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g"/>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embeddings/oleObject1.bin" ContentType="application/vnd.openxmlformats-officedocument.oleObject"/>
  <Override PartName="/xl/comments7.xml" ContentType="application/vnd.openxmlformats-officedocument.spreadsheetml.comments+xml"/>
  <Override PartName="/xl/drawings/drawing7.xml" ContentType="application/vnd.openxmlformats-officedocument.drawing+xml"/>
  <Override PartName="/xl/embeddings/oleObject2.bin" ContentType="application/vnd.openxmlformats-officedocument.oleObject"/>
  <Override PartName="/xl/comments8.xml" ContentType="application/vnd.openxmlformats-officedocument.spreadsheetml.comments+xml"/>
  <Override PartName="/xl/drawings/drawing8.xml" ContentType="application/vnd.openxmlformats-officedocument.drawing+xml"/>
  <Override PartName="/xl/embeddings/oleObject3.bin" ContentType="application/vnd.openxmlformats-officedocument.oleObject"/>
  <Override PartName="/xl/comments9.xml" ContentType="application/vnd.openxmlformats-officedocument.spreadsheetml.comments+xml"/>
  <Override PartName="/xl/drawings/drawing9.xml" ContentType="application/vnd.openxmlformats-officedocument.drawing+xml"/>
  <Override PartName="/xl/embeddings/oleObject4.bin" ContentType="application/vnd.openxmlformats-officedocument.oleObject"/>
  <Override PartName="/xl/comments10.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embeddings/oleObject5.bin" ContentType="application/vnd.openxmlformats-officedocument.oleObject"/>
  <Override PartName="/xl/drawings/drawing15.xml" ContentType="application/vnd.openxmlformats-officedocument.drawing+xml"/>
  <Override PartName="/xl/embeddings/oleObject6.bin" ContentType="application/vnd.openxmlformats-officedocument.oleObject"/>
  <Override PartName="/xl/drawings/drawing16.xml" ContentType="application/vnd.openxmlformats-officedocument.drawing+xml"/>
  <Override PartName="/xl/embeddings/oleObject7.bin" ContentType="application/vnd.openxmlformats-officedocument.oleObject"/>
  <Override PartName="/xl/drawings/drawing17.xml" ContentType="application/vnd.openxmlformats-officedocument.drawing+xml"/>
  <Override PartName="/xl/embeddings/oleObject8.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https://d.docs.live.net/240c5a233574b55f/Documentos/Quinto semestre/Diseño de sitios web/DSW-CamiloGonz-lez/fase2/img/"/>
    </mc:Choice>
  </mc:AlternateContent>
  <xr:revisionPtr revIDLastSave="30" documentId="13_ncr:1_{2390F2E9-3FF6-40EE-B801-43A37A545C8F}" xr6:coauthVersionLast="47" xr6:coauthVersionMax="47" xr10:uidLastSave="{D400DCE2-FBDA-4EDA-938D-F90F62405162}"/>
  <bookViews>
    <workbookView xWindow="-120" yWindow="-120" windowWidth="29040" windowHeight="15720" tabRatio="877" firstSheet="10" activeTab="18" xr2:uid="{00000000-000D-0000-FFFF-FFFF00000000}"/>
  </bookViews>
  <sheets>
    <sheet name="PORTADA" sheetId="7" r:id="rId1"/>
    <sheet name="POBLACIÓN" sheetId="6" r:id="rId2"/>
    <sheet name="INTERROGANTES " sheetId="9" r:id="rId3"/>
    <sheet name="MUESTRA" sheetId="1" r:id="rId4"/>
    <sheet name="A) PH MEDIA U" sheetId="2" r:id="rId5"/>
    <sheet name="C) PH MEDIA U " sheetId="11" r:id="rId6"/>
    <sheet name="D)PH MEDIA U " sheetId="22" r:id="rId7"/>
    <sheet name="E)PH MEDIA U " sheetId="17" r:id="rId8"/>
    <sheet name="A) PH PROPORCION" sheetId="3" r:id="rId9"/>
    <sheet name="C) PH PROPORCIÓN" sheetId="13" r:id="rId10"/>
    <sheet name="D)PH PROPORCIÓN" sheetId="23" r:id="rId11"/>
    <sheet name="E)PH PROPORCIÓN" sheetId="18" r:id="rId12"/>
    <sheet name="A) PH DIFERENCIA U" sheetId="4" r:id="rId13"/>
    <sheet name="C) PH DIFERENCIA U " sheetId="14" r:id="rId14"/>
    <sheet name="D)PH DIFERENCIA U " sheetId="24" r:id="rId15"/>
    <sheet name="E)PH DIFERENCIA U " sheetId="19" r:id="rId16"/>
    <sheet name="A) PH DIFERENCIA P" sheetId="5" r:id="rId17"/>
    <sheet name="C) PH DIFERENCIA P " sheetId="15" r:id="rId18"/>
    <sheet name="D)PH DIFERENCIA P " sheetId="25" r:id="rId19"/>
    <sheet name="E)PH DIFERENCIA P " sheetId="20" r:id="rId20"/>
    <sheet name="REFERENCIAS " sheetId="8" r:id="rId21"/>
  </sheets>
  <externalReferences>
    <externalReference r:id="rId22"/>
    <externalReference r:id="rId23"/>
    <externalReference r:id="rId24"/>
    <externalReference r:id="rId25"/>
  </externalReferences>
  <definedNames>
    <definedName name="_xlnm._FilterDatabase" localSheetId="3" hidden="1">MUESTRA!$A$35:$Q$143</definedName>
    <definedName name="cabe">#REF!</definedName>
    <definedName name="Cabe01">#REF!</definedName>
    <definedName name="cabe02">#REF!</definedName>
    <definedName name="cabe03">#REF!</definedName>
    <definedName name="cabe04">#REF!</definedName>
    <definedName name="cabe05">#REF!</definedName>
    <definedName name="cabe06">#REF!</definedName>
    <definedName name="cabe07">#REF!</definedName>
    <definedName name="CABE1">#REF!</definedName>
    <definedName name="CABE2">#REF!</definedName>
    <definedName name="CABE20">#REF!</definedName>
    <definedName name="CABE4">#REF!</definedName>
    <definedName name="CABE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25" l="1"/>
  <c r="B8" i="25"/>
  <c r="F8" i="25"/>
  <c r="D10" i="25"/>
  <c r="D11" i="25"/>
  <c r="C35" i="25"/>
  <c r="C36" i="25"/>
  <c r="G35" i="25" s="1"/>
  <c r="F39" i="25"/>
  <c r="C8" i="24"/>
  <c r="G8" i="24"/>
  <c r="C9" i="24"/>
  <c r="G9" i="24"/>
  <c r="E25" i="24"/>
  <c r="F30" i="24"/>
  <c r="B37" i="24"/>
  <c r="E37" i="24"/>
  <c r="F5" i="23"/>
  <c r="G23" i="23"/>
  <c r="G24" i="23"/>
  <c r="C31" i="23"/>
  <c r="C35" i="23"/>
  <c r="C29" i="22"/>
  <c r="C33" i="22"/>
  <c r="E33" i="22"/>
  <c r="F39" i="20"/>
  <c r="C39" i="20" s="1"/>
  <c r="F8" i="20"/>
  <c r="B8" i="20"/>
  <c r="C35" i="20" s="1"/>
  <c r="G4" i="20"/>
  <c r="D10" i="20" s="1"/>
  <c r="D11" i="20" s="1"/>
  <c r="E25" i="19"/>
  <c r="E37" i="19" s="1"/>
  <c r="G9" i="19"/>
  <c r="C9" i="19"/>
  <c r="G8" i="19"/>
  <c r="C8" i="19"/>
  <c r="F30" i="19" s="1"/>
  <c r="C35" i="18"/>
  <c r="G24" i="18"/>
  <c r="F5" i="18"/>
  <c r="G23" i="18" s="1"/>
  <c r="C31" i="18" s="1"/>
  <c r="F4" i="17"/>
  <c r="F5" i="17"/>
  <c r="C33" i="17"/>
  <c r="E33" i="17"/>
  <c r="C29" i="17" l="1"/>
  <c r="C36" i="20"/>
  <c r="G35" i="20" s="1"/>
  <c r="B37" i="19"/>
  <c r="G4" i="15" l="1"/>
  <c r="D10" i="15" s="1"/>
  <c r="B8" i="15"/>
  <c r="F8" i="15"/>
  <c r="C35" i="15"/>
  <c r="C39" i="15"/>
  <c r="F39" i="15"/>
  <c r="C8" i="14"/>
  <c r="G8" i="14"/>
  <c r="C9" i="14"/>
  <c r="G9" i="14"/>
  <c r="B37" i="14"/>
  <c r="E37" i="14"/>
  <c r="F5" i="13"/>
  <c r="G23" i="13" s="1"/>
  <c r="G24" i="13"/>
  <c r="C35" i="13"/>
  <c r="C31" i="13" l="1"/>
  <c r="F30" i="14"/>
  <c r="D11" i="15"/>
  <c r="C36" i="15" s="1"/>
  <c r="G35" i="15" s="1"/>
  <c r="C17" i="1" l="1"/>
  <c r="C21" i="1"/>
  <c r="D36" i="1"/>
  <c r="E36" i="1"/>
  <c r="F36" i="1"/>
  <c r="G36" i="1"/>
  <c r="H36" i="1"/>
  <c r="I36" i="1"/>
  <c r="J36" i="1"/>
  <c r="K36" i="1"/>
  <c r="L36" i="1"/>
  <c r="M36" i="1"/>
  <c r="N36" i="1"/>
  <c r="O36" i="1"/>
  <c r="P36" i="1"/>
  <c r="Q36" i="1"/>
  <c r="C37" i="1"/>
  <c r="D37" i="1" s="1"/>
  <c r="G37" i="1"/>
  <c r="J37" i="1"/>
  <c r="K37" i="1"/>
  <c r="O37" i="1"/>
  <c r="C38" i="1"/>
  <c r="K38" i="1"/>
  <c r="D38" i="1" l="1"/>
  <c r="L38" i="1"/>
  <c r="E38" i="1"/>
  <c r="M38" i="1"/>
  <c r="F38" i="1"/>
  <c r="N38" i="1"/>
  <c r="G38" i="1"/>
  <c r="O38" i="1"/>
  <c r="H38" i="1"/>
  <c r="P38" i="1"/>
  <c r="I38" i="1"/>
  <c r="Q38" i="1"/>
  <c r="J38" i="1"/>
  <c r="C39" i="1"/>
  <c r="Q37" i="1"/>
  <c r="I37" i="1"/>
  <c r="P37" i="1"/>
  <c r="H37" i="1"/>
  <c r="N37" i="1"/>
  <c r="F37" i="1"/>
  <c r="M37" i="1"/>
  <c r="E37" i="1"/>
  <c r="L37" i="1"/>
  <c r="E39" i="1" l="1"/>
  <c r="M39" i="1"/>
  <c r="F39" i="1"/>
  <c r="N39" i="1"/>
  <c r="G39" i="1"/>
  <c r="O39" i="1"/>
  <c r="H39" i="1"/>
  <c r="P39" i="1"/>
  <c r="I39" i="1"/>
  <c r="Q39" i="1"/>
  <c r="J39" i="1"/>
  <c r="C40" i="1"/>
  <c r="K39" i="1"/>
  <c r="L39" i="1"/>
  <c r="D39" i="1"/>
  <c r="F40" i="1" l="1"/>
  <c r="N40" i="1"/>
  <c r="G40" i="1"/>
  <c r="O40" i="1"/>
  <c r="H40" i="1"/>
  <c r="P40" i="1"/>
  <c r="I40" i="1"/>
  <c r="Q40" i="1"/>
  <c r="J40" i="1"/>
  <c r="C41" i="1"/>
  <c r="K40" i="1"/>
  <c r="D40" i="1"/>
  <c r="L40" i="1"/>
  <c r="E40" i="1"/>
  <c r="M40" i="1"/>
  <c r="G41" i="1" l="1"/>
  <c r="O41" i="1"/>
  <c r="H41" i="1"/>
  <c r="P41" i="1"/>
  <c r="I41" i="1"/>
  <c r="Q41" i="1"/>
  <c r="J41" i="1"/>
  <c r="C42" i="1"/>
  <c r="K41" i="1"/>
  <c r="D41" i="1"/>
  <c r="L41" i="1"/>
  <c r="E41" i="1"/>
  <c r="M41" i="1"/>
  <c r="F41" i="1"/>
  <c r="N41" i="1"/>
  <c r="H42" i="1" l="1"/>
  <c r="P42" i="1"/>
  <c r="I42" i="1"/>
  <c r="Q42" i="1"/>
  <c r="J42" i="1"/>
  <c r="C43" i="1"/>
  <c r="K42" i="1"/>
  <c r="D42" i="1"/>
  <c r="L42" i="1"/>
  <c r="E42" i="1"/>
  <c r="M42" i="1"/>
  <c r="F42" i="1"/>
  <c r="N42" i="1"/>
  <c r="G42" i="1"/>
  <c r="O42" i="1"/>
  <c r="I43" i="1" l="1"/>
  <c r="Q43" i="1"/>
  <c r="J43" i="1"/>
  <c r="C44" i="1"/>
  <c r="K43" i="1"/>
  <c r="D43" i="1"/>
  <c r="L43" i="1"/>
  <c r="E43" i="1"/>
  <c r="M43" i="1"/>
  <c r="F43" i="1"/>
  <c r="N43" i="1"/>
  <c r="G43" i="1"/>
  <c r="O43" i="1"/>
  <c r="P43" i="1"/>
  <c r="H43" i="1"/>
  <c r="J44" i="1" l="1"/>
  <c r="C45" i="1"/>
  <c r="K44" i="1"/>
  <c r="D44" i="1"/>
  <c r="L44" i="1"/>
  <c r="E44" i="1"/>
  <c r="M44" i="1"/>
  <c r="F44" i="1"/>
  <c r="N44" i="1"/>
  <c r="G44" i="1"/>
  <c r="O44" i="1"/>
  <c r="H44" i="1"/>
  <c r="P44" i="1"/>
  <c r="I44" i="1"/>
  <c r="Q44" i="1"/>
  <c r="K45" i="1" l="1"/>
  <c r="D45" i="1"/>
  <c r="L45" i="1"/>
  <c r="E45" i="1"/>
  <c r="M45" i="1"/>
  <c r="F45" i="1"/>
  <c r="N45" i="1"/>
  <c r="G45" i="1"/>
  <c r="O45" i="1"/>
  <c r="H45" i="1"/>
  <c r="P45" i="1"/>
  <c r="I45" i="1"/>
  <c r="Q45" i="1"/>
  <c r="J45" i="1"/>
  <c r="C46" i="1"/>
  <c r="D46" i="1" l="1"/>
  <c r="L46" i="1"/>
  <c r="E46" i="1"/>
  <c r="M46" i="1"/>
  <c r="F46" i="1"/>
  <c r="N46" i="1"/>
  <c r="G46" i="1"/>
  <c r="O46" i="1"/>
  <c r="H46" i="1"/>
  <c r="P46" i="1"/>
  <c r="I46" i="1"/>
  <c r="Q46" i="1"/>
  <c r="J46" i="1"/>
  <c r="C47" i="1"/>
  <c r="K46" i="1"/>
  <c r="E47" i="1" l="1"/>
  <c r="M47" i="1"/>
  <c r="F47" i="1"/>
  <c r="N47" i="1"/>
  <c r="G47" i="1"/>
  <c r="O47" i="1"/>
  <c r="H47" i="1"/>
  <c r="P47" i="1"/>
  <c r="I47" i="1"/>
  <c r="Q47" i="1"/>
  <c r="J47" i="1"/>
  <c r="C48" i="1"/>
  <c r="K47" i="1"/>
  <c r="D47" i="1"/>
  <c r="L47" i="1"/>
  <c r="F48" i="1" l="1"/>
  <c r="N48" i="1"/>
  <c r="G48" i="1"/>
  <c r="O48" i="1"/>
  <c r="H48" i="1"/>
  <c r="P48" i="1"/>
  <c r="I48" i="1"/>
  <c r="Q48" i="1"/>
  <c r="J48" i="1"/>
  <c r="C49" i="1"/>
  <c r="K48" i="1"/>
  <c r="D48" i="1"/>
  <c r="L48" i="1"/>
  <c r="E48" i="1"/>
  <c r="M48" i="1"/>
  <c r="G49" i="1" l="1"/>
  <c r="O49" i="1"/>
  <c r="I49" i="1"/>
  <c r="Q49" i="1"/>
  <c r="J49" i="1"/>
  <c r="C50" i="1"/>
  <c r="K49" i="1"/>
  <c r="D49" i="1"/>
  <c r="L49" i="1"/>
  <c r="E49" i="1"/>
  <c r="M49" i="1"/>
  <c r="F49" i="1"/>
  <c r="H49" i="1"/>
  <c r="N49" i="1"/>
  <c r="P49" i="1"/>
  <c r="H50" i="1" l="1"/>
  <c r="P50" i="1"/>
  <c r="J50" i="1"/>
  <c r="C51" i="1"/>
  <c r="K50" i="1"/>
  <c r="D50" i="1"/>
  <c r="L50" i="1"/>
  <c r="E50" i="1"/>
  <c r="M50" i="1"/>
  <c r="F50" i="1"/>
  <c r="N50" i="1"/>
  <c r="O50" i="1"/>
  <c r="Q50" i="1"/>
  <c r="G50" i="1"/>
  <c r="I50" i="1"/>
  <c r="I51" i="1" l="1"/>
  <c r="Q51" i="1"/>
  <c r="K51" i="1"/>
  <c r="D51" i="1"/>
  <c r="L51" i="1"/>
  <c r="E51" i="1"/>
  <c r="M51" i="1"/>
  <c r="F51" i="1"/>
  <c r="N51" i="1"/>
  <c r="G51" i="1"/>
  <c r="O51" i="1"/>
  <c r="H51" i="1"/>
  <c r="J51" i="1"/>
  <c r="P51" i="1"/>
  <c r="C52" i="1"/>
  <c r="J52" i="1" l="1"/>
  <c r="C53" i="1"/>
  <c r="D52" i="1"/>
  <c r="L52" i="1"/>
  <c r="E52" i="1"/>
  <c r="M52" i="1"/>
  <c r="F52" i="1"/>
  <c r="N52" i="1"/>
  <c r="G52" i="1"/>
  <c r="O52" i="1"/>
  <c r="H52" i="1"/>
  <c r="P52" i="1"/>
  <c r="Q52" i="1"/>
  <c r="I52" i="1"/>
  <c r="K52" i="1"/>
  <c r="K53" i="1" l="1"/>
  <c r="E53" i="1"/>
  <c r="M53" i="1"/>
  <c r="F53" i="1"/>
  <c r="N53" i="1"/>
  <c r="G53" i="1"/>
  <c r="O53" i="1"/>
  <c r="H53" i="1"/>
  <c r="P53" i="1"/>
  <c r="I53" i="1"/>
  <c r="Q53" i="1"/>
  <c r="D53" i="1"/>
  <c r="J53" i="1"/>
  <c r="L53" i="1"/>
  <c r="C54" i="1"/>
  <c r="D54" i="1" l="1"/>
  <c r="L54" i="1"/>
  <c r="F54" i="1"/>
  <c r="N54" i="1"/>
  <c r="G54" i="1"/>
  <c r="O54" i="1"/>
  <c r="H54" i="1"/>
  <c r="P54" i="1"/>
  <c r="I54" i="1"/>
  <c r="Q54" i="1"/>
  <c r="J54" i="1"/>
  <c r="C55" i="1"/>
  <c r="E54" i="1"/>
  <c r="K54" i="1"/>
  <c r="M54" i="1"/>
  <c r="E55" i="1" l="1"/>
  <c r="M55" i="1"/>
  <c r="G55" i="1"/>
  <c r="O55" i="1"/>
  <c r="H55" i="1"/>
  <c r="P55" i="1"/>
  <c r="I55" i="1"/>
  <c r="Q55" i="1"/>
  <c r="J55" i="1"/>
  <c r="C56" i="1"/>
  <c r="K55" i="1"/>
  <c r="D55" i="1"/>
  <c r="F55" i="1"/>
  <c r="L55" i="1"/>
  <c r="N55" i="1"/>
  <c r="F56" i="1" l="1"/>
  <c r="N56" i="1"/>
  <c r="H56" i="1"/>
  <c r="P56" i="1"/>
  <c r="I56" i="1"/>
  <c r="Q56" i="1"/>
  <c r="J56" i="1"/>
  <c r="C57" i="1"/>
  <c r="K56" i="1"/>
  <c r="D56" i="1"/>
  <c r="L56" i="1"/>
  <c r="E56" i="1"/>
  <c r="G56" i="1"/>
  <c r="M56" i="1"/>
  <c r="O56" i="1"/>
  <c r="G57" i="1" l="1"/>
  <c r="O57" i="1"/>
  <c r="I57" i="1"/>
  <c r="Q57" i="1"/>
  <c r="J57" i="1"/>
  <c r="C58" i="1"/>
  <c r="K57" i="1"/>
  <c r="D57" i="1"/>
  <c r="L57" i="1"/>
  <c r="E57" i="1"/>
  <c r="M57" i="1"/>
  <c r="F57" i="1"/>
  <c r="H57" i="1"/>
  <c r="N57" i="1"/>
  <c r="P57" i="1"/>
  <c r="H58" i="1" l="1"/>
  <c r="P58" i="1"/>
  <c r="J58" i="1"/>
  <c r="C59" i="1"/>
  <c r="K58" i="1"/>
  <c r="D58" i="1"/>
  <c r="L58" i="1"/>
  <c r="E58" i="1"/>
  <c r="M58" i="1"/>
  <c r="F58" i="1"/>
  <c r="N58" i="1"/>
  <c r="G58" i="1"/>
  <c r="I58" i="1"/>
  <c r="O58" i="1"/>
  <c r="Q58" i="1"/>
  <c r="I59" i="1" l="1"/>
  <c r="Q59" i="1"/>
  <c r="K59" i="1"/>
  <c r="D59" i="1"/>
  <c r="L59" i="1"/>
  <c r="E59" i="1"/>
  <c r="M59" i="1"/>
  <c r="F59" i="1"/>
  <c r="N59" i="1"/>
  <c r="G59" i="1"/>
  <c r="O59" i="1"/>
  <c r="H59" i="1"/>
  <c r="J59" i="1"/>
  <c r="P59" i="1"/>
  <c r="C60" i="1"/>
  <c r="J60" i="1" l="1"/>
  <c r="C61" i="1"/>
  <c r="D60" i="1"/>
  <c r="L60" i="1"/>
  <c r="E60" i="1"/>
  <c r="M60" i="1"/>
  <c r="F60" i="1"/>
  <c r="N60" i="1"/>
  <c r="G60" i="1"/>
  <c r="O60" i="1"/>
  <c r="H60" i="1"/>
  <c r="P60" i="1"/>
  <c r="I60" i="1"/>
  <c r="K60" i="1"/>
  <c r="Q60" i="1"/>
  <c r="K61" i="1" l="1"/>
  <c r="E61" i="1"/>
  <c r="M61" i="1"/>
  <c r="F61" i="1"/>
  <c r="N61" i="1"/>
  <c r="G61" i="1"/>
  <c r="O61" i="1"/>
  <c r="H61" i="1"/>
  <c r="P61" i="1"/>
  <c r="I61" i="1"/>
  <c r="Q61" i="1"/>
  <c r="J61" i="1"/>
  <c r="C62" i="1"/>
  <c r="L61" i="1"/>
  <c r="D61" i="1"/>
  <c r="D62" i="1" l="1"/>
  <c r="L62" i="1"/>
  <c r="F62" i="1"/>
  <c r="N62" i="1"/>
  <c r="G62" i="1"/>
  <c r="O62" i="1"/>
  <c r="H62" i="1"/>
  <c r="P62" i="1"/>
  <c r="I62" i="1"/>
  <c r="Q62" i="1"/>
  <c r="J62" i="1"/>
  <c r="C63" i="1"/>
  <c r="E62" i="1"/>
  <c r="K62" i="1"/>
  <c r="M62" i="1"/>
  <c r="E63" i="1" l="1"/>
  <c r="M63" i="1"/>
  <c r="G63" i="1"/>
  <c r="O63" i="1"/>
  <c r="H63" i="1"/>
  <c r="P63" i="1"/>
  <c r="I63" i="1"/>
  <c r="Q63" i="1"/>
  <c r="J63" i="1"/>
  <c r="C64" i="1"/>
  <c r="K63" i="1"/>
  <c r="L63" i="1"/>
  <c r="D63" i="1"/>
  <c r="F63" i="1"/>
  <c r="N63" i="1"/>
  <c r="F64" i="1" l="1"/>
  <c r="N64" i="1"/>
  <c r="H64" i="1"/>
  <c r="P64" i="1"/>
  <c r="I64" i="1"/>
  <c r="Q64" i="1"/>
  <c r="J64" i="1"/>
  <c r="C65" i="1"/>
  <c r="K64" i="1"/>
  <c r="D64" i="1"/>
  <c r="L64" i="1"/>
  <c r="E64" i="1"/>
  <c r="G64" i="1"/>
  <c r="M64" i="1"/>
  <c r="O64" i="1"/>
  <c r="G65" i="1" l="1"/>
  <c r="O65" i="1"/>
  <c r="I65" i="1"/>
  <c r="Q65" i="1"/>
  <c r="J65" i="1"/>
  <c r="C66" i="1"/>
  <c r="K65" i="1"/>
  <c r="D65" i="1"/>
  <c r="L65" i="1"/>
  <c r="E65" i="1"/>
  <c r="M65" i="1"/>
  <c r="N65" i="1"/>
  <c r="F65" i="1"/>
  <c r="P65" i="1"/>
  <c r="H65" i="1"/>
  <c r="H66" i="1" l="1"/>
  <c r="P66" i="1"/>
  <c r="J66" i="1"/>
  <c r="C67" i="1"/>
  <c r="K66" i="1"/>
  <c r="D66" i="1"/>
  <c r="E66" i="1"/>
  <c r="M66" i="1"/>
  <c r="F66" i="1"/>
  <c r="N66" i="1"/>
  <c r="G66" i="1"/>
  <c r="I66" i="1"/>
  <c r="L66" i="1"/>
  <c r="O66" i="1"/>
  <c r="Q66" i="1"/>
  <c r="I67" i="1" l="1"/>
  <c r="Q67" i="1"/>
  <c r="K67" i="1"/>
  <c r="D67" i="1"/>
  <c r="L67" i="1"/>
  <c r="F67" i="1"/>
  <c r="N67" i="1"/>
  <c r="G67" i="1"/>
  <c r="O67" i="1"/>
  <c r="H67" i="1"/>
  <c r="M67" i="1"/>
  <c r="P67" i="1"/>
  <c r="C68" i="1"/>
  <c r="E67" i="1"/>
  <c r="J67" i="1"/>
  <c r="J68" i="1" l="1"/>
  <c r="C69" i="1"/>
  <c r="D68" i="1"/>
  <c r="L68" i="1"/>
  <c r="E68" i="1"/>
  <c r="M68" i="1"/>
  <c r="G68" i="1"/>
  <c r="O68" i="1"/>
  <c r="H68" i="1"/>
  <c r="P68" i="1"/>
  <c r="N68" i="1"/>
  <c r="F68" i="1"/>
  <c r="I68" i="1"/>
  <c r="Q68" i="1"/>
  <c r="K68" i="1"/>
  <c r="F39" i="5"/>
  <c r="K69" i="1" l="1"/>
  <c r="E69" i="1"/>
  <c r="M69" i="1"/>
  <c r="F69" i="1"/>
  <c r="N69" i="1"/>
  <c r="H69" i="1"/>
  <c r="P69" i="1"/>
  <c r="I69" i="1"/>
  <c r="Q69" i="1"/>
  <c r="D69" i="1"/>
  <c r="G69" i="1"/>
  <c r="J69" i="1"/>
  <c r="L69" i="1"/>
  <c r="O69" i="1"/>
  <c r="C70" i="1"/>
  <c r="F5" i="3"/>
  <c r="D70" i="1" l="1"/>
  <c r="L70" i="1"/>
  <c r="F70" i="1"/>
  <c r="N70" i="1"/>
  <c r="G70" i="1"/>
  <c r="O70" i="1"/>
  <c r="I70" i="1"/>
  <c r="Q70" i="1"/>
  <c r="J70" i="1"/>
  <c r="C71" i="1"/>
  <c r="E70" i="1"/>
  <c r="K70" i="1"/>
  <c r="M70" i="1"/>
  <c r="P70" i="1"/>
  <c r="H70" i="1"/>
  <c r="G71" i="1" l="1"/>
  <c r="O71" i="1"/>
  <c r="H71" i="1"/>
  <c r="P71" i="1"/>
  <c r="J71" i="1"/>
  <c r="C72" i="1"/>
  <c r="K71" i="1"/>
  <c r="I71" i="1"/>
  <c r="M71" i="1"/>
  <c r="N71" i="1"/>
  <c r="Q71" i="1"/>
  <c r="D71" i="1"/>
  <c r="E71" i="1"/>
  <c r="L71" i="1"/>
  <c r="F71" i="1"/>
  <c r="H72" i="1" l="1"/>
  <c r="P72" i="1"/>
  <c r="I72" i="1"/>
  <c r="Q72" i="1"/>
  <c r="K72" i="1"/>
  <c r="D72" i="1"/>
  <c r="L72" i="1"/>
  <c r="J72" i="1"/>
  <c r="N72" i="1"/>
  <c r="O72" i="1"/>
  <c r="C73" i="1"/>
  <c r="E72" i="1"/>
  <c r="F72" i="1"/>
  <c r="G72" i="1"/>
  <c r="M72" i="1"/>
  <c r="I73" i="1" l="1"/>
  <c r="Q73" i="1"/>
  <c r="J73" i="1"/>
  <c r="C74" i="1"/>
  <c r="D73" i="1"/>
  <c r="L73" i="1"/>
  <c r="E73" i="1"/>
  <c r="M73" i="1"/>
  <c r="K73" i="1"/>
  <c r="O73" i="1"/>
  <c r="P73" i="1"/>
  <c r="F73" i="1"/>
  <c r="G73" i="1"/>
  <c r="N73" i="1"/>
  <c r="H73" i="1"/>
  <c r="G4" i="5"/>
  <c r="C35" i="3"/>
  <c r="J74" i="1" l="1"/>
  <c r="C75" i="1"/>
  <c r="K74" i="1"/>
  <c r="E74" i="1"/>
  <c r="M74" i="1"/>
  <c r="F74" i="1"/>
  <c r="N74" i="1"/>
  <c r="L74" i="1"/>
  <c r="P74" i="1"/>
  <c r="Q74" i="1"/>
  <c r="D74" i="1"/>
  <c r="G74" i="1"/>
  <c r="H74" i="1"/>
  <c r="I74" i="1"/>
  <c r="O74" i="1"/>
  <c r="E25" i="4"/>
  <c r="B37" i="4" s="1"/>
  <c r="K75" i="1" l="1"/>
  <c r="D75" i="1"/>
  <c r="L75" i="1"/>
  <c r="F75" i="1"/>
  <c r="N75" i="1"/>
  <c r="G75" i="1"/>
  <c r="O75" i="1"/>
  <c r="M75" i="1"/>
  <c r="Q75" i="1"/>
  <c r="C76" i="1"/>
  <c r="E75" i="1"/>
  <c r="H75" i="1"/>
  <c r="I75" i="1"/>
  <c r="P75" i="1"/>
  <c r="J75" i="1"/>
  <c r="E37" i="4"/>
  <c r="D76" i="1" l="1"/>
  <c r="L76" i="1"/>
  <c r="E76" i="1"/>
  <c r="M76" i="1"/>
  <c r="G76" i="1"/>
  <c r="O76" i="1"/>
  <c r="H76" i="1"/>
  <c r="P76" i="1"/>
  <c r="N76" i="1"/>
  <c r="C77" i="1"/>
  <c r="F76" i="1"/>
  <c r="I76" i="1"/>
  <c r="J76" i="1"/>
  <c r="K76" i="1"/>
  <c r="Q76" i="1"/>
  <c r="C33" i="2"/>
  <c r="E33" i="2"/>
  <c r="E77" i="1" l="1"/>
  <c r="M77" i="1"/>
  <c r="F77" i="1"/>
  <c r="N77" i="1"/>
  <c r="H77" i="1"/>
  <c r="P77" i="1"/>
  <c r="I77" i="1"/>
  <c r="Q77" i="1"/>
  <c r="O77" i="1"/>
  <c r="D77" i="1"/>
  <c r="G77" i="1"/>
  <c r="J77" i="1"/>
  <c r="K77" i="1"/>
  <c r="C78" i="1"/>
  <c r="L77" i="1"/>
  <c r="B8" i="5"/>
  <c r="F78" i="1" l="1"/>
  <c r="N78" i="1"/>
  <c r="G78" i="1"/>
  <c r="O78" i="1"/>
  <c r="I78" i="1"/>
  <c r="Q78" i="1"/>
  <c r="J78" i="1"/>
  <c r="C79" i="1"/>
  <c r="P78" i="1"/>
  <c r="D78" i="1"/>
  <c r="E78" i="1"/>
  <c r="H78" i="1"/>
  <c r="K78" i="1"/>
  <c r="L78" i="1"/>
  <c r="M78" i="1"/>
  <c r="G24" i="3"/>
  <c r="G79" i="1" l="1"/>
  <c r="H79" i="1"/>
  <c r="P79" i="1"/>
  <c r="J79" i="1"/>
  <c r="C80" i="1"/>
  <c r="K79" i="1"/>
  <c r="O79" i="1"/>
  <c r="E79" i="1"/>
  <c r="F79" i="1"/>
  <c r="I79" i="1"/>
  <c r="L79" i="1"/>
  <c r="M79" i="1"/>
  <c r="D79" i="1"/>
  <c r="Q79" i="1"/>
  <c r="N79" i="1"/>
  <c r="F8" i="5"/>
  <c r="C35" i="5" s="1"/>
  <c r="D10" i="5"/>
  <c r="I80" i="1" l="1"/>
  <c r="Q80" i="1"/>
  <c r="D80" i="1"/>
  <c r="L80" i="1"/>
  <c r="M80" i="1"/>
  <c r="E80" i="1"/>
  <c r="O80" i="1"/>
  <c r="F80" i="1"/>
  <c r="P80" i="1"/>
  <c r="G80" i="1"/>
  <c r="C81" i="1"/>
  <c r="H80" i="1"/>
  <c r="J80" i="1"/>
  <c r="K80" i="1"/>
  <c r="N80" i="1"/>
  <c r="D11" i="5"/>
  <c r="C36" i="5" s="1"/>
  <c r="G35" i="5" s="1"/>
  <c r="J81" i="1" l="1"/>
  <c r="C82" i="1"/>
  <c r="E81" i="1"/>
  <c r="M81" i="1"/>
  <c r="H81" i="1"/>
  <c r="K81" i="1"/>
  <c r="L81" i="1"/>
  <c r="N81" i="1"/>
  <c r="D81" i="1"/>
  <c r="O81" i="1"/>
  <c r="F81" i="1"/>
  <c r="P81" i="1"/>
  <c r="I81" i="1"/>
  <c r="Q81" i="1"/>
  <c r="G81" i="1"/>
  <c r="G23" i="3"/>
  <c r="C31" i="3" s="1"/>
  <c r="F82" i="1" l="1"/>
  <c r="D82" i="1"/>
  <c r="M82" i="1"/>
  <c r="G82" i="1"/>
  <c r="O82" i="1"/>
  <c r="H82" i="1"/>
  <c r="P82" i="1"/>
  <c r="I82" i="1"/>
  <c r="Q82" i="1"/>
  <c r="J82" i="1"/>
  <c r="C83" i="1"/>
  <c r="K82" i="1"/>
  <c r="E82" i="1"/>
  <c r="N82" i="1"/>
  <c r="L82" i="1"/>
  <c r="F83" i="1" l="1"/>
  <c r="N83" i="1"/>
  <c r="H83" i="1"/>
  <c r="P83" i="1"/>
  <c r="I83" i="1"/>
  <c r="Q83" i="1"/>
  <c r="J83" i="1"/>
  <c r="C84" i="1"/>
  <c r="K83" i="1"/>
  <c r="D83" i="1"/>
  <c r="L83" i="1"/>
  <c r="O83" i="1"/>
  <c r="E83" i="1"/>
  <c r="G83" i="1"/>
  <c r="M83" i="1"/>
  <c r="G84" i="1" l="1"/>
  <c r="O84" i="1"/>
  <c r="I84" i="1"/>
  <c r="Q84" i="1"/>
  <c r="J84" i="1"/>
  <c r="C85" i="1"/>
  <c r="K84" i="1"/>
  <c r="D84" i="1"/>
  <c r="L84" i="1"/>
  <c r="E84" i="1"/>
  <c r="M84" i="1"/>
  <c r="F84" i="1"/>
  <c r="H84" i="1"/>
  <c r="P84" i="1"/>
  <c r="N84" i="1"/>
  <c r="H85" i="1" l="1"/>
  <c r="P85" i="1"/>
  <c r="J85" i="1"/>
  <c r="C86" i="1"/>
  <c r="K85" i="1"/>
  <c r="D85" i="1"/>
  <c r="L85" i="1"/>
  <c r="E85" i="1"/>
  <c r="M85" i="1"/>
  <c r="F85" i="1"/>
  <c r="N85" i="1"/>
  <c r="Q85" i="1"/>
  <c r="G85" i="1"/>
  <c r="I85" i="1"/>
  <c r="O85" i="1"/>
  <c r="I86" i="1" l="1"/>
  <c r="Q86" i="1"/>
  <c r="K86" i="1"/>
  <c r="D86" i="1"/>
  <c r="L86" i="1"/>
  <c r="E86" i="1"/>
  <c r="M86" i="1"/>
  <c r="F86" i="1"/>
  <c r="N86" i="1"/>
  <c r="G86" i="1"/>
  <c r="O86" i="1"/>
  <c r="H86" i="1"/>
  <c r="J86" i="1"/>
  <c r="C87" i="1"/>
  <c r="P86" i="1"/>
  <c r="J87" i="1" l="1"/>
  <c r="C88" i="1"/>
  <c r="D87" i="1"/>
  <c r="E87" i="1"/>
  <c r="M87" i="1"/>
  <c r="F87" i="1"/>
  <c r="N87" i="1"/>
  <c r="G87" i="1"/>
  <c r="O87" i="1"/>
  <c r="H87" i="1"/>
  <c r="P87" i="1"/>
  <c r="Q87" i="1"/>
  <c r="I87" i="1"/>
  <c r="K87" i="1"/>
  <c r="L87" i="1"/>
  <c r="K88" i="1" l="1"/>
  <c r="F88" i="1"/>
  <c r="N88" i="1"/>
  <c r="G88" i="1"/>
  <c r="O88" i="1"/>
  <c r="H88" i="1"/>
  <c r="P88" i="1"/>
  <c r="I88" i="1"/>
  <c r="Q88" i="1"/>
  <c r="D88" i="1"/>
  <c r="E88" i="1"/>
  <c r="L88" i="1"/>
  <c r="J88" i="1"/>
  <c r="M88" i="1"/>
  <c r="C89" i="1"/>
  <c r="D89" i="1" l="1"/>
  <c r="L89" i="1"/>
  <c r="G89" i="1"/>
  <c r="O89" i="1"/>
  <c r="H89" i="1"/>
  <c r="P89" i="1"/>
  <c r="I89" i="1"/>
  <c r="Q89" i="1"/>
  <c r="J89" i="1"/>
  <c r="C90" i="1"/>
  <c r="F89" i="1"/>
  <c r="K89" i="1"/>
  <c r="E89" i="1"/>
  <c r="M89" i="1"/>
  <c r="N89" i="1"/>
  <c r="E90" i="1" l="1"/>
  <c r="M90" i="1"/>
  <c r="H90" i="1"/>
  <c r="P90" i="1"/>
  <c r="I90" i="1"/>
  <c r="Q90" i="1"/>
  <c r="J90" i="1"/>
  <c r="C91" i="1"/>
  <c r="K90" i="1"/>
  <c r="N90" i="1"/>
  <c r="O90" i="1"/>
  <c r="D90" i="1"/>
  <c r="L90" i="1"/>
  <c r="F90" i="1"/>
  <c r="G90" i="1"/>
  <c r="I91" i="1" l="1"/>
  <c r="Q91" i="1"/>
  <c r="J91" i="1"/>
  <c r="C92" i="1"/>
  <c r="K91" i="1"/>
  <c r="D91" i="1"/>
  <c r="N91" i="1"/>
  <c r="O91" i="1"/>
  <c r="G91" i="1"/>
  <c r="E91" i="1"/>
  <c r="F91" i="1"/>
  <c r="H91" i="1"/>
  <c r="L91" i="1"/>
  <c r="M91" i="1"/>
  <c r="P91" i="1"/>
  <c r="J92" i="1" l="1"/>
  <c r="C93" i="1"/>
  <c r="K92" i="1"/>
  <c r="D92" i="1"/>
  <c r="L92" i="1"/>
  <c r="M92" i="1"/>
  <c r="N92" i="1"/>
  <c r="F92" i="1"/>
  <c r="Q92" i="1"/>
  <c r="G92" i="1"/>
  <c r="H92" i="1"/>
  <c r="I92" i="1"/>
  <c r="O92" i="1"/>
  <c r="E92" i="1"/>
  <c r="P92" i="1"/>
  <c r="K93" i="1" l="1"/>
  <c r="D93" i="1"/>
  <c r="L93" i="1"/>
  <c r="E93" i="1"/>
  <c r="M93" i="1"/>
  <c r="I93" i="1"/>
  <c r="J93" i="1"/>
  <c r="P93" i="1"/>
  <c r="N93" i="1"/>
  <c r="O93" i="1"/>
  <c r="H93" i="1"/>
  <c r="Q93" i="1"/>
  <c r="C94" i="1"/>
  <c r="F93" i="1"/>
  <c r="G93" i="1"/>
  <c r="D94" i="1" l="1"/>
  <c r="L94" i="1"/>
  <c r="E94" i="1"/>
  <c r="M94" i="1"/>
  <c r="F94" i="1"/>
  <c r="N94" i="1"/>
  <c r="H94" i="1"/>
  <c r="I94" i="1"/>
  <c r="O94" i="1"/>
  <c r="Q94" i="1"/>
  <c r="C95" i="1"/>
  <c r="G94" i="1"/>
  <c r="P94" i="1"/>
  <c r="J94" i="1"/>
  <c r="K94" i="1"/>
  <c r="E95" i="1" l="1"/>
  <c r="M95" i="1"/>
  <c r="F95" i="1"/>
  <c r="N95" i="1"/>
  <c r="G95" i="1"/>
  <c r="O95" i="1"/>
  <c r="D95" i="1"/>
  <c r="C96" i="1"/>
  <c r="H95" i="1"/>
  <c r="K95" i="1"/>
  <c r="I95" i="1"/>
  <c r="J95" i="1"/>
  <c r="L95" i="1"/>
  <c r="P95" i="1"/>
  <c r="Q95" i="1"/>
  <c r="F96" i="1" l="1"/>
  <c r="N96" i="1"/>
  <c r="G96" i="1"/>
  <c r="O96" i="1"/>
  <c r="H96" i="1"/>
  <c r="P96" i="1"/>
  <c r="Q96" i="1"/>
  <c r="D96" i="1"/>
  <c r="C97" i="1"/>
  <c r="J96" i="1"/>
  <c r="I96" i="1"/>
  <c r="K96" i="1"/>
  <c r="L96" i="1"/>
  <c r="M96" i="1"/>
  <c r="E96" i="1"/>
  <c r="G97" i="1" l="1"/>
  <c r="O97" i="1"/>
  <c r="H97" i="1"/>
  <c r="P97" i="1"/>
  <c r="I97" i="1"/>
  <c r="Q97" i="1"/>
  <c r="M97" i="1"/>
  <c r="N97" i="1"/>
  <c r="F97" i="1"/>
  <c r="L97" i="1"/>
  <c r="C98" i="1"/>
  <c r="D97" i="1"/>
  <c r="E97" i="1"/>
  <c r="K97" i="1"/>
  <c r="J97" i="1"/>
  <c r="H98" i="1" l="1"/>
  <c r="P98" i="1"/>
  <c r="I98" i="1"/>
  <c r="Q98" i="1"/>
  <c r="J98" i="1"/>
  <c r="C99" i="1"/>
  <c r="L98" i="1"/>
  <c r="M98" i="1"/>
  <c r="E98" i="1"/>
  <c r="D98" i="1"/>
  <c r="O98" i="1"/>
  <c r="F98" i="1"/>
  <c r="G98" i="1"/>
  <c r="K98" i="1"/>
  <c r="N98" i="1"/>
  <c r="I99" i="1" l="1"/>
  <c r="Q99" i="1"/>
  <c r="J99" i="1"/>
  <c r="C100" i="1"/>
  <c r="K99" i="1"/>
  <c r="H99" i="1"/>
  <c r="L99" i="1"/>
  <c r="D99" i="1"/>
  <c r="O99" i="1"/>
  <c r="E99" i="1"/>
  <c r="F99" i="1"/>
  <c r="G99" i="1"/>
  <c r="M99" i="1"/>
  <c r="N99" i="1"/>
  <c r="P99" i="1"/>
  <c r="J100" i="1" l="1"/>
  <c r="C101" i="1"/>
  <c r="K100" i="1"/>
  <c r="D100" i="1"/>
  <c r="L100" i="1"/>
  <c r="G100" i="1"/>
  <c r="H100" i="1"/>
  <c r="N100" i="1"/>
  <c r="I100" i="1"/>
  <c r="F100" i="1"/>
  <c r="M100" i="1"/>
  <c r="O100" i="1"/>
  <c r="P100" i="1"/>
  <c r="Q100" i="1"/>
  <c r="E100" i="1"/>
  <c r="K101" i="1" l="1"/>
  <c r="D101" i="1"/>
  <c r="L101" i="1"/>
  <c r="E101" i="1"/>
  <c r="M101" i="1"/>
  <c r="F101" i="1"/>
  <c r="Q101" i="1"/>
  <c r="G101" i="1"/>
  <c r="C102" i="1"/>
  <c r="J101" i="1"/>
  <c r="O101" i="1"/>
  <c r="P101" i="1"/>
  <c r="H101" i="1"/>
  <c r="I101" i="1"/>
  <c r="N101" i="1"/>
  <c r="D102" i="1" l="1"/>
  <c r="L102" i="1"/>
  <c r="E102" i="1"/>
  <c r="M102" i="1"/>
  <c r="F102" i="1"/>
  <c r="N102" i="1"/>
  <c r="P102" i="1"/>
  <c r="Q102" i="1"/>
  <c r="I102" i="1"/>
  <c r="G102" i="1"/>
  <c r="H102" i="1"/>
  <c r="J102" i="1"/>
  <c r="K102" i="1"/>
  <c r="O102" i="1"/>
  <c r="C103" i="1"/>
  <c r="E103" i="1" l="1"/>
  <c r="M103" i="1"/>
  <c r="F103" i="1"/>
  <c r="N103" i="1"/>
  <c r="G103" i="1"/>
  <c r="O103" i="1"/>
  <c r="L103" i="1"/>
  <c r="P103" i="1"/>
  <c r="H103" i="1"/>
  <c r="D103" i="1"/>
  <c r="I103" i="1"/>
  <c r="J103" i="1"/>
  <c r="K103" i="1"/>
  <c r="Q103" i="1"/>
  <c r="C104" i="1"/>
  <c r="F104" i="1" l="1"/>
  <c r="N104" i="1"/>
  <c r="G104" i="1"/>
  <c r="O104" i="1"/>
  <c r="H104" i="1"/>
  <c r="P104" i="1"/>
  <c r="K104" i="1"/>
  <c r="L104" i="1"/>
  <c r="D104" i="1"/>
  <c r="C105" i="1"/>
  <c r="J104" i="1"/>
  <c r="M104" i="1"/>
  <c r="Q104" i="1"/>
  <c r="E104" i="1"/>
  <c r="I104" i="1"/>
  <c r="G105" i="1" l="1"/>
  <c r="O105" i="1"/>
  <c r="H105" i="1"/>
  <c r="P105" i="1"/>
  <c r="I105" i="1"/>
  <c r="J105" i="1"/>
  <c r="M105" i="1"/>
  <c r="N105" i="1"/>
  <c r="Q105" i="1"/>
  <c r="C106" i="1"/>
  <c r="D105" i="1"/>
  <c r="E105" i="1"/>
  <c r="F105" i="1"/>
  <c r="K105" i="1"/>
  <c r="L105" i="1"/>
  <c r="H106" i="1" l="1"/>
  <c r="I106" i="1"/>
  <c r="Q106" i="1"/>
  <c r="D106" i="1"/>
  <c r="N106" i="1"/>
  <c r="E106" i="1"/>
  <c r="O106" i="1"/>
  <c r="J106" i="1"/>
  <c r="P106" i="1"/>
  <c r="C107" i="1"/>
  <c r="F106" i="1"/>
  <c r="G106" i="1"/>
  <c r="K106" i="1"/>
  <c r="L106" i="1"/>
  <c r="M106" i="1"/>
  <c r="J107" i="1" l="1"/>
  <c r="C108" i="1"/>
  <c r="H107" i="1"/>
  <c r="Q107" i="1"/>
  <c r="I107" i="1"/>
  <c r="D107" i="1"/>
  <c r="M107" i="1"/>
  <c r="O107" i="1"/>
  <c r="P107" i="1"/>
  <c r="E107" i="1"/>
  <c r="F107" i="1"/>
  <c r="N107" i="1"/>
  <c r="G107" i="1"/>
  <c r="K107" i="1"/>
  <c r="L107" i="1"/>
  <c r="K108" i="1" l="1"/>
  <c r="L108" i="1"/>
  <c r="D108" i="1"/>
  <c r="M108" i="1"/>
  <c r="G108" i="1"/>
  <c r="P108" i="1"/>
  <c r="O108" i="1"/>
  <c r="Q108" i="1"/>
  <c r="E108" i="1"/>
  <c r="C109" i="1"/>
  <c r="F108" i="1"/>
  <c r="H108" i="1"/>
  <c r="I108" i="1"/>
  <c r="J108" i="1"/>
  <c r="N108" i="1"/>
  <c r="D109" i="1" l="1"/>
  <c r="L109" i="1"/>
  <c r="F109" i="1"/>
  <c r="O109" i="1"/>
  <c r="G109" i="1"/>
  <c r="P109" i="1"/>
  <c r="J109" i="1"/>
  <c r="N109" i="1"/>
  <c r="Q109" i="1"/>
  <c r="C110" i="1"/>
  <c r="E109" i="1"/>
  <c r="H109" i="1"/>
  <c r="I109" i="1"/>
  <c r="K109" i="1"/>
  <c r="M109" i="1"/>
  <c r="E110" i="1" l="1"/>
  <c r="M110" i="1"/>
  <c r="I110" i="1"/>
  <c r="C111" i="1"/>
  <c r="J110" i="1"/>
  <c r="D110" i="1"/>
  <c r="N110" i="1"/>
  <c r="O110" i="1"/>
  <c r="P110" i="1"/>
  <c r="Q110" i="1"/>
  <c r="F110" i="1"/>
  <c r="G110" i="1"/>
  <c r="H110" i="1"/>
  <c r="K110" i="1"/>
  <c r="L110" i="1"/>
  <c r="F111" i="1" l="1"/>
  <c r="N111" i="1"/>
  <c r="L111" i="1"/>
  <c r="D111" i="1"/>
  <c r="M111" i="1"/>
  <c r="H111" i="1"/>
  <c r="Q111" i="1"/>
  <c r="O111" i="1"/>
  <c r="P111" i="1"/>
  <c r="C112" i="1"/>
  <c r="E111" i="1"/>
  <c r="K111" i="1"/>
  <c r="G111" i="1"/>
  <c r="I111" i="1"/>
  <c r="J111" i="1"/>
  <c r="G112" i="1" l="1"/>
  <c r="O112" i="1"/>
  <c r="F112" i="1"/>
  <c r="P112" i="1"/>
  <c r="H112" i="1"/>
  <c r="Q112" i="1"/>
  <c r="K112" i="1"/>
  <c r="M112" i="1"/>
  <c r="N112" i="1"/>
  <c r="C113" i="1"/>
  <c r="D112" i="1"/>
  <c r="E112" i="1"/>
  <c r="I112" i="1"/>
  <c r="J112" i="1"/>
  <c r="L112" i="1"/>
  <c r="H113" i="1" l="1"/>
  <c r="P113" i="1"/>
  <c r="J113" i="1"/>
  <c r="K113" i="1"/>
  <c r="E113" i="1"/>
  <c r="N113" i="1"/>
  <c r="M113" i="1"/>
  <c r="O113" i="1"/>
  <c r="Q113" i="1"/>
  <c r="D113" i="1"/>
  <c r="C114" i="1"/>
  <c r="L113" i="1"/>
  <c r="F113" i="1"/>
  <c r="G113" i="1"/>
  <c r="I113" i="1"/>
  <c r="D114" i="1" l="1"/>
  <c r="L114" i="1"/>
  <c r="E114" i="1"/>
  <c r="M114" i="1"/>
  <c r="H114" i="1"/>
  <c r="P114" i="1"/>
  <c r="K114" i="1"/>
  <c r="N114" i="1"/>
  <c r="O114" i="1"/>
  <c r="J114" i="1"/>
  <c r="Q114" i="1"/>
  <c r="F114" i="1"/>
  <c r="C115" i="1"/>
  <c r="G114" i="1"/>
  <c r="I114" i="1"/>
  <c r="E115" i="1" l="1"/>
  <c r="M115" i="1"/>
  <c r="F115" i="1"/>
  <c r="N115" i="1"/>
  <c r="I115" i="1"/>
  <c r="Q115" i="1"/>
  <c r="J115" i="1"/>
  <c r="H115" i="1"/>
  <c r="K115" i="1"/>
  <c r="L115" i="1"/>
  <c r="O115" i="1"/>
  <c r="P115" i="1"/>
  <c r="D115" i="1"/>
  <c r="C116" i="1"/>
  <c r="G115" i="1"/>
  <c r="F116" i="1" l="1"/>
  <c r="N116" i="1"/>
  <c r="G116" i="1"/>
  <c r="O116" i="1"/>
  <c r="J116" i="1"/>
  <c r="C117" i="1"/>
  <c r="H116" i="1"/>
  <c r="I116" i="1"/>
  <c r="K116" i="1"/>
  <c r="L116" i="1"/>
  <c r="M116" i="1"/>
  <c r="P116" i="1"/>
  <c r="D116" i="1"/>
  <c r="Q116" i="1"/>
  <c r="E116" i="1"/>
  <c r="G117" i="1" l="1"/>
  <c r="O117" i="1"/>
  <c r="H117" i="1"/>
  <c r="P117" i="1"/>
  <c r="K117" i="1"/>
  <c r="E117" i="1"/>
  <c r="C118" i="1"/>
  <c r="F117" i="1"/>
  <c r="I117" i="1"/>
  <c r="J117" i="1"/>
  <c r="L117" i="1"/>
  <c r="D117" i="1"/>
  <c r="M117" i="1"/>
  <c r="Q117" i="1"/>
  <c r="N117" i="1"/>
  <c r="H118" i="1" l="1"/>
  <c r="P118" i="1"/>
  <c r="I118" i="1"/>
  <c r="Q118" i="1"/>
  <c r="D118" i="1"/>
  <c r="L118" i="1"/>
  <c r="O118" i="1"/>
  <c r="E118" i="1"/>
  <c r="C119" i="1"/>
  <c r="N118" i="1"/>
  <c r="F118" i="1"/>
  <c r="G118" i="1"/>
  <c r="J118" i="1"/>
  <c r="K118" i="1"/>
  <c r="M118" i="1"/>
  <c r="I119" i="1" l="1"/>
  <c r="Q119" i="1"/>
  <c r="J119" i="1"/>
  <c r="C120" i="1"/>
  <c r="E119" i="1"/>
  <c r="M119" i="1"/>
  <c r="N119" i="1"/>
  <c r="O119" i="1"/>
  <c r="D119" i="1"/>
  <c r="P119" i="1"/>
  <c r="F119" i="1"/>
  <c r="L119" i="1"/>
  <c r="G119" i="1"/>
  <c r="H119" i="1"/>
  <c r="K119" i="1"/>
  <c r="J120" i="1" l="1"/>
  <c r="C121" i="1"/>
  <c r="K120" i="1"/>
  <c r="F120" i="1"/>
  <c r="N120" i="1"/>
  <c r="L120" i="1"/>
  <c r="M120" i="1"/>
  <c r="O120" i="1"/>
  <c r="D120" i="1"/>
  <c r="P120" i="1"/>
  <c r="E120" i="1"/>
  <c r="Q120" i="1"/>
  <c r="G120" i="1"/>
  <c r="H120" i="1"/>
  <c r="I120" i="1"/>
  <c r="K121" i="1" l="1"/>
  <c r="D121" i="1"/>
  <c r="L121" i="1"/>
  <c r="G121" i="1"/>
  <c r="O121" i="1"/>
  <c r="I121" i="1"/>
  <c r="J121" i="1"/>
  <c r="M121" i="1"/>
  <c r="N121" i="1"/>
  <c r="P121" i="1"/>
  <c r="E121" i="1"/>
  <c r="Q121" i="1"/>
  <c r="F121" i="1"/>
  <c r="C122" i="1"/>
  <c r="H121" i="1"/>
  <c r="D122" i="1" l="1"/>
  <c r="L122" i="1"/>
  <c r="E122" i="1"/>
  <c r="M122" i="1"/>
  <c r="H122" i="1"/>
  <c r="P122" i="1"/>
  <c r="G122" i="1"/>
  <c r="F122" i="1"/>
  <c r="I122" i="1"/>
  <c r="J122" i="1"/>
  <c r="C123" i="1"/>
  <c r="K122" i="1"/>
  <c r="N122" i="1"/>
  <c r="O122" i="1"/>
  <c r="Q122" i="1"/>
  <c r="E123" i="1" l="1"/>
  <c r="M123" i="1"/>
  <c r="F123" i="1"/>
  <c r="N123" i="1"/>
  <c r="I123" i="1"/>
  <c r="Q123" i="1"/>
  <c r="D123" i="1"/>
  <c r="C124" i="1"/>
  <c r="G123" i="1"/>
  <c r="H123" i="1"/>
  <c r="J123" i="1"/>
  <c r="P123" i="1"/>
  <c r="K123" i="1"/>
  <c r="L123" i="1"/>
  <c r="O123" i="1"/>
  <c r="F124" i="1" l="1"/>
  <c r="N124" i="1"/>
  <c r="G124" i="1"/>
  <c r="O124" i="1"/>
  <c r="J124" i="1"/>
  <c r="C125" i="1"/>
  <c r="P124" i="1"/>
  <c r="D124" i="1"/>
  <c r="Q124" i="1"/>
  <c r="E124" i="1"/>
  <c r="H124" i="1"/>
  <c r="I124" i="1"/>
  <c r="K124" i="1"/>
  <c r="M124" i="1"/>
  <c r="L124" i="1"/>
  <c r="G125" i="1" l="1"/>
  <c r="O125" i="1"/>
  <c r="H125" i="1"/>
  <c r="P125" i="1"/>
  <c r="K125" i="1"/>
  <c r="M125" i="1"/>
  <c r="N125" i="1"/>
  <c r="D125" i="1"/>
  <c r="Q125" i="1"/>
  <c r="E125" i="1"/>
  <c r="C126" i="1"/>
  <c r="F125" i="1"/>
  <c r="L125" i="1"/>
  <c r="I125" i="1"/>
  <c r="J125" i="1"/>
  <c r="H126" i="1" l="1"/>
  <c r="P126" i="1"/>
  <c r="I126" i="1"/>
  <c r="Q126" i="1"/>
  <c r="D126" i="1"/>
  <c r="L126" i="1"/>
  <c r="K126" i="1"/>
  <c r="M126" i="1"/>
  <c r="N126" i="1"/>
  <c r="O126" i="1"/>
  <c r="E126" i="1"/>
  <c r="C127" i="1"/>
  <c r="F126" i="1"/>
  <c r="G126" i="1"/>
  <c r="J126" i="1"/>
  <c r="I127" i="1" l="1"/>
  <c r="Q127" i="1"/>
  <c r="J127" i="1"/>
  <c r="C128" i="1"/>
  <c r="E127" i="1"/>
  <c r="M127" i="1"/>
  <c r="H127" i="1"/>
  <c r="K127" i="1"/>
  <c r="L127" i="1"/>
  <c r="N127" i="1"/>
  <c r="O127" i="1"/>
  <c r="D127" i="1"/>
  <c r="P127" i="1"/>
  <c r="F127" i="1"/>
  <c r="G127" i="1"/>
  <c r="J128" i="1" l="1"/>
  <c r="C129" i="1"/>
  <c r="K128" i="1"/>
  <c r="F128" i="1"/>
  <c r="P128" i="1"/>
  <c r="G128" i="1"/>
  <c r="Q128" i="1"/>
  <c r="E128" i="1"/>
  <c r="H128" i="1"/>
  <c r="I128" i="1"/>
  <c r="O128" i="1"/>
  <c r="L128" i="1"/>
  <c r="M128" i="1"/>
  <c r="D128" i="1"/>
  <c r="N128" i="1"/>
  <c r="K129" i="1" l="1"/>
  <c r="D129" i="1"/>
  <c r="L129" i="1"/>
  <c r="M129" i="1"/>
  <c r="J129" i="1"/>
  <c r="N129" i="1"/>
  <c r="E129" i="1"/>
  <c r="O129" i="1"/>
  <c r="F129" i="1"/>
  <c r="P129" i="1"/>
  <c r="G129" i="1"/>
  <c r="Q129" i="1"/>
  <c r="H129" i="1"/>
  <c r="C130" i="1"/>
  <c r="I129" i="1"/>
  <c r="D130" i="1" l="1"/>
  <c r="L130" i="1"/>
  <c r="G130" i="1"/>
  <c r="P130" i="1"/>
  <c r="H130" i="1"/>
  <c r="Q130" i="1"/>
  <c r="I130" i="1"/>
  <c r="C131" i="1"/>
  <c r="O130" i="1"/>
  <c r="J130" i="1"/>
  <c r="K130" i="1"/>
  <c r="M130" i="1"/>
  <c r="E130" i="1"/>
  <c r="N130" i="1"/>
  <c r="F130" i="1"/>
  <c r="E131" i="1" l="1"/>
  <c r="M131" i="1"/>
  <c r="J131" i="1"/>
  <c r="K131" i="1"/>
  <c r="L131" i="1"/>
  <c r="D131" i="1"/>
  <c r="N131" i="1"/>
  <c r="F131" i="1"/>
  <c r="O131" i="1"/>
  <c r="C132" i="1"/>
  <c r="G131" i="1"/>
  <c r="P131" i="1"/>
  <c r="I131" i="1"/>
  <c r="H131" i="1"/>
  <c r="Q131" i="1"/>
  <c r="F132" i="1" l="1"/>
  <c r="N132" i="1"/>
  <c r="D132" i="1"/>
  <c r="M132" i="1"/>
  <c r="E132" i="1"/>
  <c r="O132" i="1"/>
  <c r="G132" i="1"/>
  <c r="P132" i="1"/>
  <c r="H132" i="1"/>
  <c r="Q132" i="1"/>
  <c r="L132" i="1"/>
  <c r="I132" i="1"/>
  <c r="C133" i="1"/>
  <c r="J132" i="1"/>
  <c r="K132" i="1"/>
  <c r="C8" i="4" l="1"/>
  <c r="C9" i="4"/>
  <c r="G133" i="1"/>
  <c r="O133" i="1"/>
  <c r="H133" i="1"/>
  <c r="Q133" i="1"/>
  <c r="I133" i="1"/>
  <c r="C134" i="1"/>
  <c r="J133" i="1"/>
  <c r="K133" i="1"/>
  <c r="L133" i="1"/>
  <c r="D133" i="1"/>
  <c r="M133" i="1"/>
  <c r="E133" i="1"/>
  <c r="N133" i="1"/>
  <c r="P133" i="1"/>
  <c r="F133" i="1"/>
  <c r="H134" i="1" l="1"/>
  <c r="P134" i="1"/>
  <c r="K134" i="1"/>
  <c r="L134" i="1"/>
  <c r="J134" i="1"/>
  <c r="D134" i="1"/>
  <c r="M134" i="1"/>
  <c r="E134" i="1"/>
  <c r="N134" i="1"/>
  <c r="F134" i="1"/>
  <c r="O134" i="1"/>
  <c r="G134" i="1"/>
  <c r="Q134" i="1"/>
  <c r="I134" i="1"/>
  <c r="C135" i="1"/>
  <c r="I135" i="1" l="1"/>
  <c r="Q135" i="1"/>
  <c r="E135" i="1"/>
  <c r="N135" i="1"/>
  <c r="D135" i="1"/>
  <c r="F135" i="1"/>
  <c r="O135" i="1"/>
  <c r="G135" i="1"/>
  <c r="P135" i="1"/>
  <c r="M135" i="1"/>
  <c r="H135" i="1"/>
  <c r="C136" i="1"/>
  <c r="J135" i="1"/>
  <c r="K135" i="1"/>
  <c r="L135" i="1"/>
  <c r="J136" i="1" l="1"/>
  <c r="C137" i="1"/>
  <c r="H136" i="1"/>
  <c r="Q136" i="1"/>
  <c r="I136" i="1"/>
  <c r="K136" i="1"/>
  <c r="L136" i="1"/>
  <c r="P136" i="1"/>
  <c r="D136" i="1"/>
  <c r="M136" i="1"/>
  <c r="E136" i="1"/>
  <c r="N136" i="1"/>
  <c r="F136" i="1"/>
  <c r="O136" i="1"/>
  <c r="G136" i="1"/>
  <c r="K137" i="1" l="1"/>
  <c r="D137" i="1"/>
  <c r="L137" i="1"/>
  <c r="E137" i="1"/>
  <c r="M137" i="1"/>
  <c r="F137" i="1"/>
  <c r="N137" i="1"/>
  <c r="G137" i="1"/>
  <c r="O137" i="1"/>
  <c r="C138" i="1"/>
  <c r="H137" i="1"/>
  <c r="P137" i="1"/>
  <c r="J137" i="1"/>
  <c r="I137" i="1"/>
  <c r="Q137" i="1"/>
  <c r="D138" i="1" l="1"/>
  <c r="L138" i="1"/>
  <c r="N138" i="1"/>
  <c r="I138" i="1"/>
  <c r="E138" i="1"/>
  <c r="M138" i="1"/>
  <c r="F138" i="1"/>
  <c r="G138" i="1"/>
  <c r="O138" i="1"/>
  <c r="Q138" i="1"/>
  <c r="H138" i="1"/>
  <c r="P138" i="1"/>
  <c r="J138" i="1"/>
  <c r="C139" i="1"/>
  <c r="K138" i="1"/>
  <c r="E139" i="1" l="1"/>
  <c r="M139" i="1"/>
  <c r="L139" i="1"/>
  <c r="F139" i="1"/>
  <c r="N139" i="1"/>
  <c r="O139" i="1"/>
  <c r="C140" i="1"/>
  <c r="G139" i="1"/>
  <c r="J139" i="1"/>
  <c r="H139" i="1"/>
  <c r="P139" i="1"/>
  <c r="I139" i="1"/>
  <c r="Q139" i="1"/>
  <c r="K139" i="1"/>
  <c r="D139" i="1"/>
  <c r="F140" i="1" l="1"/>
  <c r="N140" i="1"/>
  <c r="P140" i="1"/>
  <c r="G140" i="1"/>
  <c r="O140" i="1"/>
  <c r="M140" i="1"/>
  <c r="H140" i="1"/>
  <c r="I140" i="1"/>
  <c r="Q140" i="1"/>
  <c r="J140" i="1"/>
  <c r="E140" i="1"/>
  <c r="C141" i="1"/>
  <c r="K140" i="1"/>
  <c r="D140" i="1"/>
  <c r="L140" i="1"/>
  <c r="G141" i="1" l="1"/>
  <c r="O141" i="1"/>
  <c r="P141" i="1"/>
  <c r="H141" i="1"/>
  <c r="I141" i="1"/>
  <c r="Q141" i="1"/>
  <c r="N141" i="1"/>
  <c r="J141" i="1"/>
  <c r="C142" i="1"/>
  <c r="K141" i="1"/>
  <c r="L141" i="1"/>
  <c r="D141" i="1"/>
  <c r="F141" i="1"/>
  <c r="E141" i="1"/>
  <c r="M141" i="1"/>
  <c r="G8" i="4"/>
  <c r="G9" i="4"/>
  <c r="F30" i="4" l="1"/>
  <c r="H142" i="1"/>
  <c r="P142" i="1"/>
  <c r="Q142" i="1"/>
  <c r="J142" i="1"/>
  <c r="L142" i="1"/>
  <c r="M142" i="1"/>
  <c r="I142" i="1"/>
  <c r="C143" i="1"/>
  <c r="D142" i="1"/>
  <c r="E142" i="1"/>
  <c r="K142" i="1"/>
  <c r="O142" i="1"/>
  <c r="F142" i="1"/>
  <c r="N142" i="1"/>
  <c r="G142" i="1"/>
  <c r="I143" i="1" l="1"/>
  <c r="Q143" i="1"/>
  <c r="H143" i="1"/>
  <c r="J143" i="1"/>
  <c r="K143" i="1"/>
  <c r="D143" i="1"/>
  <c r="L143" i="1"/>
  <c r="M143" i="1"/>
  <c r="P143" i="1"/>
  <c r="E143" i="1"/>
  <c r="F143" i="1"/>
  <c r="N143" i="1"/>
  <c r="G143" i="1"/>
  <c r="O143" i="1"/>
  <c r="F5" i="2"/>
  <c r="F4" i="2"/>
  <c r="C2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6BE3EC84-7EE7-42B0-887C-2FDDFDE8EE48}">
      <text>
        <r>
          <rPr>
            <b/>
            <sz val="10"/>
            <color rgb="FF000000"/>
            <rFont val="Tahoma"/>
            <family val="2"/>
          </rPr>
          <t xml:space="preserve">1. Hogar
</t>
        </r>
        <r>
          <rPr>
            <b/>
            <sz val="10"/>
            <color rgb="FF000000"/>
            <rFont val="Tahoma"/>
            <family val="2"/>
          </rPr>
          <t xml:space="preserve">2. Belleza
</t>
        </r>
        <r>
          <rPr>
            <b/>
            <sz val="10"/>
            <color rgb="FF000000"/>
            <rFont val="Tahoma"/>
            <family val="2"/>
          </rPr>
          <t xml:space="preserve">3. Accesorios tecnológicos.
</t>
        </r>
        <r>
          <rPr>
            <b/>
            <sz val="10"/>
            <color rgb="FF000000"/>
            <rFont val="Tahoma"/>
            <family val="2"/>
          </rPr>
          <t>4. Deportivos.
5. vestuario.</t>
        </r>
      </text>
    </comment>
    <comment ref="J10" authorId="0" shapeId="0" xr:uid="{C71CB03C-2495-4A94-B47C-95183BAFCF81}">
      <text>
        <r>
          <rPr>
            <b/>
            <sz val="10"/>
            <color rgb="FF000000"/>
            <rFont val="Tahoma"/>
            <family val="2"/>
          </rPr>
          <t xml:space="preserve">1. Femenino
</t>
        </r>
        <r>
          <rPr>
            <b/>
            <sz val="10"/>
            <color rgb="FF000000"/>
            <rFont val="Tahoma"/>
            <family val="2"/>
          </rPr>
          <t>2. Masculino</t>
        </r>
        <r>
          <rPr>
            <sz val="10"/>
            <color rgb="FF000000"/>
            <rFont val="Tahoma"/>
            <family val="2"/>
          </rPr>
          <t xml:space="preserve">
</t>
        </r>
      </text>
    </comment>
    <comment ref="L10" authorId="0" shapeId="0" xr:uid="{2E972FCB-54C1-429C-9C90-8923764EABE3}">
      <text>
        <r>
          <rPr>
            <sz val="10"/>
            <color rgb="FF000000"/>
            <rFont val="Tahoma"/>
            <family val="2"/>
          </rPr>
          <t xml:space="preserve">1. Muy satisfecho
</t>
        </r>
        <r>
          <rPr>
            <sz val="10"/>
            <color rgb="FF000000"/>
            <rFont val="Tahoma"/>
            <family val="2"/>
          </rPr>
          <t xml:space="preserve">2. Satisfecho
</t>
        </r>
        <r>
          <rPr>
            <sz val="10"/>
            <color rgb="FF000000"/>
            <rFont val="Tahoma"/>
            <family val="2"/>
          </rPr>
          <t xml:space="preserve">3. Poco satisfecho
</t>
        </r>
        <r>
          <rPr>
            <sz val="10"/>
            <color rgb="FF000000"/>
            <rFont val="Tahoma"/>
            <family val="2"/>
          </rPr>
          <t>4. Nada Satisfecho</t>
        </r>
      </text>
    </comment>
    <comment ref="M10" authorId="0" shapeId="0" xr:uid="{1430FD47-0BDF-4A0B-BC04-801E57FC38BA}">
      <text>
        <r>
          <rPr>
            <sz val="10"/>
            <color rgb="FF000000"/>
            <rFont val="Tahoma"/>
            <family val="2"/>
          </rPr>
          <t xml:space="preserve">1. Página oficial
</t>
        </r>
        <r>
          <rPr>
            <sz val="10"/>
            <color rgb="FF000000"/>
            <rFont val="Tahoma"/>
            <family val="2"/>
          </rPr>
          <t xml:space="preserve">2. Instagram
</t>
        </r>
        <r>
          <rPr>
            <sz val="10"/>
            <color rgb="FF000000"/>
            <rFont val="Tahoma"/>
            <family val="2"/>
          </rPr>
          <t xml:space="preserve">3. Amazon
</t>
        </r>
        <r>
          <rPr>
            <sz val="10"/>
            <color rgb="FF000000"/>
            <rFont val="Tahoma"/>
            <family val="2"/>
          </rPr>
          <t xml:space="preserve">4. Mercado Libre
</t>
        </r>
        <r>
          <rPr>
            <sz val="10"/>
            <color rgb="FF000000"/>
            <rFont val="Tahoma"/>
            <family val="2"/>
          </rPr>
          <t xml:space="preserve">5. Otro
</t>
        </r>
        <r>
          <rPr>
            <sz val="10"/>
            <color rgb="FF000000"/>
            <rFont val="Tahoma"/>
            <family val="2"/>
          </rPr>
          <t xml:space="preserve">
</t>
        </r>
      </text>
    </comment>
    <comment ref="N10" authorId="0" shapeId="0" xr:uid="{5157D08F-6367-4F26-ACD7-8FCE4DF029BC}">
      <text>
        <r>
          <rPr>
            <b/>
            <sz val="10"/>
            <color rgb="FF000000"/>
            <rFont val="Tahoma"/>
            <family val="2"/>
          </rPr>
          <t xml:space="preserve">1. Muy probable
</t>
        </r>
        <r>
          <rPr>
            <b/>
            <sz val="10"/>
            <color rgb="FF000000"/>
            <rFont val="Tahoma"/>
            <family val="2"/>
          </rPr>
          <t>2. Poco probable</t>
        </r>
        <r>
          <rPr>
            <sz val="10"/>
            <color rgb="FF000000"/>
            <rFont val="Tahoma"/>
            <family val="2"/>
          </rPr>
          <t xml:space="preserve">
</t>
        </r>
      </text>
    </comment>
    <comment ref="O10" authorId="0" shapeId="0" xr:uid="{A6B414A3-71E2-403F-807D-9AEDE3A77F0E}">
      <text>
        <r>
          <rPr>
            <sz val="10"/>
            <color rgb="FF000000"/>
            <rFont val="Tahoma"/>
            <family val="2"/>
          </rPr>
          <t xml:space="preserve">1. De gran utilidad.
</t>
        </r>
        <r>
          <rPr>
            <sz val="10"/>
            <color rgb="FF000000"/>
            <rFont val="Tahoma"/>
            <family val="2"/>
          </rPr>
          <t xml:space="preserve">2. Bastante útil.
</t>
        </r>
        <r>
          <rPr>
            <sz val="10"/>
            <color rgb="FF000000"/>
            <rFont val="Tahoma"/>
            <family val="2"/>
          </rPr>
          <t xml:space="preserve">3. No muy útil.
</t>
        </r>
        <r>
          <rPr>
            <sz val="10"/>
            <color rgb="FF000000"/>
            <rFont val="Tahoma"/>
            <family val="2"/>
          </rPr>
          <t xml:space="preserve">4. Nunca lo uso.
</t>
        </r>
      </text>
    </comment>
    <comment ref="P10" authorId="0" shapeId="0" xr:uid="{62A902DF-587D-4640-A076-05F3B52B9948}">
      <text>
        <r>
          <rPr>
            <b/>
            <sz val="10"/>
            <color rgb="FF000000"/>
            <rFont val="Tahoma"/>
            <family val="2"/>
          </rPr>
          <t xml:space="preserve">1. Si
</t>
        </r>
        <r>
          <rPr>
            <b/>
            <sz val="10"/>
            <color rgb="FF000000"/>
            <rFont val="Tahoma"/>
            <family val="2"/>
          </rPr>
          <t xml:space="preserve">2. No
</t>
        </r>
        <r>
          <rPr>
            <b/>
            <sz val="10"/>
            <color rgb="FF000000"/>
            <rFont val="Tahoma"/>
            <family val="2"/>
          </rPr>
          <t>3. Tal vez</t>
        </r>
        <r>
          <rPr>
            <sz val="10"/>
            <color rgb="FF000000"/>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F3" authorId="0" shapeId="0" xr:uid="{715E2F0F-BF4D-4F30-A621-4E0CB8C79C02}">
      <text>
        <r>
          <rPr>
            <b/>
            <sz val="9"/>
            <color rgb="FF000000"/>
            <rFont val="Tahoma"/>
            <family val="2"/>
          </rPr>
          <t>Corresponde al tamaño de muestra que cumple con la condición a evaluar en la prueba de hipótesis</t>
        </r>
      </text>
    </comment>
    <comment ref="F6" authorId="0" shapeId="0" xr:uid="{406A6E02-3FD2-41CF-9C49-D3121CDF6655}">
      <text>
        <r>
          <rPr>
            <b/>
            <sz val="9"/>
            <color rgb="FF000000"/>
            <rFont val="Tahoma"/>
            <family val="2"/>
          </rPr>
          <t>Porcentaje que se desea probar de acuerdo a la prueba de hipotesis establecida.</t>
        </r>
      </text>
    </comment>
    <comment ref="G23" authorId="0" shapeId="0" xr:uid="{2943F239-9C16-4252-B7F8-4F027FEED7AC}">
      <text>
        <r>
          <rPr>
            <b/>
            <sz val="9"/>
            <color rgb="FF000000"/>
            <rFont val="Tahoma"/>
            <family val="2"/>
          </rPr>
          <t xml:space="preserve">Corresponde al % p
</t>
        </r>
      </text>
    </comment>
    <comment ref="G24" authorId="0" shapeId="0" xr:uid="{AA97DF6D-060E-4549-92A0-0CB75F551646}">
      <text>
        <r>
          <rPr>
            <b/>
            <sz val="9"/>
            <color rgb="FF000000"/>
            <rFont val="Tahoma"/>
            <family val="2"/>
          </rPr>
          <t>Corresponde al valor que se desea probar dado por la P.H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Edith Medina</author>
    <author>Microsoft Office User</author>
  </authors>
  <commentList>
    <comment ref="B35" authorId="0" shapeId="0" xr:uid="{FE95AB88-4A60-4809-8287-348AFC707B86}">
      <text>
        <r>
          <rPr>
            <sz val="9"/>
            <color indexed="81"/>
            <rFont val="Tahoma"/>
            <family val="2"/>
          </rPr>
          <t># Consecutivo de los elementos en la muestra (de 1 a n)</t>
        </r>
      </text>
    </comment>
    <comment ref="C35" authorId="0" shapeId="0" xr:uid="{9C371C27-FBF3-433D-A32C-EE76843207A2}">
      <text>
        <r>
          <rPr>
            <sz val="9"/>
            <color indexed="81"/>
            <rFont val="Tahoma"/>
            <family val="2"/>
          </rPr>
          <t xml:space="preserve">Corresponde al # de elemento vendido que se selecciona en la muestra (teniendo en la numeración de la primera variable de la Población)
</t>
        </r>
      </text>
    </comment>
    <comment ref="D35" authorId="1" shapeId="0" xr:uid="{5EBA4660-034A-4F8A-B870-F03FC100E15A}">
      <text>
        <r>
          <rPr>
            <b/>
            <sz val="10"/>
            <color rgb="FF000000"/>
            <rFont val="Tahoma"/>
            <family val="2"/>
          </rPr>
          <t xml:space="preserve">1. Hogar
</t>
        </r>
        <r>
          <rPr>
            <b/>
            <sz val="10"/>
            <color rgb="FF000000"/>
            <rFont val="Tahoma"/>
            <family val="2"/>
          </rPr>
          <t xml:space="preserve">2. Belleza
</t>
        </r>
        <r>
          <rPr>
            <b/>
            <sz val="10"/>
            <color rgb="FF000000"/>
            <rFont val="Tahoma"/>
            <family val="2"/>
          </rPr>
          <t xml:space="preserve">3. Accesorios tecnológicos.
</t>
        </r>
        <r>
          <rPr>
            <b/>
            <sz val="10"/>
            <color rgb="FF000000"/>
            <rFont val="Tahoma"/>
            <family val="2"/>
          </rPr>
          <t>4. Deportivos.
5. vestuario.</t>
        </r>
      </text>
    </comment>
    <comment ref="K35" authorId="1" shapeId="0" xr:uid="{84D82C43-AADA-4035-8C75-4FA452C53CAD}">
      <text>
        <r>
          <rPr>
            <b/>
            <sz val="10"/>
            <color rgb="FF000000"/>
            <rFont val="Tahoma"/>
            <family val="2"/>
          </rPr>
          <t xml:space="preserve">1. Femenino
</t>
        </r>
        <r>
          <rPr>
            <b/>
            <sz val="10"/>
            <color rgb="FF000000"/>
            <rFont val="Tahoma"/>
            <family val="2"/>
          </rPr>
          <t>2. Masculino</t>
        </r>
        <r>
          <rPr>
            <sz val="10"/>
            <color rgb="FF000000"/>
            <rFont val="Tahoma"/>
            <family val="2"/>
          </rPr>
          <t xml:space="preserve">
</t>
        </r>
      </text>
    </comment>
    <comment ref="M35" authorId="1" shapeId="0" xr:uid="{779AAC33-C277-4FA8-9767-7EFF9C90D62C}">
      <text>
        <r>
          <rPr>
            <sz val="10"/>
            <color rgb="FF000000"/>
            <rFont val="Tahoma"/>
            <family val="2"/>
          </rPr>
          <t xml:space="preserve">1. Muy satisfecho
</t>
        </r>
        <r>
          <rPr>
            <sz val="10"/>
            <color rgb="FF000000"/>
            <rFont val="Tahoma"/>
            <family val="2"/>
          </rPr>
          <t xml:space="preserve">2. Satisfecho
</t>
        </r>
        <r>
          <rPr>
            <sz val="10"/>
            <color rgb="FF000000"/>
            <rFont val="Tahoma"/>
            <family val="2"/>
          </rPr>
          <t xml:space="preserve">3. Poco satisfecho
</t>
        </r>
        <r>
          <rPr>
            <sz val="10"/>
            <color rgb="FF000000"/>
            <rFont val="Tahoma"/>
            <family val="2"/>
          </rPr>
          <t>4. Nada Satisfecho</t>
        </r>
      </text>
    </comment>
    <comment ref="N35" authorId="1" shapeId="0" xr:uid="{2FCC3510-8D80-4B49-AD64-ED829531BFB8}">
      <text>
        <r>
          <rPr>
            <sz val="10"/>
            <color rgb="FF000000"/>
            <rFont val="Tahoma"/>
            <family val="2"/>
          </rPr>
          <t xml:space="preserve">1. Página oficial
</t>
        </r>
        <r>
          <rPr>
            <sz val="10"/>
            <color rgb="FF000000"/>
            <rFont val="Tahoma"/>
            <family val="2"/>
          </rPr>
          <t xml:space="preserve">2. Instagram
</t>
        </r>
        <r>
          <rPr>
            <sz val="10"/>
            <color rgb="FF000000"/>
            <rFont val="Tahoma"/>
            <family val="2"/>
          </rPr>
          <t xml:space="preserve">3. Amazon
</t>
        </r>
        <r>
          <rPr>
            <sz val="10"/>
            <color rgb="FF000000"/>
            <rFont val="Tahoma"/>
            <family val="2"/>
          </rPr>
          <t xml:space="preserve">4. Mercado Libre
</t>
        </r>
        <r>
          <rPr>
            <sz val="10"/>
            <color rgb="FF000000"/>
            <rFont val="Tahoma"/>
            <family val="2"/>
          </rPr>
          <t xml:space="preserve">5. Otro
</t>
        </r>
        <r>
          <rPr>
            <sz val="10"/>
            <color rgb="FF000000"/>
            <rFont val="Tahoma"/>
            <family val="2"/>
          </rPr>
          <t xml:space="preserve">
</t>
        </r>
      </text>
    </comment>
    <comment ref="O35" authorId="1" shapeId="0" xr:uid="{BF0EEE25-2431-439F-91A7-9CEC7E29E928}">
      <text>
        <r>
          <rPr>
            <b/>
            <sz val="10"/>
            <color rgb="FF000000"/>
            <rFont val="Tahoma"/>
            <family val="2"/>
          </rPr>
          <t xml:space="preserve">1. Muy probable
</t>
        </r>
        <r>
          <rPr>
            <b/>
            <sz val="10"/>
            <color rgb="FF000000"/>
            <rFont val="Tahoma"/>
            <family val="2"/>
          </rPr>
          <t>2. Poco probable</t>
        </r>
        <r>
          <rPr>
            <sz val="10"/>
            <color rgb="FF000000"/>
            <rFont val="Tahoma"/>
            <family val="2"/>
          </rPr>
          <t xml:space="preserve">
</t>
        </r>
      </text>
    </comment>
    <comment ref="P35" authorId="1" shapeId="0" xr:uid="{42E3880A-A03D-46B6-949A-AC157D099A59}">
      <text>
        <r>
          <rPr>
            <sz val="10"/>
            <color rgb="FF000000"/>
            <rFont val="Tahoma"/>
            <family val="2"/>
          </rPr>
          <t xml:space="preserve">1. De gran utilidad.
</t>
        </r>
        <r>
          <rPr>
            <sz val="10"/>
            <color rgb="FF000000"/>
            <rFont val="Tahoma"/>
            <family val="2"/>
          </rPr>
          <t xml:space="preserve">2. Bastante útil.
</t>
        </r>
        <r>
          <rPr>
            <sz val="10"/>
            <color rgb="FF000000"/>
            <rFont val="Tahoma"/>
            <family val="2"/>
          </rPr>
          <t xml:space="preserve">3. No muy útil.
</t>
        </r>
        <r>
          <rPr>
            <sz val="10"/>
            <color rgb="FF000000"/>
            <rFont val="Tahoma"/>
            <family val="2"/>
          </rPr>
          <t xml:space="preserve">4. Nunca lo uso.
</t>
        </r>
      </text>
    </comment>
    <comment ref="Q35" authorId="1" shapeId="0" xr:uid="{7F626AD3-4455-440D-9BB2-616506FF0192}">
      <text>
        <r>
          <rPr>
            <b/>
            <sz val="10"/>
            <color rgb="FF000000"/>
            <rFont val="Tahoma"/>
            <family val="2"/>
          </rPr>
          <t xml:space="preserve">1. Si
</t>
        </r>
        <r>
          <rPr>
            <b/>
            <sz val="10"/>
            <color rgb="FF000000"/>
            <rFont val="Tahoma"/>
            <family val="2"/>
          </rPr>
          <t xml:space="preserve">2. No
</t>
        </r>
        <r>
          <rPr>
            <b/>
            <sz val="10"/>
            <color rgb="FF000000"/>
            <rFont val="Tahoma"/>
            <family val="2"/>
          </rPr>
          <t>3. Tal vez</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F3" authorId="0" shapeId="0" xr:uid="{00000000-0006-0000-0400-000001000000}">
      <text>
        <r>
          <rPr>
            <b/>
            <sz val="9"/>
            <color rgb="FF000000"/>
            <rFont val="Tahoma"/>
            <family val="2"/>
          </rPr>
          <t>Corresponde al tamaño de muestra que cumple con la condición a evaluar en la prueba de hipótesis</t>
        </r>
      </text>
    </comment>
    <comment ref="F4" authorId="0" shapeId="0" xr:uid="{00000000-0006-0000-0400-000002000000}">
      <text>
        <r>
          <rPr>
            <b/>
            <sz val="9"/>
            <color rgb="FF000000"/>
            <rFont val="Tahoma"/>
            <family val="2"/>
          </rPr>
          <t>Corresponde al promedio de la muestra de la variable cuantitativa que se desea estimar</t>
        </r>
      </text>
    </comment>
    <comment ref="F5" authorId="0" shapeId="0" xr:uid="{156541E4-2226-4FE9-900E-15A76BD5B71B}">
      <text>
        <r>
          <rPr>
            <b/>
            <sz val="9"/>
            <color rgb="FF000000"/>
            <rFont val="Tahoma"/>
            <family val="2"/>
          </rPr>
          <t>Corresponde al promedio de la muestra de la variable cuantitativa que se desea estimar</t>
        </r>
      </text>
    </comment>
    <comment ref="F6" authorId="0" shapeId="0" xr:uid="{00000000-0006-0000-0400-000004000000}">
      <text>
        <r>
          <rPr>
            <b/>
            <sz val="9"/>
            <color rgb="FF000000"/>
            <rFont val="Tahoma"/>
            <family val="2"/>
          </rPr>
          <t>Corresponde al valor que se quiere probar de acuerdo a la prueba de hipotesis planteada</t>
        </r>
      </text>
    </comment>
    <comment ref="B21" authorId="0" shapeId="0" xr:uid="{00000000-0006-0000-0400-000005000000}">
      <text>
        <r>
          <rPr>
            <b/>
            <sz val="9"/>
            <color rgb="FF000000"/>
            <rFont val="Tahoma"/>
            <family val="2"/>
          </rPr>
          <t>Establecer el nivel de significancia con el cual va a trabajar, se recomienda entre 0,01 y 0,1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F3" authorId="0" shapeId="0" xr:uid="{00000000-0006-0000-0400-000001000000}">
      <text>
        <r>
          <rPr>
            <b/>
            <sz val="9"/>
            <color rgb="FF000000"/>
            <rFont val="Tahoma"/>
            <family val="2"/>
          </rPr>
          <t>Corresponde al tamaño de muestra que cumple con la condición a evaluar en la prueba de hipótesis</t>
        </r>
      </text>
    </comment>
    <comment ref="F4" authorId="0" shapeId="0" xr:uid="{00000000-0006-0000-0400-000002000000}">
      <text>
        <r>
          <rPr>
            <b/>
            <sz val="9"/>
            <color rgb="FF000000"/>
            <rFont val="Tahoma"/>
            <family val="2"/>
          </rPr>
          <t>Corresponde al promedio de la muestra de la variable cuantitativa que se desea estimar</t>
        </r>
      </text>
    </comment>
    <comment ref="F5" authorId="0" shapeId="0" xr:uid="{00000000-0006-0000-0400-000003000000}">
      <text>
        <r>
          <rPr>
            <b/>
            <sz val="9"/>
            <color rgb="FF000000"/>
            <rFont val="Tahoma"/>
            <family val="2"/>
          </rPr>
          <t>Corresponde a la desviacion estandar muestral de la variable cuantitativa que se desea estimar.</t>
        </r>
      </text>
    </comment>
    <comment ref="F6" authorId="0" shapeId="0" xr:uid="{00000000-0006-0000-0400-000004000000}">
      <text>
        <r>
          <rPr>
            <b/>
            <sz val="9"/>
            <color rgb="FF000000"/>
            <rFont val="Tahoma"/>
            <family val="2"/>
          </rPr>
          <t>Corresponde al valor que se quiere probar de acuerdo a la prueba de hipotesis planteada</t>
        </r>
      </text>
    </comment>
    <comment ref="B21" authorId="0" shapeId="0" xr:uid="{00000000-0006-0000-0400-000005000000}">
      <text>
        <r>
          <rPr>
            <b/>
            <sz val="9"/>
            <color rgb="FF000000"/>
            <rFont val="Tahoma"/>
            <family val="2"/>
          </rPr>
          <t>Establecer el nivel de significancia con el cual va a trabajar, se recomienda entre 0,01 y 0,1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F3" authorId="0" shapeId="0" xr:uid="{00000000-0006-0000-0400-000001000000}">
      <text>
        <r>
          <rPr>
            <b/>
            <sz val="9"/>
            <color rgb="FF000000"/>
            <rFont val="Tahoma"/>
            <family val="2"/>
          </rPr>
          <t>Corresponde al tamaño de muestra que cumple con la condición a evaluar en la prueba de hipótesis</t>
        </r>
      </text>
    </comment>
    <comment ref="F4" authorId="0" shapeId="0" xr:uid="{00000000-0006-0000-0400-000002000000}">
      <text>
        <r>
          <rPr>
            <b/>
            <sz val="9"/>
            <color rgb="FF000000"/>
            <rFont val="Tahoma"/>
            <family val="2"/>
          </rPr>
          <t>Corresponde al promedio de la muestra de la variable cuantitativa que se desea estimar</t>
        </r>
      </text>
    </comment>
    <comment ref="F6" authorId="0" shapeId="0" xr:uid="{00000000-0006-0000-0400-000004000000}">
      <text>
        <r>
          <rPr>
            <b/>
            <sz val="9"/>
            <color rgb="FF000000"/>
            <rFont val="Tahoma"/>
            <family val="2"/>
          </rPr>
          <t>Corresponde al valor que se quiere probar de acuerdo a la prueba de hipotesis planteada</t>
        </r>
      </text>
    </comment>
    <comment ref="B21" authorId="0" shapeId="0" xr:uid="{00000000-0006-0000-0400-000005000000}">
      <text>
        <r>
          <rPr>
            <b/>
            <sz val="9"/>
            <color rgb="FF000000"/>
            <rFont val="Tahoma"/>
            <family val="2"/>
          </rPr>
          <t>Establecer el nivel de significancia con el cual va a trabajar, se recomienda entre 0,01 y 0,1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F3" authorId="0" shapeId="0" xr:uid="{00000000-0006-0000-0400-000001000000}">
      <text>
        <r>
          <rPr>
            <b/>
            <sz val="9"/>
            <color rgb="FF000000"/>
            <rFont val="Tahoma"/>
            <family val="2"/>
          </rPr>
          <t>Corresponde al tamaño de muestra que cumple con la condición a evaluar en la prueba de hipótesis</t>
        </r>
      </text>
    </comment>
    <comment ref="F4" authorId="0" shapeId="0" xr:uid="{00000000-0006-0000-0400-000002000000}">
      <text>
        <r>
          <rPr>
            <b/>
            <sz val="9"/>
            <color rgb="FF000000"/>
            <rFont val="Tahoma"/>
            <family val="2"/>
          </rPr>
          <t>Corresponde al promedio de la muestra de la variable cuantitativa que se desea estimar</t>
        </r>
      </text>
    </comment>
    <comment ref="B21" authorId="0" shapeId="0" xr:uid="{00000000-0006-0000-0400-000005000000}">
      <text>
        <r>
          <rPr>
            <b/>
            <sz val="9"/>
            <color rgb="FF000000"/>
            <rFont val="Tahoma"/>
            <family val="2"/>
          </rPr>
          <t>Establecer el nivel de significancia con el cual va a trabajar, se recomienda entre 0,01 y 0,1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F3" authorId="0" shapeId="0" xr:uid="{00000000-0006-0000-0500-000001000000}">
      <text>
        <r>
          <rPr>
            <b/>
            <sz val="9"/>
            <color rgb="FF000000"/>
            <rFont val="Tahoma"/>
            <family val="2"/>
          </rPr>
          <t>Corresponde al tamaño de muestra que cumple con la condición a evaluar en la prueba de hipótesis</t>
        </r>
      </text>
    </comment>
    <comment ref="F6" authorId="0" shapeId="0" xr:uid="{00000000-0006-0000-0500-000002000000}">
      <text>
        <r>
          <rPr>
            <b/>
            <sz val="9"/>
            <color rgb="FF000000"/>
            <rFont val="Tahoma"/>
            <family val="2"/>
          </rPr>
          <t>Porcentaje que se desea probar de acuerdo a la prueba de hipotesis establecida.</t>
        </r>
      </text>
    </comment>
    <comment ref="G23" authorId="0" shapeId="0" xr:uid="{00000000-0006-0000-0500-000003000000}">
      <text>
        <r>
          <rPr>
            <b/>
            <sz val="9"/>
            <color rgb="FF000000"/>
            <rFont val="Tahoma"/>
            <family val="2"/>
          </rPr>
          <t xml:space="preserve">Corresponde al % p
</t>
        </r>
      </text>
    </comment>
    <comment ref="G24" authorId="0" shapeId="0" xr:uid="{00000000-0006-0000-0500-000004000000}">
      <text>
        <r>
          <rPr>
            <b/>
            <sz val="9"/>
            <color rgb="FF000000"/>
            <rFont val="Tahoma"/>
            <family val="2"/>
          </rPr>
          <t>Corresponde al valor que se desea probar dado por la P.H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F3" authorId="0" shapeId="0" xr:uid="{00000000-0006-0000-0500-000001000000}">
      <text>
        <r>
          <rPr>
            <b/>
            <sz val="9"/>
            <color rgb="FF000000"/>
            <rFont val="Tahoma"/>
            <family val="2"/>
          </rPr>
          <t>Corresponde al tamaño de muestra que cumple con la condición a evaluar en la prueba de hipótesis</t>
        </r>
      </text>
    </comment>
    <comment ref="F6" authorId="0" shapeId="0" xr:uid="{00000000-0006-0000-0500-000002000000}">
      <text>
        <r>
          <rPr>
            <b/>
            <sz val="9"/>
            <color rgb="FF000000"/>
            <rFont val="Tahoma"/>
            <family val="2"/>
          </rPr>
          <t>Porcentaje que se desea probar de acuerdo a la prueba de hipotesis establecida.</t>
        </r>
      </text>
    </comment>
    <comment ref="G23" authorId="0" shapeId="0" xr:uid="{00000000-0006-0000-0500-000003000000}">
      <text>
        <r>
          <rPr>
            <b/>
            <sz val="9"/>
            <color rgb="FF000000"/>
            <rFont val="Tahoma"/>
            <family val="2"/>
          </rPr>
          <t xml:space="preserve">Corresponde al % p
</t>
        </r>
      </text>
    </comment>
    <comment ref="G24" authorId="0" shapeId="0" xr:uid="{00000000-0006-0000-0500-000004000000}">
      <text>
        <r>
          <rPr>
            <b/>
            <sz val="9"/>
            <color rgb="FF000000"/>
            <rFont val="Tahoma"/>
            <family val="2"/>
          </rPr>
          <t>Corresponde al valor que se desea probar dado por la P.H</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F3" authorId="0" shapeId="0" xr:uid="{00000000-0006-0000-0500-000001000000}">
      <text>
        <r>
          <rPr>
            <b/>
            <sz val="9"/>
            <color rgb="FF000000"/>
            <rFont val="Tahoma"/>
            <family val="2"/>
          </rPr>
          <t>Corresponde al tamaño de muestra que cumple con la condición a evaluar en la prueba de hipótesis</t>
        </r>
      </text>
    </comment>
    <comment ref="F6" authorId="0" shapeId="0" xr:uid="{00000000-0006-0000-0500-000002000000}">
      <text>
        <r>
          <rPr>
            <b/>
            <sz val="9"/>
            <color rgb="FF000000"/>
            <rFont val="Tahoma"/>
            <family val="2"/>
          </rPr>
          <t>Porcentaje que se desea probar de acuerdo a la prueba de hipotesis establecida.</t>
        </r>
      </text>
    </comment>
    <comment ref="G23" authorId="0" shapeId="0" xr:uid="{00000000-0006-0000-0500-000003000000}">
      <text>
        <r>
          <rPr>
            <b/>
            <sz val="9"/>
            <color rgb="FF000000"/>
            <rFont val="Tahoma"/>
            <family val="2"/>
          </rPr>
          <t xml:space="preserve">Corresponde al % p
</t>
        </r>
      </text>
    </comment>
    <comment ref="G24" authorId="0" shapeId="0" xr:uid="{00000000-0006-0000-0500-000004000000}">
      <text>
        <r>
          <rPr>
            <b/>
            <sz val="9"/>
            <color rgb="FF000000"/>
            <rFont val="Tahoma"/>
            <family val="2"/>
          </rPr>
          <t>Corresponde al valor que se desea probar dado por la P.H</t>
        </r>
      </text>
    </comment>
  </commentList>
</comments>
</file>

<file path=xl/sharedStrings.xml><?xml version="1.0" encoding="utf-8"?>
<sst xmlns="http://schemas.openxmlformats.org/spreadsheetml/2006/main" count="609" uniqueCount="242">
  <si>
    <t>TIPO DE MUESTREO: Sistemático</t>
  </si>
  <si>
    <t>Nota: Solo se emplea este muestreo para n&lt;50%, si n&gt;50% se debe de proceder a realizar un muestreo aleatorio simple.</t>
  </si>
  <si>
    <t xml:space="preserve">Muestreo en que los n elementos de la muestra se seleccionan tomando aleatoriamente un número i, que designará, en una lista o población de N elementos, al primero que va a formar parte de la muestra. </t>
  </si>
  <si>
    <t>Características:</t>
  </si>
  <si>
    <t>1) Una lista completa de la población</t>
  </si>
  <si>
    <t>2) La población ordenada y la muestra también estará ordenada</t>
  </si>
  <si>
    <t>Esta es la forma o cada cuanto se selecciona un elemento</t>
  </si>
  <si>
    <t>K= N/n</t>
  </si>
  <si>
    <t>K=</t>
  </si>
  <si>
    <t>fracción sistemática (o cada cuanto se toma el elemento de la población)</t>
  </si>
  <si>
    <t>N=</t>
  </si>
  <si>
    <t>Tamaño de la población</t>
  </si>
  <si>
    <t>n=</t>
  </si>
  <si>
    <t>Tamaño de la muestra (Calculado ya anteriormente)</t>
  </si>
  <si>
    <t xml:space="preserve">K= </t>
  </si>
  <si>
    <t>Alea=</t>
  </si>
  <si>
    <t xml:space="preserve">Se escoge un número aleatorio entre 1 y K. </t>
  </si>
  <si>
    <t>Fijo=</t>
  </si>
  <si>
    <t>3) Copie y pegue los nombres de las variables de la población</t>
  </si>
  <si>
    <t>Datos</t>
  </si>
  <si>
    <t>Tamaño de la muestra =</t>
  </si>
  <si>
    <t>Desviación estandar=</t>
  </si>
  <si>
    <t>Paso 1: Describir la hipótesis</t>
  </si>
  <si>
    <t xml:space="preserve">H0:  </t>
  </si>
  <si>
    <t>H1:</t>
  </si>
  <si>
    <t>Escrito en forma simbólica:</t>
  </si>
  <si>
    <t>(Prueba Unilateral izquierda)</t>
  </si>
  <si>
    <t>Paso 2: Establecer el nivel de significancia con el que se va a trabajar</t>
  </si>
  <si>
    <t>a=</t>
  </si>
  <si>
    <t>Paso 3: Estadístico de prueba (o calculado)</t>
  </si>
  <si>
    <t>Zprueba=</t>
  </si>
  <si>
    <t>p-valor</t>
  </si>
  <si>
    <t xml:space="preserve">Paso 4: Estadístico teórico </t>
  </si>
  <si>
    <t>Zteórico=</t>
  </si>
  <si>
    <t>Paso 5: Tomar la decisión</t>
  </si>
  <si>
    <t xml:space="preserve">Conclusión:  </t>
  </si>
  <si>
    <t>Tabla de distribucion normal</t>
  </si>
  <si>
    <t>(P) Proporción=</t>
  </si>
  <si>
    <t xml:space="preserve">H0: </t>
  </si>
  <si>
    <t xml:space="preserve">H1: </t>
  </si>
  <si>
    <t>(Prueba Unilateral derecha)</t>
  </si>
  <si>
    <t>a =</t>
  </si>
  <si>
    <t>Proporción de la muestra</t>
  </si>
  <si>
    <t>Proporción Poblacional</t>
  </si>
  <si>
    <t>Paso 4: Estadístico teórico (tablas)</t>
  </si>
  <si>
    <t xml:space="preserve">MEDIA POBLACIONAL </t>
  </si>
  <si>
    <t>MEDIAS MUESTRALES</t>
  </si>
  <si>
    <t>Tamaño de muestra(n2)=</t>
  </si>
  <si>
    <r>
      <rPr>
        <b/>
        <sz val="12"/>
        <color theme="1"/>
        <rFont val="Calibri"/>
        <family val="2"/>
        <scheme val="minor"/>
      </rPr>
      <t>H0:</t>
    </r>
    <r>
      <rPr>
        <sz val="12"/>
        <color theme="1"/>
        <rFont val="Calibri"/>
        <family val="2"/>
        <scheme val="minor"/>
      </rPr>
      <t xml:space="preserve"> </t>
    </r>
  </si>
  <si>
    <r>
      <rPr>
        <b/>
        <sz val="12"/>
        <color theme="1"/>
        <rFont val="Calibri"/>
        <family val="2"/>
        <scheme val="minor"/>
      </rPr>
      <t>Ha:</t>
    </r>
    <r>
      <rPr>
        <sz val="12"/>
        <color theme="1"/>
        <rFont val="Calibri"/>
        <family val="2"/>
        <scheme val="minor"/>
      </rPr>
      <t xml:space="preserve"> </t>
    </r>
  </si>
  <si>
    <t>BILATERAL</t>
  </si>
  <si>
    <t>Conclusión:</t>
  </si>
  <si>
    <t>TOTAL</t>
  </si>
  <si>
    <r>
      <t xml:space="preserve">  </t>
    </r>
    <r>
      <rPr>
        <sz val="14"/>
        <color theme="1"/>
        <rFont val="Calibri"/>
        <family val="2"/>
        <scheme val="minor"/>
      </rPr>
      <t>n</t>
    </r>
    <r>
      <rPr>
        <sz val="8"/>
        <color theme="1"/>
        <rFont val="Calibri"/>
        <family val="2"/>
        <scheme val="minor"/>
      </rPr>
      <t>1</t>
    </r>
    <r>
      <rPr>
        <sz val="12"/>
        <color theme="1"/>
        <rFont val="Calibri"/>
        <family val="2"/>
        <scheme val="minor"/>
      </rPr>
      <t>=</t>
    </r>
  </si>
  <si>
    <r>
      <rPr>
        <sz val="14"/>
        <color theme="1"/>
        <rFont val="Calibri"/>
        <family val="2"/>
        <scheme val="minor"/>
      </rPr>
      <t>n</t>
    </r>
    <r>
      <rPr>
        <sz val="8"/>
        <color theme="1"/>
        <rFont val="Calibri"/>
        <family val="2"/>
        <scheme val="minor"/>
      </rPr>
      <t>2</t>
    </r>
    <r>
      <rPr>
        <sz val="11"/>
        <color theme="1"/>
        <rFont val="Calibri"/>
        <family val="2"/>
        <scheme val="minor"/>
      </rPr>
      <t>=</t>
    </r>
  </si>
  <si>
    <t>X1=</t>
  </si>
  <si>
    <t xml:space="preserve">            X2=</t>
  </si>
  <si>
    <t>P1=</t>
  </si>
  <si>
    <t xml:space="preserve">            P2=</t>
  </si>
  <si>
    <t>Proporción Ponderada Pc</t>
  </si>
  <si>
    <t>PC=</t>
  </si>
  <si>
    <t>1-PC=</t>
  </si>
  <si>
    <r>
      <rPr>
        <b/>
        <sz val="12"/>
        <color theme="1"/>
        <rFont val="Calibri"/>
        <family val="2"/>
        <scheme val="minor"/>
      </rPr>
      <t>Ho:</t>
    </r>
    <r>
      <rPr>
        <sz val="12"/>
        <color theme="1"/>
        <rFont val="Calibri"/>
        <family val="2"/>
        <scheme val="minor"/>
      </rPr>
      <t xml:space="preserve"> </t>
    </r>
  </si>
  <si>
    <r>
      <rPr>
        <b/>
        <sz val="10"/>
        <color theme="1"/>
        <rFont val="Calibri"/>
        <family val="2"/>
        <scheme val="minor"/>
      </rPr>
      <t>Ha:</t>
    </r>
    <r>
      <rPr>
        <sz val="10"/>
        <color theme="1"/>
        <rFont val="Calibri"/>
        <family val="2"/>
        <scheme val="minor"/>
      </rPr>
      <t xml:space="preserve"> </t>
    </r>
  </si>
  <si>
    <t>=</t>
  </si>
  <si>
    <t>Presentado a:</t>
  </si>
  <si>
    <t>UNIVERSIDAD NACIONAL ABIERTA Y A DISTANCIA</t>
  </si>
  <si>
    <t>UNAD</t>
  </si>
  <si>
    <t>Referencias</t>
  </si>
  <si>
    <t xml:space="preserve">ESTUDIANTE 1: </t>
  </si>
  <si>
    <t xml:space="preserve">ESTUDIANTE 5: </t>
  </si>
  <si>
    <t xml:space="preserve">ESTUDIANTE 4: </t>
  </si>
  <si>
    <t xml:space="preserve">ESTUDIANTE 3: </t>
  </si>
  <si>
    <t xml:space="preserve">ESTUDIANTE 2: </t>
  </si>
  <si>
    <t>INFERENCIA ESTADÍSTICA</t>
  </si>
  <si>
    <r>
      <rPr>
        <b/>
        <sz val="11"/>
        <color rgb="FF000000"/>
        <rFont val="Calibri"/>
        <family val="2"/>
      </rPr>
      <t xml:space="preserve">Situación Problema: </t>
    </r>
    <r>
      <rPr>
        <sz val="11"/>
        <color rgb="FF000000"/>
        <rFont val="Calibri"/>
        <family val="2"/>
      </rPr>
      <t xml:space="preserve">La compañía </t>
    </r>
    <r>
      <rPr>
        <b/>
        <i/>
        <sz val="11"/>
        <color rgb="FF000000"/>
        <rFont val="Calibri"/>
        <family val="2"/>
      </rPr>
      <t>k mundo</t>
    </r>
    <r>
      <rPr>
        <sz val="11"/>
        <color rgb="FF000000"/>
        <rFont val="Calibri"/>
        <family val="2"/>
      </rPr>
      <t xml:space="preserve"> de origen colombiano vende articulos de diversos fines a bajo costo, este año ha decidido ingresar al mundo de las ventas en linea, utilizando diferentes portales de venta. Sin embargo, ha observado algunas dificultades en la venta y la percepción del producto. Por lo tanto, realizó el consolidado de 2700 artículos vendidos considerando caracteristicas propias del producto y datos obtenidos de una encuesta de sastistacción diligenciada por los compradores.</t>
    </r>
  </si>
  <si>
    <t xml:space="preserve">El gerente de la compañía acude a la UNAD en busca de ayuda, y la escuela ECBTI designa a un grupo de profesionales para que realicen el análisis estadístico de los datos que suministra el gerente, con el fin de encontrar las principales causas de las dificultades y formular una solución al problema planteado. </t>
  </si>
  <si>
    <r>
      <t>Actividades propuestas en la Fase 2 - Unidad 1:  T</t>
    </r>
    <r>
      <rPr>
        <sz val="11"/>
        <color rgb="FF000000"/>
        <rFont val="Calibri"/>
        <family val="2"/>
      </rPr>
      <t xml:space="preserve">eniendo en cuenta la base de datos: </t>
    </r>
    <r>
      <rPr>
        <b/>
        <i/>
        <sz val="11"/>
        <color rgb="FF000000"/>
        <rFont val="Calibri"/>
        <family val="2"/>
      </rPr>
      <t xml:space="preserve">“Dificultades de ventas en línea de la compañía K-mundo” </t>
    </r>
    <r>
      <rPr>
        <sz val="11"/>
        <color rgb="FF000000"/>
        <rFont val="Calibri"/>
        <family val="2"/>
      </rPr>
      <t>calculará una muestra, con base en esta muestra realizará un muestreo sistemático y posteriormente los intervalos de confianza para la media poblacional o para la proporción, obteniendo conclusiones inferenciales en cada uno de los cálculos realizados.</t>
    </r>
  </si>
  <si>
    <t xml:space="preserve">Elemento vendido </t>
  </si>
  <si>
    <t xml:space="preserve">Tipo de articulo </t>
  </si>
  <si>
    <t>Vida util del producto (meses)</t>
  </si>
  <si>
    <t>Precio de costo</t>
  </si>
  <si>
    <t>Probabilidad de defecto</t>
  </si>
  <si>
    <t>Precio de venta</t>
  </si>
  <si>
    <t>Precio de impuesto</t>
  </si>
  <si>
    <t>Precio del envío</t>
  </si>
  <si>
    <t>Género de cliente</t>
  </si>
  <si>
    <t>Edad del cliente</t>
  </si>
  <si>
    <t>Satisfacción</t>
  </si>
  <si>
    <t>Portal de compra</t>
  </si>
  <si>
    <t xml:space="preserve">Probabilidad de volver a comprar </t>
  </si>
  <si>
    <t>Utilidad del producto</t>
  </si>
  <si>
    <t>Recomendación del producto</t>
  </si>
  <si>
    <t>Se trunca a la unidad</t>
  </si>
  <si>
    <t>Seleccione la muestra cada k elementos</t>
  </si>
  <si>
    <t>Copie y pegue el número aleatorio como valor fijo para que no este cambiando</t>
  </si>
  <si>
    <t>1) Rellene una columna que empiece desde 1 hasta n, para hacer el conteo de las filas que se deben seleccionar en la muestra</t>
  </si>
  <si>
    <t>2) Luego, empieze la 2da columna con el número que encontró entre 1 y K (que corresponde al valor fijo), e indique el número del elemento vendido que queda en la muestra</t>
  </si>
  <si>
    <t>LISTO! Esta es la lista de elementos vendidos que van a conformar su muestra, recuerde que es importante mantener la constante K</t>
  </si>
  <si>
    <r>
      <t xml:space="preserve">4) Use la función </t>
    </r>
    <r>
      <rPr>
        <sz val="10"/>
        <color rgb="FF3366FF"/>
        <rFont val="Verdana"/>
        <family val="2"/>
      </rPr>
      <t xml:space="preserve">=BUSCARV(C36;Población!$B$11:$P$2710;2;0) </t>
    </r>
    <r>
      <rPr>
        <sz val="10"/>
        <rFont val="Verdana"/>
        <family val="2"/>
      </rPr>
      <t>esto es para que no tenga que pasar manualmente la información de la cantidad de elementos que va a incluir en la muestra.</t>
    </r>
    <r>
      <rPr>
        <sz val="10"/>
        <color rgb="FF3366FF"/>
        <rFont val="Verdana"/>
        <family val="2"/>
      </rPr>
      <t xml:space="preserve"> </t>
    </r>
    <r>
      <rPr>
        <sz val="10"/>
        <rFont val="Verdana"/>
        <family val="2"/>
      </rPr>
      <t>El número</t>
    </r>
    <r>
      <rPr>
        <sz val="10"/>
        <color rgb="FF3366FF"/>
        <rFont val="Verdana"/>
        <family val="2"/>
      </rPr>
      <t xml:space="preserve"> </t>
    </r>
    <r>
      <rPr>
        <b/>
        <i/>
        <sz val="10"/>
        <color rgb="FF3366FF"/>
        <rFont val="Verdana"/>
        <family val="2"/>
      </rPr>
      <t>2</t>
    </r>
    <r>
      <rPr>
        <sz val="10"/>
        <color rgb="FF3366FF"/>
        <rFont val="Verdana"/>
        <family val="2"/>
      </rPr>
      <t xml:space="preserve">, </t>
    </r>
    <r>
      <rPr>
        <sz val="10"/>
        <rFont val="Verdana"/>
        <family val="2"/>
      </rPr>
      <t>corresponde a la columna de la variable de interés, en este caso Tipo de Articulo</t>
    </r>
  </si>
  <si>
    <t>CANTIDAD</t>
  </si>
  <si>
    <t>TOMA DE MUESTRA</t>
  </si>
  <si>
    <t>Cada grupo debe incluir en este espacio de la planilla el muestreo colaborativo obtenido en la Fase 2 y en base a los registros de la muestra, desarrollar las pruebas de hipótesis palteadas en la Guía de Actividades de la Fase 3.                                                                                                                                                  Pueden considerar "pegar como valores", los registros de la muestra.</t>
  </si>
  <si>
    <r>
      <t>Total de interés</t>
    </r>
    <r>
      <rPr>
        <sz val="12"/>
        <color rgb="FFFF0000"/>
        <rFont val="Calibri"/>
        <family val="2"/>
        <scheme val="minor"/>
      </rPr>
      <t xml:space="preserve"> </t>
    </r>
    <r>
      <rPr>
        <sz val="12"/>
        <color theme="1"/>
        <rFont val="Calibri"/>
        <family val="2"/>
        <scheme val="minor"/>
      </rPr>
      <t>=</t>
    </r>
  </si>
  <si>
    <r>
      <t>(p) % de interés</t>
    </r>
    <r>
      <rPr>
        <sz val="12"/>
        <color theme="1"/>
        <rFont val="Calibri"/>
        <family val="2"/>
        <scheme val="minor"/>
      </rPr>
      <t xml:space="preserve"> =</t>
    </r>
  </si>
  <si>
    <t>a/2 =</t>
  </si>
  <si>
    <t xml:space="preserve">Enunciado de la Prueba de Hipótesis </t>
  </si>
  <si>
    <t>Fase 3 -  Pruebas de Hipotesis para la Media</t>
  </si>
  <si>
    <t>Fase 3 -  Pruebas de Hipotesis para la Proporción</t>
  </si>
  <si>
    <t>Fase 3 -  Pruebas de Hipotesis para la Diferencia de Medias</t>
  </si>
  <si>
    <t>Fase 3 -  Pruebas de Hipotesis para la Diferencia de Proporciones</t>
  </si>
  <si>
    <t>Media muestral 1=</t>
  </si>
  <si>
    <t>Desviación muestral 1=</t>
  </si>
  <si>
    <t>Media Muestral 2=</t>
  </si>
  <si>
    <t>Desviación Muestral 2=</t>
  </si>
  <si>
    <t>Tamaño de muestra(n1)=</t>
  </si>
  <si>
    <t>Verificación de cálculos en GEOGEBRA</t>
  </si>
  <si>
    <t>Promedio (teórico) de la variable X=</t>
  </si>
  <si>
    <t>Media muestral promedio=</t>
  </si>
  <si>
    <t>Diferencial entre medias</t>
  </si>
  <si>
    <t>Nota: Verificar el tipo de prueba según el enunciado dado que puede ser unilateral (izquierda o derecha) o bilateral.</t>
  </si>
  <si>
    <t>Obtenga el Z teórico según el tipo de prueba que se está desarrollando</t>
  </si>
  <si>
    <t>En este espacio cada estudiante puede registrar sus respuestas a las preguntas propuestas en la guia (para responder de forma individual)</t>
  </si>
  <si>
    <t>N/n</t>
  </si>
  <si>
    <t>Grupo: 82</t>
  </si>
  <si>
    <t>Erika Zulay Diaz</t>
  </si>
  <si>
    <t>Una PH para probar si la media de vida útil del tipo de artículo
Deportivos es mayor o igual a 36 meses. (Prueba unilateral
izquierda)</t>
  </si>
  <si>
    <t>Valor observado</t>
  </si>
  <si>
    <t>Una PH para la proporción, para probar si el número de artículos
vendidos con satisfacción “satisfecho” es mayor al 40%. (Prueba
Unilateral derecha)</t>
  </si>
  <si>
    <t>satisfecho</t>
  </si>
  <si>
    <t>El nivel de satisfaccion (satisfecho) de articulos vendidos es menor o igual al 40%</t>
  </si>
  <si>
    <t>El nivel de satisfaccion(satisfecho) de articulos vendidos es mayor al 40%</t>
  </si>
  <si>
    <r>
      <t>Teniendo en cuenta que el Z de prueva u observado es menor que el Z teorico, se acepta la hipotesis nula, o de forma equivalentevalor p=0,9509 es mayor que alpha=0,05 se acepta H</t>
    </r>
    <r>
      <rPr>
        <sz val="8"/>
        <color theme="1"/>
        <rFont val="Calibri"/>
        <family val="2"/>
        <scheme val="minor"/>
      </rPr>
      <t>0</t>
    </r>
  </si>
  <si>
    <t xml:space="preserve">a. Una PH para la diferencia de medias, para probar que el promedio
de edad de clientes para el tipo de articulo Belleza es igual al tipo
de articulo de Hogar. (Prueba bilateral)
</t>
  </si>
  <si>
    <t>Media 1 Articulo hogar</t>
  </si>
  <si>
    <t>Media 2 Articulo Belleza</t>
  </si>
  <si>
    <t>real es 22</t>
  </si>
  <si>
    <t>(-1,645  ,  -0,26)</t>
  </si>
  <si>
    <t>Nuestro valor observado cayo en la zona de aceptación
la media de vida útil del tipo de artículo
Deportivos es mayor o igual a 36 meses.con un 95% de confianza</t>
  </si>
  <si>
    <r>
      <t>Como valor p=0,8399 es mayor que el valor de significancia alpha=0,05 se acepta H</t>
    </r>
    <r>
      <rPr>
        <sz val="8"/>
        <color theme="1"/>
        <rFont val="Calibri"/>
        <family val="2"/>
        <scheme val="minor"/>
      </rPr>
      <t>0</t>
    </r>
  </si>
  <si>
    <t>Con el 95% de confianza, el promedio de edad de los clientes para el tipo de articulo Belleza es igual al  del tipo de articulo de Hogar</t>
  </si>
  <si>
    <t>a. Una PH para la diferencia de proporciones, para probar que el
número de artículos calificados de utilidad “Nada satisfecho” de
tipo Vestuario es mayor al tipo de articulo Deportivos. (Prueba
unilateral derecha).</t>
  </si>
  <si>
    <t>Proporción 2 deportivosnada satisfechos</t>
  </si>
  <si>
    <t>Proporción 1 vestuario nada satisfechos</t>
  </si>
  <si>
    <t>total20vestuario</t>
  </si>
  <si>
    <r>
      <t xml:space="preserve">El número de artículos calificados de utilidad “Nada satisfecho” de tipo Vestuario </t>
    </r>
    <r>
      <rPr>
        <b/>
        <sz val="12"/>
        <color theme="1"/>
        <rFont val="Calibri"/>
        <family val="2"/>
        <scheme val="minor"/>
      </rPr>
      <t>es mayor</t>
    </r>
    <r>
      <rPr>
        <sz val="12"/>
        <color theme="1"/>
        <rFont val="Calibri"/>
        <family val="2"/>
        <scheme val="minor"/>
      </rPr>
      <t xml:space="preserve"> al tipo de articulo Deportivos.</t>
    </r>
  </si>
  <si>
    <r>
      <t xml:space="preserve">El número de artículos calificados de utilidad “Nada satisfecho” de tipo Vestuario </t>
    </r>
    <r>
      <rPr>
        <b/>
        <sz val="12"/>
        <color theme="1"/>
        <rFont val="Calibri"/>
        <family val="2"/>
        <scheme val="minor"/>
      </rPr>
      <t>es menor</t>
    </r>
    <r>
      <rPr>
        <sz val="12"/>
        <color theme="1"/>
        <rFont val="Calibri"/>
        <family val="2"/>
        <scheme val="minor"/>
      </rPr>
      <t xml:space="preserve"> al tipo de articulo Deportivos.</t>
    </r>
  </si>
  <si>
    <t>de prueba</t>
  </si>
  <si>
    <t>El número de artículos
vendidos con satisfacción “satisfecho” es mayor al 40%, con un nivel de confianza del 95%</t>
  </si>
  <si>
    <r>
      <t>Como el Z de prueba es menor que el Z teórico se acepta H</t>
    </r>
    <r>
      <rPr>
        <sz val="8"/>
        <color theme="1"/>
        <rFont val="Calibri"/>
        <family val="2"/>
        <scheme val="minor"/>
      </rPr>
      <t>0</t>
    </r>
    <r>
      <rPr>
        <sz val="12"/>
        <color theme="1"/>
        <rFont val="Calibri"/>
        <family val="2"/>
        <scheme val="minor"/>
      </rPr>
      <t xml:space="preserve">
o como el valor de p=0,7379 es mayor que el valor de alpha=0,05 se acepta H</t>
    </r>
    <r>
      <rPr>
        <sz val="8"/>
        <color theme="1"/>
        <rFont val="Calibri"/>
        <family val="2"/>
        <scheme val="minor"/>
      </rPr>
      <t>0</t>
    </r>
  </si>
  <si>
    <t xml:space="preserve">muestra articulos vestuario y deportivos, de nuestro interes nada satisfecho </t>
  </si>
  <si>
    <t>Con un nivel de confianza del 95% se acepta la hipótesis nula</t>
  </si>
  <si>
    <r>
      <t>Como Z</t>
    </r>
    <r>
      <rPr>
        <sz val="6"/>
        <color theme="1"/>
        <rFont val="Arial"/>
        <family val="2"/>
      </rPr>
      <t>0</t>
    </r>
    <r>
      <rPr>
        <sz val="11"/>
        <color theme="1"/>
        <rFont val="Arial"/>
        <family val="2"/>
      </rPr>
      <t>b &gt; Zα   ---- se acepta H</t>
    </r>
    <r>
      <rPr>
        <sz val="6"/>
        <color theme="1"/>
        <rFont val="Arial"/>
        <family val="2"/>
      </rPr>
      <t xml:space="preserve">0  </t>
    </r>
    <r>
      <rPr>
        <sz val="11"/>
        <color theme="1"/>
        <rFont val="Arial"/>
        <family val="2"/>
      </rPr>
      <t xml:space="preserve">   y se rechaza H</t>
    </r>
    <r>
      <rPr>
        <sz val="8"/>
        <color theme="1"/>
        <rFont val="Arial"/>
        <family val="2"/>
      </rPr>
      <t>a</t>
    </r>
    <r>
      <rPr>
        <sz val="12"/>
        <color theme="1"/>
        <rFont val="Arial"/>
        <family val="2"/>
      </rPr>
      <t xml:space="preserve">, se acepta la hipotesis nula
</t>
    </r>
  </si>
  <si>
    <t>Una PH para probar si la media de la probabilidad de defecto del tipo de artículo accesorios tecnológicos es mayor o igual a 2,9 (Prueba Unilateral izquierda)</t>
  </si>
  <si>
    <t>α</t>
  </si>
  <si>
    <t>Para la toma de decisión se acepta la hipótesis nula (Ho) porque el valor de Zprueba es mayor a Zteórico. Además P valor es mayor a nivel de significancia, por lo tanto se acepta la hipóteis nula.</t>
  </si>
  <si>
    <t>Al desarrollar esta actividad, se puede concluir que la media de la probabilidad de defecto del tipo de artículo accesorios tecnológicos es menor a 2,9</t>
  </si>
  <si>
    <t>La media de la probabilidad de defecto del tipo de artículo accesorios tecnológicos es mayor o igual a 2,9</t>
  </si>
  <si>
    <t>La media de la probabilidad de defecto del tipo de artículo accesorios tecnológicos es menor a 2,9</t>
  </si>
  <si>
    <t>Una PH para la proporción, para probar si los clientes consideran que el uso del producto es Nunca lo uso es mayor al 30%. (Prueba Unilateral derecha)</t>
  </si>
  <si>
    <t xml:space="preserve">  </t>
  </si>
  <si>
    <t>Para la toma de decisión, se acepta la H0, debido a que Zprueba es menor que Zteorica y al realizar la gráfica, P valor y mayor que α por tanto se acepta la hipótesis nula se ubica en la zona de aceptación.</t>
  </si>
  <si>
    <t>Al desarrolar esta actividad, se puede concluir que se rechaza la H1 porque el número de producto es Nunca lo uso es menor al 30%</t>
  </si>
  <si>
    <r>
      <t xml:space="preserve">La proporción, para probar si los clientes consideran que el uso del producto es Nunca lo uso es </t>
    </r>
    <r>
      <rPr>
        <b/>
        <sz val="12"/>
        <color theme="1"/>
        <rFont val="Arial"/>
        <family val="2"/>
      </rPr>
      <t>menor</t>
    </r>
    <r>
      <rPr>
        <sz val="12"/>
        <color theme="1"/>
        <rFont val="Arial"/>
        <family val="2"/>
      </rPr>
      <t xml:space="preserve"> a 30%</t>
    </r>
  </si>
  <si>
    <r>
      <t xml:space="preserve">La proporción, para probar si los clientes consideran que el uso del producto es Nunca lo uso es </t>
    </r>
    <r>
      <rPr>
        <b/>
        <sz val="12"/>
        <color theme="1"/>
        <rFont val="Arial"/>
        <family val="2"/>
      </rPr>
      <t>mayor o igual</t>
    </r>
    <r>
      <rPr>
        <sz val="12"/>
        <color theme="1"/>
        <rFont val="Arial"/>
        <family val="2"/>
      </rPr>
      <t xml:space="preserve"> a 30%</t>
    </r>
  </si>
  <si>
    <t>El promedio de precio de impuesto para el tipo de articulo accesorios tecnológicos es igual al tipo de articulo Belleza</t>
  </si>
  <si>
    <t xml:space="preserve">Se acepta la Ho porque el valor de Zprueba esta dentro de la zona de aceptación. </t>
  </si>
  <si>
    <r>
      <t>El promedio de precio de impuesto para el tipo de articulo accesorios tecnológicos</t>
    </r>
    <r>
      <rPr>
        <b/>
        <sz val="12"/>
        <color theme="1"/>
        <rFont val="Calibri"/>
        <family val="2"/>
        <scheme val="minor"/>
      </rPr>
      <t xml:space="preserve"> no es igual</t>
    </r>
    <r>
      <rPr>
        <sz val="12"/>
        <color theme="1"/>
        <rFont val="Calibri"/>
        <family val="2"/>
        <scheme val="minor"/>
      </rPr>
      <t xml:space="preserve"> al tipo de articulo Belleza</t>
    </r>
  </si>
  <si>
    <r>
      <t xml:space="preserve">El promedio de precio de impuesto para el tipo de articulo accesorios tecnológicos </t>
    </r>
    <r>
      <rPr>
        <b/>
        <sz val="12"/>
        <color theme="1"/>
        <rFont val="Calibri"/>
        <family val="2"/>
        <scheme val="minor"/>
      </rPr>
      <t>es igual</t>
    </r>
    <r>
      <rPr>
        <sz val="12"/>
        <color theme="1"/>
        <rFont val="Calibri"/>
        <family val="2"/>
        <scheme val="minor"/>
      </rPr>
      <t xml:space="preserve"> al tipo de articulo Belleza</t>
    </r>
  </si>
  <si>
    <t>Media 2 promedio de precio de impuesto para el tipo de articulo Belleza</t>
  </si>
  <si>
    <t>Media 1 promedio de precio de impuesto para el tipo de articulo accesorios tecnológicos</t>
  </si>
  <si>
    <t>Una PH para la diferencia de medias, para probar que el promedio de precio de impuesto para el tipo de articulo accesorios tecnológicos es igual al tipo de articulo Belleza. (Prueba bilateral)</t>
  </si>
  <si>
    <t>el número de artículos adquiridos por clientes de género masculino tipo belleza no es igual al tipo de articulo Accesorios Tecnológicos</t>
  </si>
  <si>
    <t>Para la toma de decisión se rechaza la H0 porque el valor de Zprueba está en la zona de no aceptación.</t>
  </si>
  <si>
    <t>Prueba Bilateral</t>
  </si>
  <si>
    <r>
      <t>el número de artículos adquiridos por clientes de género masculino tipo belleza</t>
    </r>
    <r>
      <rPr>
        <b/>
        <sz val="12"/>
        <color theme="1"/>
        <rFont val="Calibri"/>
        <family val="2"/>
        <scheme val="minor"/>
      </rPr>
      <t xml:space="preserve"> no es igual</t>
    </r>
    <r>
      <rPr>
        <sz val="12"/>
        <color theme="1"/>
        <rFont val="Calibri"/>
        <family val="2"/>
        <scheme val="minor"/>
      </rPr>
      <t xml:space="preserve"> al tipo de articulo Accesorios Tecnológicos</t>
    </r>
  </si>
  <si>
    <r>
      <t xml:space="preserve">el número de artículos adquiridos por clientes de género masculino tipo belleza </t>
    </r>
    <r>
      <rPr>
        <b/>
        <sz val="12"/>
        <color theme="1"/>
        <rFont val="Calibri"/>
        <family val="2"/>
        <scheme val="minor"/>
      </rPr>
      <t xml:space="preserve">es igual </t>
    </r>
    <r>
      <rPr>
        <sz val="12"/>
        <color theme="1"/>
        <rFont val="Calibri"/>
        <family val="2"/>
        <scheme val="minor"/>
      </rPr>
      <t>al tipo de articulo Accesorios Tecnológicos</t>
    </r>
  </si>
  <si>
    <t>Proporción 2 - Accesorios Tecnológicos</t>
  </si>
  <si>
    <t>Proporción 1 - Belleza</t>
  </si>
  <si>
    <t>Una PH para la diferencia de proporciones, para probar que el número de artículos adquiridos por clientes de género masculino tipo belleza es igual al tipo de articulo Accesorios Tecnológicos. (Prueba bilateral)</t>
  </si>
  <si>
    <t xml:space="preserve">
1.	¿Cuáles son las características de una prueba de hipótesis?
Las hipótesis contienen tres elementos estructurales:
1. Las unidades de análisis: pueden ser individuos, grupos, instituciones, etc.
2. Las variables: las características o propiedades cualitativas o cuantitativas que presentan las unidades de análisis.
3. Los elementos lógicos: relacionan las unidades de análisis con las variables y a éstas entre sí.
Para plantear una hipótesis:
1. Plantear las hipótesis nula y alternativa, definiendo lateralidad de la prueba..
2. Determinar el nivel de significancia.
3. Estimar el valor estadístico de prueba (a partir de la muestra).
4. Establecer la regla de decisión (al comparar el valor teórico con el de la prueba).
5. Tomar la decisión.
2.	¿Como decide el investigador si debe de rechazar o aceptar la hipótesis nula?
Hay tres criterios de rechazo aceptación:
1. Estadístico de prueba frente al valor crítico: este método consiste en rechazar la H0 si el estadístico de prueba cae en la región de rechazo, que está delimitada por el valor crítico.
2. Significacia obervada frente a significancia predefinida: la significancia observada o calculada, es el área de referencia de distribución que está más allá del valor del estadístico de prueba.  La significancia predefinida, es el riesgo máximo que se está dispuesto a correr por rechazar la H0 indebidamente. 
3. Intérvalo de confianza: en este método se rechaza la H0 si el valor del parámetro declarado en la H0 se encuentra fuera del intervalo de confianza para el mismo parámetro.  Cuando la hipótesis planteada es de tipo bilateral, se utiliza directamente el intervalo a 100 (1 - ɑ) % de confianza.
Si la hipótesis es unilateral, se requiere el intervalo a 100 (1 - 2ɑ)% para que el área bajo la curva, fuera de cada extremo del intervalo sea igual a ɑ.   
3.	¿Cuáles son las condiciones de un error tipo I?
El error tipo I se da cuando rechazamos una Hipótesis Nula que es cierta.  
Se simboliza con la letra alfa (α)
4.	¿Cómo se establecen las zonas de rechazo en una prueba de hipótesis?
Si suponemos que la hipótesis planteada es verdadera, entonces, el nivel de significación indicará la probabilidad de no aceptarla, es decir, estén fuera de área de aceptación.  
El nivel de confianza (1-α), indica la probabilidad de aceptar la hipótesis planteada, cuando es verdadera en la población.
Cuanto mayor es α, más grande es la región de rechazo y por tanto tendremos más probabilidades de rechazar la hipótesis nula.  Si rechazamos la hipótesis nula cuando el estadístico está dentro de la región crítica, nuestras probabiliades de rechazarla serán mayores si la región crítica incluye más valores.
5.	¿Cuáles son las condiciones que se establecen para realizar una prueba de hipótesis para la media? ¿para la proporción? ¿para la diferencia de medias? ¿para la diferencia de proporciones?
* Prueba de hipótesis para la media: cuando se estudia un proceso a través de una variable de tipo contínuo, suele interesar su media y su varianza (o desviación estándar).  Al estudiar la media se debe preguntar si ésta es igual, mayor o menor a cierto valor, donde éste es conocido y por alguna razón es considerado un valor estándar.
* Prueba de hipótesis para la proporción: cuando se hace una investigación donde se involucran variales cualitativas o de atributos, es frecuente que se quiera verificar si el valor de una proporción poblacional es igual a un cierto valor.
* Prueba de hipótesis para la diferencia de medias:  se usa para definir un intervalo de valores tal que permita establecer cuales son los valores mínimo y máximo aceptables para la diferencia entre las medias de dos poblaciones. Pueden darse dos situaciones según las muestras sean o no independientes; siendo en ambos casos condición necesaria que las poblaciones de origen sean normales o aproximadamente normales.
* Prueba de hipótesis para la diferencia de proporciones: algunas investigaciones involucran poblaciones de datos cualitativos que deben compararse utilizando proporciones o porcentajes.  Cuando el muestreo procede de dos poblaciones binomiales y se trabaja con dos proporciones muestrales, la distribución muestral de diferencia de proporciones es aproximadamente normal para tamaños de muestra grande.</t>
  </si>
  <si>
    <t>Fase 3 - Pruebas de hipótesis.</t>
  </si>
  <si>
    <t xml:space="preserve">El valor observado cayo en la zona de aceptacion de la media de la vida util de los articulos de belleza los cuales son mayor o igual a 30 meses. </t>
  </si>
  <si>
    <t xml:space="preserve">Teniendo en cuente que el Z observado es mayor al Z de alfha, se acepta la hipotesis nula.  </t>
  </si>
  <si>
    <t>valor observado</t>
  </si>
  <si>
    <t xml:space="preserve"> </t>
  </si>
  <si>
    <t xml:space="preserve">La media es menor o igual a 30 meses </t>
  </si>
  <si>
    <t xml:space="preserve">La media es mayor o igual a 30 meses </t>
  </si>
  <si>
    <t xml:space="preserve">Una PH para probar si la media de vida útil del tipop de articulo belleza es mayor o igual a 30 meses (Prueba Unilateral izquierda) </t>
  </si>
  <si>
    <t>e</t>
  </si>
  <si>
    <t xml:space="preserve"> Una PH para la proporción, si el número de artículos vendidos en
portal de compra Amazon es mayor al 30 %. (Prueba Unilateral
derecha)</t>
  </si>
  <si>
    <t>El numero de ventas en el portal de compras de Amazon es menor o igual al 30%</t>
  </si>
  <si>
    <t>El numero de ventas en el portal de compras de Amazon es mayor al 30%</t>
  </si>
  <si>
    <t>Dado que Z de prueba es mayor que Z teorico se acepta H0.</t>
  </si>
  <si>
    <t>El número de artículos vendidos en portal de compra Amazon es mayor al 30 %</t>
  </si>
  <si>
    <t>Una PH para la diferencia de medias, para probar que el promedio del precio de envío para el tipo de articulo adquirido en el portal de compra Amazon es igual al tipo de articulo adquirido en el portal de compra Instagram. (Prueba bilateral)</t>
  </si>
  <si>
    <t>Media 1 Amazon</t>
  </si>
  <si>
    <t xml:space="preserve">Media 2 Instagram </t>
  </si>
  <si>
    <t>El promedio del precio de envío para el tipo de articulo adquirido en el portal de compra Amazon es igual al tipo de articulo adquirido en el portal de compra Instagram.</t>
  </si>
  <si>
    <t>El promedio del precio de envío para el tipo de articulo adquirido en el portal de compra Amazon no es igual al tipo de articulo adquirido en el portal de compra Instagram.</t>
  </si>
  <si>
    <t xml:space="preserve">Como valor P=0.95 es mayor que el nivel de signoificancia de alpha=0.05 en este caso se acepta H0  </t>
  </si>
  <si>
    <t>El promedio de precio de envio de producto adquirido es es igual en el portal de com´pras de mazon o Instagram con un 95% de confianza.</t>
  </si>
  <si>
    <t>Una PH para la diferencia de proporciones, para probar que el número de artículos calificados con recomendación “tal vez” de tipo Accesorios Tecnológicos es menor al tipo de articulo Hogar.  (Prueba unilateral izquierda)</t>
  </si>
  <si>
    <t>Proporción 1 Tecnológicos</t>
  </si>
  <si>
    <t>Proporción 2 Hogar</t>
  </si>
  <si>
    <t xml:space="preserve"> El número de artículos calificados con recomendación “tal vez” de tipo Accesorios Tecnológicos es mayor o igual al tipo de articulo Hogar.</t>
  </si>
  <si>
    <t xml:space="preserve"> El número de artículos calificados con recomendación “tal vez” de tipo Accesorios Tecnológicos es menor o igual al tipo de articulo Hogar.</t>
  </si>
  <si>
    <t>teniendo en cuenta que P=0.96 es mayor a alpha  =0.05 aceptamos H0</t>
  </si>
  <si>
    <t xml:space="preserve">con un nivel de confianza del 955 se acepta la hipotesis nula </t>
  </si>
  <si>
    <t>Actividad #1
1.	¿Cuáles son las características de una prueba de hipótesis?
Es una regla que especifica cuando se puede aceptar o rechazar una afirmación sobre una población dependiendo de la evidencia proporcionada por una muestra de datos.
Una prueba de hipótesis examina dos hipótesis opuestas sobre una población: la hipótesis nula y la hipótesis alternativa
La hipótesis nula es la afirmación que se está comprobando. Normalmente la hipótesis nula es una afirmación de "sin efecto" o "sin diferencia".
La hipótesis alternativa es la afirmación que se desea ser capaz de concluir que es verdadera basándose en la evidencia proporcionada por los datos de la muestra.
2.	¿Como decide el investigador si debe de rechazar o aceptar la hipótesis nula?
Aceptar o rechazar la hipótesis nula. Si el valor p es menor que el criterio α de significancia (especificado a priori), se rechaza la hipótesis nula; en el caso contrario se acepta. Usualmente se elige α = 0.05; en el ejemplo se rechazaría la hipótesis nula.
3.	¿Cuáles son las condiciones de un error tipo I?
Los errores de Tipo I – comúnmente identificados como “falsos positivos” – aparecen cuando una hipótesis nula es cierta, pero se rechaza. Una hipótesis nula es una afirmación general, o una creencia predeterminada, de que no existe una relación entre dos fenómenos que han sido medidos.
4.	¿Cómo se establecen las zonas de rechazo en una prueba de hipótesis?
El valor crítico consiste en determinar un valor para un estadístico que sirve como punto de referencia para determinar si el valor del estadístico de prueba es lo suficientemente pequeño para rechazar la hipótesis nula. La zona de rechazo es aquella que está fuera de los límites de la hipótesis nula.
5.	¿Cuáles son las condiciones que se establecen para realizar una prueba de hipótesis para la media?
Para entender bien que es una prueba de hipótesis es necesario tener claros los conceptos de: variable, parámetro, estimador de un parámetro, hipótesis estadística y estadístico de prueba. VARIABLE: es una característica de interés, que tienen los individuos/ objetos de una población.
•	¿Cuáles son las condiciones que se establecen para realizar una prueba de hipótesis para la proporción?
Las pruebas de proporciones son adecuadas cuando los datos que se están analizando constan de cuentas o frecuencias de elementos de dos o más clases. El objetivo de estas pruebas es evaluar las afirmaciones con respecto a una proporción (o Porcentaje) de población.
•	¿Cuáles son las condiciones que se establecen para realizar una prueba de hipótesis para la diferencia de media? 
Para hacer una prueba de hipótesis para la diferencia de media se debe tener en cuenta: 
•	Expresar la hipótesis nula, y alterna.
•	Seleccionar el nivel de significancia. Y el tamaño de la muestra.
•	Determinar la estadística de prueba adecuada y la distribución de probabilidad bajo la veracidad de la hipótesis nula.
•	¿Cuáles son las condiciones que se establecen para realizar una prueba de hipótesis para la diferencia de media?
Esta prueba está basada en la diferencia entre las dos proporciones de la muestra a las cuales se puede aproximar con una distribución normal para muestras de tamaño grande.</t>
  </si>
  <si>
    <t>Isabel Fajardo Ariza
Actividad 1:
Descripción de la actividad:
Cada estudiante debe responde a los siguientes interrogantes:
1.	¿Cuáles son las características de una prueba de hipótesis?
-	La hipótesis se realiza sobre parámetros establecidos.
-	La hipótesis puede ser de dos tipos:
•	Hipótesis Nula (H0): El parámetro de la población es como se ha especificado (la proporción es verdadera)
•	Hipótesis alterna (Ha): cuando ofrece una alternativa a la proposición (el parámetro puede ser mayor que el valor que se ha propuesto)
-	Hay riesgo de cometer dos tipos de error:
•	Error tipo I; sucede si se rechaza H0, cuando es verdadera.
•	Error tipo II; ocurre cuando se acepta H0, cuando no es verdadera
	Se puede realizar la estimación de que H0   
	Los tipos de error se denominan, alfa y beta.6
2. ¿Como decide el investigador si debe de rechazar o aceptar la
hipótesis nula?
El investigador decide rechazar la hipótesis nula (H0), teniendo en cuenta los datos de la muestra, el investigador utiliza el valor de p para tomar la decisión. Si el valor p es menor que el nivel de significancia (que se denota como α o alfa), entonces puede rechazar la hipótesis nula.
3. ¿Cuáles son las condiciones de un error tipo I?
Las condiciones para que se de un error tipo I se dan o aparecen cuando una hipótesis nula es cierta, pero se rechaza. Una hipótesis nula es una afirmación general, o una creencia predeterminada, de que no existe una relación entre dos fenómenos que han sido medidos.
los errores de Tipo I son ‘falsos positivos’ – se producen cuando se da por válida una diferencia estadísticamente significativa, aunque realmente no exista una.
4. ¿Cómo se establecen las zonas de rechazo en una prueba de
hipótesis?
El investigador establece la zona de rechazo. El investigador decide a partir de qué valor del estadístico de contraste va a rechazar la hipótesis nula. Dicho de otra manera, identifica cuáles son los valores que son poco probables de ocurrir bajo la hipótesis nula.
La región de rechazo puede considerarse como el conjunto de valores de la estadística de prueba que no tienen posibilidad de presentarse si la hipótesis nula es verdadera. Por otro lado, estos valores no son tan improbables de presentarse si la hipótesis nula es falsa.
5. ¿Cuáles son las condiciones que se establecen para realizar una
prueba de hipótesis para la media? 
Para realizar una prueba de hipótesis es necesario tener claros los conceptos de: variable, parámetro, estimador de un parámetro, hipótesis estadística y estadístico de prueba. VARIABLE: es una característica de interés, que tienen los individuos u objetos de una población.
¿Cuáles son las condiciones que se establecen realizar una prueba de hipótesis para la proporción?
Cuando se va a realizar una prueba de hipótesis se deben tener en cuenta lo siguiente:
Expresar la hipótesis nula, y alterna.
Seleccionar el nivel de significancia (a) y el tamaño de la muestra ( n).
Determinar la estadística de prueba adecuada y la distribución de probabilidad bajo la veracidad de la hipótesis nula.
 ¿Cuáles son las condiciones que se establecen realizar una prueba de hipótesis para la diferencia de medias?
Para realizar una prueba de hipótesis para la diferencia de medias se debe tener en cuenta: Se especifica una hipótesis nula, en la mayoría de los casos se propone que las medias de las dos poblaciones son iguales y se establece la hipótesis alternativa (uni o bilateral). Se especifica un nivel de significancia α
 ¿Cuáles son las condiciones que se establecen realizar una prueba de hipótesis para la diferencia de proporciones?
Esta prueba está basada en la diferencia entre las dos proporciones de la muestra a las cuales se puede aproximar con una distribución normal para muestras de tamaño grande.</t>
  </si>
  <si>
    <t>La media de vida util del tipo de articulo deportivo es mayor o igual a 36 meses</t>
  </si>
  <si>
    <t>La media de vida util del tipo de articulo deportivo es menor o igual a 36 meses</t>
  </si>
  <si>
    <t>Probar que el promedio de edad de clientes para el tipo de articulo Belleza es igual al tipo
de articulo de Hogar</t>
  </si>
  <si>
    <r>
      <t xml:space="preserve">Probar que el promedio de edad de clientes para el tipo de articulo Belleza es </t>
    </r>
    <r>
      <rPr>
        <b/>
        <sz val="12"/>
        <color theme="1"/>
        <rFont val="Calibri"/>
        <family val="2"/>
        <scheme val="minor"/>
      </rPr>
      <t>diferente</t>
    </r>
    <r>
      <rPr>
        <sz val="12"/>
        <color theme="1"/>
        <rFont val="Calibri"/>
        <family val="2"/>
        <scheme val="minor"/>
      </rPr>
      <t xml:space="preserve"> al tipo de articulo de Hogar</t>
    </r>
  </si>
  <si>
    <t xml:space="preserve">Presentado por:
Isabel Fajardo Ariza - Estudiante A
Edison Alberto Rojas - Estudiante C                                                                                                                                             Camilo Andrés González Hernández D
Yeferson Mosquera Murcia – Estudiante E </t>
  </si>
  <si>
    <t>Distribucón del valor P</t>
  </si>
  <si>
    <t>La media del precio de venta del tipo articulo vestuario es mayor o igual a 25000</t>
  </si>
  <si>
    <t>Dado que el Z observado es mayor que el Z de alfha, se acepta la hipotesis nula,                             Y como valor p= 0,95 es mayor al alpha= 0,05 entonces se acepta Ho</t>
  </si>
  <si>
    <t>La media es menor o igual a 25000 pesos</t>
  </si>
  <si>
    <t xml:space="preserve">La media es mayor o igual a 25000 pesos </t>
  </si>
  <si>
    <t>Una PH para probar si la media del precio de venta del tipo artículo
vestuario es mayor o igual a $25000 (Prueba Unilateral
izquierda)</t>
  </si>
  <si>
    <t>Observamos que menos del 70% de los clientes no consideran en recomendar el producto, obtendiendo asi que solo el 32% considera recomendarlo.</t>
  </si>
  <si>
    <t>Dado que Z de prueba menr que Z teórico, se acepta H0, o de forma equivalente como valor p=1 mayor que alpha= 0,05 entonces se acepta H0.</t>
  </si>
  <si>
    <t>La proporsión de clientes que consideran en recomendar el producto es mayor a 70%</t>
  </si>
  <si>
    <t>La proporsión de clientes que consideran en recomendar el producto es menor o igual a 70%</t>
  </si>
  <si>
    <t xml:space="preserve"> Una PH para la proporción, para probar si los clientes consideran
en recomendar el producto es mayor al 70%. (Prueba Unilateral
derecha)</t>
  </si>
  <si>
    <t>El promedio de la probabilidad de defecto para el tipo de articulo Vestuario es igual al tipo de articulo Deportivos.</t>
  </si>
  <si>
    <t>Como valor p=0,93 es mayor que el niel de significancia de alpha=0,05 se acepta H0.</t>
  </si>
  <si>
    <t>El promedio de la probabilidad de defecto para el tipo de articulo Vestuario es diferente al tipo de articulo Deportivos.</t>
  </si>
  <si>
    <t>Media 2 Articulo deportivo</t>
  </si>
  <si>
    <t>Media 1 Articulo Vestuario</t>
  </si>
  <si>
    <t>Una PH para la diferencia de medias, para probar que el promedio
de la probabilidad de defecto para el tipo de articulo Vestuario es
igual al tipo de articulo Deportivos. (Prueba bilateral)</t>
  </si>
  <si>
    <t>Conseideramos los 14 clientes de genero femenino compro articulos de tipo hogar si es mayor a los 5 clientes de genero femenino que compro articulos de tipo tecnologico.</t>
  </si>
  <si>
    <t>Dado que Z de prueba es mayor que Z teorico, se acepta H1</t>
  </si>
  <si>
    <t xml:space="preserve">El numero de clientes de genero femenino que compro articulos de tipo Hogar es mayor al numero de clientes de genero demenino que compro articulo de tipo vestuario. </t>
  </si>
  <si>
    <t xml:space="preserve">El numero de clientes de genero femenino que compro articulos de tipo Hogar es menor o igual al numero de clientes de genero demenino que compro articulo de tipo vestuario. </t>
  </si>
  <si>
    <t>Proporción 2 Tecnologico</t>
  </si>
  <si>
    <t>Proporción 1 Hogar</t>
  </si>
  <si>
    <t>Una PH para la diferencia de proporciones, para probar que el
número de artículos adquiridos por clientes de género femenino
tipo Hogar es mayor al tipo de articulo de Vestuario. (Prueba
unilateral derecha)</t>
  </si>
  <si>
    <t xml:space="preserve">Estudiante #1 Isabel Fajardo
¿Qué es una prueba de hipótesis? https://support.minitab.com/es-mx/minitab/18/help-and-how-to/statistics/basic-statistics/supporting-topics/basics/what-is-a-hypothesis-test/
Descubre los errores de Tipo I y de Tipo II https://www.abtasty.com/es/blog/errores-tipo-i-y-tipo-ii/#:~:text=Los%20errores%20de%20Tipo%20I%20%E2%80%93%20com%C3%BAnmente%20identificados%20como%20%E2%80%9Cfalsos%20positivos,fen%C3%B3menos%20que%20han%20sido%20medidos.
Pruebas de Hipótesis para una muestra https://www.monografias.com/trabajos30/prueba-de-hipotesis/prueba-de-hipotesis#:~:text=La%20regi%C3%B3n%20de%20rechazo%20puede,la%20hip%C3%B3tesis%20nula%20es%20falsa.
Prueba de hipótesis para la media https://ri.uaemex.mx/bitstream/handle/20.500.11799/103516/secme-30735_1.pdf?sequence=1
Inferencia Estadística usando prueba de hipótesis https://virtual.uptc.edu.co/ova/estadistica/docs/libros/h_men_est_basi/html/capitulo_6/leccion-06-01.html
https://www.dm.uba.ar/materias/estadistica_Q/2010/2/C011Tests%20para%20dos%20muestras.pdf
Estudiante #5
Leenen, I. (2012). La prueba de la hipótesis nula y sus alternativas: revisión de algunas críticas y su relevancia para las ciencias médicas. Investigación en educación médica, 1(4), 225-234. http://www.scielo.org.mx/scielo.php?pid=S2007-50572012000400010&amp;script=sci_arttext
Ramos, M., &amp; Plata, W. (2015). Pruebas de hipótesis aplicadas al control estadístico de procesos. Matemática, 13(2), 45-52. http://www.revistas.espol.edu.ec/index.php/matematica/article/view/490 </t>
  </si>
  <si>
    <t>1. ¿Cuáles son las características de una prueba de hipótesis? 
Cuando Hablamos de una hipótesis hacemos referencia a una serie de elementos que la componen, las cuales son:
- Las unidades de análisis.
- variables.
- Elementos lógicos.
Y encontramos dos tipos de hipótesis:
- La nula H0.
- La alterna Ha.
2. ¿Como decide el investigador si debe de rechazar o aceptar la hipótesis nula? 
Cuando el investigador realizara la aceptación o rechazo de una hipótesis, lo toma bajo la decisión de tomar en cuenta los datos que se obtuvieron en en la muestra, dando la utilización del valor de P, comparándolo con el nivel de significancia, más conocido como valor de Alpha.
3. ¿Cuáles son las condiciones de un error tipo I? 
Cuando hablamos de un error I, encontramos que sus condiciones son cuando se rechaza una hipótesis que resulta ser de carácter nula que toma valor verdadero.
4. ¿Cómo se establecen las zonas de rechazo en una prueba de hipótesis? 
Cuando hablamos o nos referimos netamente a una prueba de hipótesis de carácter verdadero, entonces hacemos referencia al nivel de significancia que indica la probabilidad de no aceptar, un nivel de confianza denotado (1-a), indica lo que viene siendo su probabilidad de aceptación de la hipótesis, por otro lado, cuanto mayor de a, más grande será la región de rechazo.
5. ¿Cuáles son las condiciones que se establecen para realizar una prueba de hipótesis para la media? ¿para la proporción? ¿para la diferencia de medias? ¿para la diferencia de proporciones?
Cuando vamos a realizar el trabajo de realizar una prueba de hipótesis, debemos tener en cuenta una serie de aspectos fundamentales, como lo son variable, hipótesis estadística, parámetro, entre otras que juegan un papel fundamental.
Para una prueba de hipótesis debemos tener en cuenta la expresión de una hipótesis de carácter nulo y una alterna, seleccionando el nivel de su muestra y su tamaño de muestra, así como cuando se habla la prueba de hipótesis como diferencia de medias, debemos especificar la hipótesis nula, allí se propone que la media de las dos población tiran a ser de forma igualitaria.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</si>
</sst>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71"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font>
    <font>
      <sz val="10"/>
      <color rgb="FF000000"/>
      <name val="Verdana"/>
      <family val="2"/>
    </font>
    <font>
      <b/>
      <sz val="10"/>
      <color rgb="FFFFFF00"/>
      <name val="Verdana"/>
      <family val="2"/>
    </font>
    <font>
      <sz val="11"/>
      <name val="Calibri"/>
      <family val="2"/>
    </font>
    <font>
      <sz val="10"/>
      <color rgb="FFFFFF00"/>
      <name val="Verdana"/>
      <family val="2"/>
    </font>
    <font>
      <b/>
      <sz val="10"/>
      <color rgb="FF000000"/>
      <name val="Verdana"/>
      <family val="2"/>
    </font>
    <font>
      <b/>
      <sz val="10"/>
      <color rgb="FFFF0000"/>
      <name val="Verdana"/>
      <family val="2"/>
    </font>
    <font>
      <sz val="10"/>
      <color rgb="FFFF0000"/>
      <name val="Verdana"/>
      <family val="2"/>
    </font>
    <font>
      <sz val="10"/>
      <color rgb="FF3366FF"/>
      <name val="Verdana"/>
      <family val="2"/>
    </font>
    <font>
      <sz val="10"/>
      <name val="Verdana"/>
      <family val="2"/>
    </font>
    <font>
      <b/>
      <sz val="9"/>
      <color rgb="FF000000"/>
      <name val="Tahoma"/>
      <family val="2"/>
    </font>
    <font>
      <sz val="12"/>
      <color theme="1"/>
      <name val="Calibri"/>
      <family val="2"/>
      <scheme val="minor"/>
    </font>
    <font>
      <b/>
      <sz val="12"/>
      <color theme="1"/>
      <name val="Arial"/>
      <family val="2"/>
    </font>
    <font>
      <sz val="12"/>
      <color theme="1"/>
      <name val="Arial"/>
      <family val="2"/>
    </font>
    <font>
      <b/>
      <sz val="10"/>
      <color theme="1"/>
      <name val="Verdana"/>
      <family val="2"/>
    </font>
    <font>
      <b/>
      <sz val="12"/>
      <color theme="1"/>
      <name val="Verdana"/>
      <family val="2"/>
    </font>
    <font>
      <b/>
      <sz val="12"/>
      <color rgb="FFFFFF00"/>
      <name val="Arial"/>
      <family val="2"/>
    </font>
    <font>
      <sz val="12"/>
      <name val="Arial"/>
      <family val="2"/>
    </font>
    <font>
      <sz val="22"/>
      <color rgb="FFFF0000"/>
      <name val="Arial"/>
      <family val="2"/>
    </font>
    <font>
      <sz val="12"/>
      <color theme="1"/>
      <name val="Symbol"/>
      <family val="1"/>
      <charset val="2"/>
    </font>
    <font>
      <sz val="10.199999999999999"/>
      <color theme="1"/>
      <name val="Arial"/>
      <family val="2"/>
    </font>
    <font>
      <b/>
      <sz val="12"/>
      <color theme="1"/>
      <name val="Calibri"/>
      <family val="2"/>
      <scheme val="minor"/>
    </font>
    <font>
      <b/>
      <sz val="12"/>
      <color rgb="FFFFFF00"/>
      <name val="Calibri"/>
      <family val="2"/>
      <scheme val="minor"/>
    </font>
    <font>
      <sz val="12"/>
      <name val="Calibri"/>
      <family val="2"/>
      <scheme val="minor"/>
    </font>
    <font>
      <sz val="12"/>
      <color rgb="FFFF0000"/>
      <name val="Calibri"/>
      <family val="2"/>
      <scheme val="minor"/>
    </font>
    <font>
      <sz val="10"/>
      <color theme="1"/>
      <name val="Calibri"/>
      <family val="2"/>
      <scheme val="minor"/>
    </font>
    <font>
      <u/>
      <sz val="11"/>
      <color theme="10"/>
      <name val="Calibri"/>
      <family val="2"/>
      <scheme val="minor"/>
    </font>
    <font>
      <sz val="22"/>
      <color rgb="FFFF0000"/>
      <name val="Calibri"/>
      <family val="2"/>
      <scheme val="minor"/>
    </font>
    <font>
      <b/>
      <sz val="8"/>
      <color rgb="FFFFFF00"/>
      <name val="Calibri"/>
      <family val="2"/>
      <scheme val="minor"/>
    </font>
    <font>
      <u/>
      <sz val="12"/>
      <color theme="1"/>
      <name val="Calibri"/>
      <family val="2"/>
      <scheme val="minor"/>
    </font>
    <font>
      <b/>
      <sz val="12"/>
      <name val="Calibri"/>
      <family val="2"/>
      <scheme val="minor"/>
    </font>
    <font>
      <b/>
      <sz val="9"/>
      <color rgb="FFFF0000"/>
      <name val="Calibri"/>
      <family val="2"/>
      <scheme val="minor"/>
    </font>
    <font>
      <sz val="12"/>
      <color theme="1"/>
      <name val="Verdana"/>
      <family val="2"/>
    </font>
    <font>
      <b/>
      <sz val="12"/>
      <color theme="1"/>
      <name val="Symbol"/>
      <family val="1"/>
      <charset val="2"/>
    </font>
    <font>
      <sz val="10"/>
      <color rgb="FFFF0000"/>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sz val="12"/>
      <color rgb="FFFFFF00"/>
      <name val="Calibri"/>
      <family val="2"/>
      <scheme val="minor"/>
    </font>
    <font>
      <b/>
      <sz val="10"/>
      <color theme="1"/>
      <name val="Calibri"/>
      <family val="2"/>
      <scheme val="minor"/>
    </font>
    <font>
      <i/>
      <sz val="10"/>
      <color theme="1"/>
      <name val="Calibri"/>
      <family val="2"/>
      <scheme val="minor"/>
    </font>
    <font>
      <i/>
      <sz val="9"/>
      <color rgb="FF000090"/>
      <name val="Calibri"/>
      <family val="2"/>
      <scheme val="minor"/>
    </font>
    <font>
      <sz val="12"/>
      <color theme="1"/>
      <name val="Calibri"/>
      <family val="2"/>
    </font>
    <font>
      <b/>
      <sz val="11"/>
      <color theme="1"/>
      <name val="Calibri"/>
      <family val="2"/>
      <scheme val="minor"/>
    </font>
    <font>
      <sz val="12"/>
      <color rgb="FF000000"/>
      <name val="Times New Roman"/>
      <family val="1"/>
    </font>
    <font>
      <sz val="12"/>
      <name val="Times New Roman"/>
      <family val="1"/>
    </font>
    <font>
      <b/>
      <sz val="12"/>
      <color rgb="FF000000"/>
      <name val="Verdana"/>
      <family val="2"/>
    </font>
    <font>
      <sz val="12"/>
      <color rgb="FF000000"/>
      <name val="Calibri"/>
      <family val="2"/>
    </font>
    <font>
      <b/>
      <sz val="12"/>
      <color rgb="FF000000"/>
      <name val="Times New Roman"/>
      <family val="1"/>
    </font>
    <font>
      <b/>
      <sz val="11"/>
      <color rgb="FF000000"/>
      <name val="Calibri"/>
      <family val="2"/>
    </font>
    <font>
      <b/>
      <i/>
      <sz val="11"/>
      <color rgb="FF000000"/>
      <name val="Calibri"/>
      <family val="2"/>
    </font>
    <font>
      <sz val="11"/>
      <color rgb="FFFFFF00"/>
      <name val="Calibri"/>
      <family val="2"/>
      <scheme val="minor"/>
    </font>
    <font>
      <sz val="12"/>
      <color theme="0"/>
      <name val="Calibri"/>
      <family val="2"/>
      <scheme val="minor"/>
    </font>
    <font>
      <b/>
      <sz val="14"/>
      <color theme="0"/>
      <name val="Calibri"/>
      <family val="2"/>
      <scheme val="minor"/>
    </font>
    <font>
      <b/>
      <sz val="10"/>
      <color rgb="FF000000"/>
      <name val="Tahoma"/>
      <family val="2"/>
    </font>
    <font>
      <sz val="10"/>
      <color rgb="FF000000"/>
      <name val="Tahoma"/>
      <family val="2"/>
    </font>
    <font>
      <b/>
      <sz val="11"/>
      <color rgb="FFFFC000"/>
      <name val="Calibri"/>
      <family val="2"/>
    </font>
    <font>
      <b/>
      <sz val="12"/>
      <color rgb="FFFFC000"/>
      <name val="Calibri"/>
      <family val="2"/>
    </font>
    <font>
      <b/>
      <i/>
      <sz val="10"/>
      <color rgb="FF3366FF"/>
      <name val="Verdana"/>
      <family val="2"/>
    </font>
    <font>
      <sz val="9"/>
      <color indexed="81"/>
      <name val="Tahoma"/>
      <family val="2"/>
    </font>
    <font>
      <b/>
      <sz val="11"/>
      <color rgb="FFFFC000"/>
      <name val="Calibri"/>
      <family val="2"/>
      <scheme val="minor"/>
    </font>
    <font>
      <sz val="11"/>
      <color theme="1"/>
      <name val="Arial"/>
      <family val="2"/>
    </font>
    <font>
      <sz val="11"/>
      <color theme="1"/>
      <name val="Times New Roman"/>
      <family val="1"/>
    </font>
    <font>
      <sz val="8"/>
      <color theme="1"/>
      <name val="Arial"/>
      <family val="2"/>
    </font>
    <font>
      <sz val="6"/>
      <color theme="1"/>
      <name val="Arial"/>
      <family val="2"/>
    </font>
    <font>
      <sz val="26"/>
      <color rgb="FFFF0000"/>
      <name val="Calibri"/>
      <family val="2"/>
      <scheme val="minor"/>
    </font>
    <font>
      <b/>
      <sz val="16"/>
      <color theme="1"/>
      <name val="Arial"/>
      <family val="2"/>
    </font>
  </fonts>
  <fills count="14">
    <fill>
      <patternFill patternType="none"/>
    </fill>
    <fill>
      <patternFill patternType="gray125"/>
    </fill>
    <fill>
      <patternFill patternType="solid">
        <fgColor rgb="FF1F3864"/>
        <bgColor rgb="FF1F3864"/>
      </patternFill>
    </fill>
    <fill>
      <patternFill patternType="solid">
        <fgColor rgb="FFFFFFFF"/>
        <bgColor rgb="FFFFFFFF"/>
      </patternFill>
    </fill>
    <fill>
      <patternFill patternType="solid">
        <fgColor theme="0"/>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000090"/>
        <bgColor indexed="64"/>
      </patternFill>
    </fill>
    <fill>
      <patternFill patternType="solid">
        <fgColor theme="0"/>
        <bgColor rgb="FFFFFF00"/>
      </patternFill>
    </fill>
    <fill>
      <patternFill patternType="solid">
        <fgColor theme="8"/>
      </patternFill>
    </fill>
    <fill>
      <patternFill patternType="solid">
        <fgColor theme="7" tint="0.39997558519241921"/>
        <bgColor indexed="64"/>
      </patternFill>
    </fill>
    <fill>
      <patternFill patternType="solid">
        <fgColor rgb="FF002060"/>
        <bgColor indexed="64"/>
      </patternFill>
    </fill>
  </fills>
  <borders count="9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top/>
      <bottom style="thin">
        <color auto="1"/>
      </bottom>
      <diagonal/>
    </border>
    <border>
      <left/>
      <right style="medium">
        <color indexed="64"/>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indexed="64"/>
      </right>
      <top style="thin">
        <color auto="1"/>
      </top>
      <bottom/>
      <diagonal/>
    </border>
    <border>
      <left/>
      <right style="thin">
        <color auto="1"/>
      </right>
      <top/>
      <bottom style="thin">
        <color auto="1"/>
      </bottom>
      <diagonal/>
    </border>
    <border>
      <left style="thin">
        <color auto="1"/>
      </left>
      <right style="medium">
        <color indexed="64"/>
      </right>
      <top/>
      <bottom style="thin">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style="thin">
        <color auto="1"/>
      </top>
      <bottom style="medium">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rgb="FF000000"/>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top/>
      <bottom style="thin">
        <color theme="0" tint="-4.9989318521683403E-2"/>
      </bottom>
      <diagonal/>
    </border>
    <border>
      <left style="thin">
        <color theme="0" tint="-0.14999847407452621"/>
      </left>
      <right/>
      <top/>
      <bottom/>
      <diagonal/>
    </border>
    <border>
      <left style="thin">
        <color theme="0" tint="-0.14999847407452621"/>
      </left>
      <right/>
      <top style="thin">
        <color theme="0" tint="-4.9989318521683403E-2"/>
      </top>
      <bottom style="thin">
        <color theme="0" tint="-0.14999847407452621"/>
      </bottom>
      <diagonal/>
    </border>
    <border>
      <left style="thin">
        <color theme="0" tint="-0.14999847407452621"/>
      </left>
      <right/>
      <top style="thin">
        <color theme="0" tint="-4.9989318521683403E-2"/>
      </top>
      <bottom style="thin">
        <color theme="0" tint="-4.9989318521683403E-2"/>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4.9989318521683403E-2"/>
      </top>
      <bottom style="thin">
        <color theme="0" tint="-0.14999847407452621"/>
      </bottom>
      <diagonal/>
    </border>
    <border>
      <left/>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bottom style="thin">
        <color theme="0" tint="-0.14999847407452621"/>
      </bottom>
      <diagonal/>
    </border>
    <border>
      <left/>
      <right/>
      <top/>
      <bottom style="thin">
        <color theme="0"/>
      </bottom>
      <diagonal/>
    </border>
    <border>
      <left style="thin">
        <color auto="1"/>
      </left>
      <right style="thin">
        <color auto="1"/>
      </right>
      <top style="thin">
        <color auto="1"/>
      </top>
      <bottom/>
      <diagonal/>
    </border>
    <border>
      <left/>
      <right style="thin">
        <color theme="0" tint="-0.14999847407452621"/>
      </right>
      <top style="thin">
        <color theme="0" tint="-4.9989318521683403E-2"/>
      </top>
      <bottom style="thin">
        <color theme="0" tint="-0.14999847407452621"/>
      </bottom>
      <diagonal/>
    </border>
    <border>
      <left style="thin">
        <color theme="0" tint="-0.14999847407452621"/>
      </left>
      <right/>
      <top style="thin">
        <color theme="0" tint="-0.14999847407452621"/>
      </top>
      <bottom/>
      <diagonal/>
    </border>
    <border>
      <left style="medium">
        <color rgb="FF000000"/>
      </left>
      <right/>
      <top style="thin">
        <color rgb="FF000000"/>
      </top>
      <bottom style="thin">
        <color rgb="FF000000"/>
      </bottom>
      <diagonal/>
    </border>
    <border>
      <left/>
      <right style="medium">
        <color indexed="64"/>
      </right>
      <top style="thin">
        <color rgb="FF000000"/>
      </top>
      <bottom style="thin">
        <color rgb="FF000000"/>
      </bottom>
      <diagonal/>
    </border>
    <border>
      <left/>
      <right style="medium">
        <color indexed="64"/>
      </right>
      <top style="medium">
        <color rgb="FF000000"/>
      </top>
      <bottom/>
      <diagonal/>
    </border>
    <border>
      <left/>
      <right style="medium">
        <color indexed="64"/>
      </right>
      <top/>
      <bottom style="thin">
        <color rgb="FF000000"/>
      </bottom>
      <diagonal/>
    </border>
    <border>
      <left/>
      <right style="medium">
        <color indexed="64"/>
      </right>
      <top/>
      <bottom style="medium">
        <color rgb="FF000000"/>
      </bottom>
      <diagonal/>
    </border>
    <border>
      <left style="thin">
        <color rgb="FF000000"/>
      </left>
      <right/>
      <top/>
      <bottom style="thin">
        <color auto="1"/>
      </bottom>
      <diagonal/>
    </border>
    <border>
      <left/>
      <right style="thin">
        <color rgb="FF000000"/>
      </right>
      <top/>
      <bottom style="thin">
        <color auto="1"/>
      </bottom>
      <diagonal/>
    </border>
    <border>
      <left style="thin">
        <color auto="1"/>
      </left>
      <right/>
      <top style="medium">
        <color indexed="64"/>
      </top>
      <bottom style="thin">
        <color auto="1"/>
      </bottom>
      <diagonal/>
    </border>
  </borders>
  <cellStyleXfs count="9">
    <xf numFmtId="0" fontId="0" fillId="0" borderId="0"/>
    <xf numFmtId="0" fontId="4" fillId="0" borderId="0"/>
    <xf numFmtId="0" fontId="15" fillId="0" borderId="0"/>
    <xf numFmtId="9" fontId="15" fillId="0" borderId="0" applyFont="0" applyFill="0" applyBorder="0" applyAlignment="0" applyProtection="0"/>
    <xf numFmtId="0" fontId="30" fillId="0" borderId="0" applyNumberFormat="0" applyFill="0" applyBorder="0" applyAlignment="0" applyProtection="0"/>
    <xf numFmtId="9" fontId="3" fillId="0" borderId="0" applyFont="0" applyFill="0" applyBorder="0" applyAlignment="0" applyProtection="0"/>
    <xf numFmtId="0" fontId="56" fillId="11" borderId="0" applyNumberFormat="0" applyBorder="0" applyAlignment="0" applyProtection="0"/>
    <xf numFmtId="0" fontId="1" fillId="0" borderId="0"/>
    <xf numFmtId="9" fontId="1" fillId="0" borderId="0" applyFont="0" applyFill="0" applyBorder="0" applyAlignment="0" applyProtection="0"/>
  </cellStyleXfs>
  <cellXfs count="819">
    <xf numFmtId="0" fontId="0" fillId="0" borderId="0" xfId="0"/>
    <xf numFmtId="0" fontId="5" fillId="0" borderId="0" xfId="1" applyFont="1"/>
    <xf numFmtId="0" fontId="5" fillId="3" borderId="0" xfId="1" applyFont="1" applyFill="1"/>
    <xf numFmtId="0" fontId="5" fillId="3" borderId="4" xfId="1" applyFont="1" applyFill="1" applyBorder="1" applyAlignment="1">
      <alignment horizontal="left"/>
    </xf>
    <xf numFmtId="0" fontId="5" fillId="3" borderId="0" xfId="1" applyFont="1" applyFill="1" applyAlignment="1">
      <alignment horizontal="left"/>
    </xf>
    <xf numFmtId="0" fontId="5" fillId="3" borderId="4" xfId="1" applyFont="1" applyFill="1" applyBorder="1" applyAlignment="1">
      <alignment horizontal="center"/>
    </xf>
    <xf numFmtId="0" fontId="5" fillId="3" borderId="10" xfId="1" applyFont="1" applyFill="1" applyBorder="1" applyAlignment="1">
      <alignment horizontal="center"/>
    </xf>
    <xf numFmtId="0" fontId="5" fillId="3" borderId="11" xfId="1" applyFont="1" applyFill="1" applyBorder="1"/>
    <xf numFmtId="0" fontId="5" fillId="3" borderId="0" xfId="1" applyFont="1" applyFill="1" applyAlignment="1">
      <alignment horizontal="center"/>
    </xf>
    <xf numFmtId="0" fontId="5" fillId="3" borderId="13" xfId="1" applyFont="1" applyFill="1" applyBorder="1" applyAlignment="1">
      <alignment horizontal="center"/>
    </xf>
    <xf numFmtId="0" fontId="5" fillId="3" borderId="13" xfId="1" applyFont="1" applyFill="1" applyBorder="1"/>
    <xf numFmtId="0" fontId="10" fillId="3" borderId="13" xfId="1" applyFont="1" applyFill="1" applyBorder="1" applyAlignment="1">
      <alignment horizontal="left"/>
    </xf>
    <xf numFmtId="0" fontId="10" fillId="3" borderId="0" xfId="1" applyFont="1" applyFill="1"/>
    <xf numFmtId="0" fontId="8" fillId="2" borderId="13" xfId="1" applyFont="1" applyFill="1" applyBorder="1" applyAlignment="1">
      <alignment horizontal="center"/>
    </xf>
    <xf numFmtId="1" fontId="8" fillId="2" borderId="13" xfId="1" applyNumberFormat="1" applyFont="1" applyFill="1" applyBorder="1" applyAlignment="1">
      <alignment horizontal="left"/>
    </xf>
    <xf numFmtId="0" fontId="11" fillId="0" borderId="0" xfId="1" applyFont="1"/>
    <xf numFmtId="0" fontId="8" fillId="2" borderId="13" xfId="1" applyFont="1" applyFill="1" applyBorder="1" applyAlignment="1">
      <alignment horizontal="left"/>
    </xf>
    <xf numFmtId="0" fontId="11" fillId="3" borderId="0" xfId="1" applyFont="1" applyFill="1"/>
    <xf numFmtId="0" fontId="17" fillId="4" borderId="0" xfId="2" applyFont="1" applyFill="1"/>
    <xf numFmtId="0" fontId="19" fillId="0" borderId="0" xfId="0" applyFont="1" applyAlignment="1">
      <alignment horizontal="justify" vertical="center"/>
    </xf>
    <xf numFmtId="0" fontId="16" fillId="6" borderId="0" xfId="2" applyFont="1" applyFill="1" applyAlignment="1">
      <alignment horizontal="center"/>
    </xf>
    <xf numFmtId="0" fontId="16" fillId="6" borderId="28" xfId="2" applyFont="1" applyFill="1" applyBorder="1" applyAlignment="1">
      <alignment horizontal="center"/>
    </xf>
    <xf numFmtId="0" fontId="17" fillId="4" borderId="0" xfId="2" applyFont="1" applyFill="1" applyAlignment="1">
      <alignment horizontal="center"/>
    </xf>
    <xf numFmtId="0" fontId="17" fillId="4" borderId="26" xfId="2" applyFont="1" applyFill="1" applyBorder="1" applyAlignment="1">
      <alignment horizontal="center"/>
    </xf>
    <xf numFmtId="0" fontId="17" fillId="4" borderId="28" xfId="2" applyFont="1" applyFill="1" applyBorder="1" applyAlignment="1">
      <alignment horizontal="center"/>
    </xf>
    <xf numFmtId="0" fontId="0" fillId="4" borderId="0" xfId="0" applyFill="1" applyAlignment="1">
      <alignment horizontal="center" vertical="center"/>
    </xf>
    <xf numFmtId="0" fontId="17" fillId="4" borderId="31" xfId="2" applyFont="1" applyFill="1" applyBorder="1" applyAlignment="1">
      <alignment horizontal="center"/>
    </xf>
    <xf numFmtId="0" fontId="20" fillId="6" borderId="27" xfId="2" applyFont="1" applyFill="1" applyBorder="1"/>
    <xf numFmtId="0" fontId="20" fillId="6" borderId="0" xfId="2" applyFont="1" applyFill="1"/>
    <xf numFmtId="0" fontId="20" fillId="6" borderId="28" xfId="2" applyFont="1" applyFill="1" applyBorder="1"/>
    <xf numFmtId="0" fontId="17" fillId="4" borderId="27" xfId="2" applyFont="1" applyFill="1" applyBorder="1" applyAlignment="1">
      <alignment vertical="center"/>
    </xf>
    <xf numFmtId="0" fontId="17" fillId="4" borderId="32" xfId="2" applyFont="1" applyFill="1" applyBorder="1"/>
    <xf numFmtId="0" fontId="17" fillId="4" borderId="33" xfId="2" applyFont="1" applyFill="1" applyBorder="1"/>
    <xf numFmtId="0" fontId="17" fillId="4" borderId="34" xfId="2" applyFont="1" applyFill="1" applyBorder="1"/>
    <xf numFmtId="0" fontId="16" fillId="4" borderId="27" xfId="2" applyFont="1" applyFill="1" applyBorder="1"/>
    <xf numFmtId="0" fontId="17" fillId="4" borderId="28" xfId="2" applyFont="1" applyFill="1" applyBorder="1"/>
    <xf numFmtId="0" fontId="17" fillId="4" borderId="27" xfId="2" applyFont="1" applyFill="1" applyBorder="1"/>
    <xf numFmtId="0" fontId="23" fillId="4" borderId="27" xfId="2" applyFont="1" applyFill="1" applyBorder="1"/>
    <xf numFmtId="2" fontId="17" fillId="7" borderId="0" xfId="2" applyNumberFormat="1" applyFont="1" applyFill="1"/>
    <xf numFmtId="0" fontId="24" fillId="4" borderId="0" xfId="2" applyFont="1" applyFill="1"/>
    <xf numFmtId="164" fontId="17" fillId="7" borderId="0" xfId="2" applyNumberFormat="1" applyFont="1" applyFill="1"/>
    <xf numFmtId="0" fontId="16" fillId="4" borderId="0" xfId="2" applyFont="1" applyFill="1"/>
    <xf numFmtId="0" fontId="15" fillId="4" borderId="0" xfId="2" applyFill="1"/>
    <xf numFmtId="0" fontId="25" fillId="6" borderId="0" xfId="2" applyFont="1" applyFill="1" applyAlignment="1">
      <alignment horizontal="center"/>
    </xf>
    <xf numFmtId="0" fontId="25" fillId="6" borderId="28" xfId="2" applyFont="1" applyFill="1" applyBorder="1" applyAlignment="1">
      <alignment horizontal="center"/>
    </xf>
    <xf numFmtId="0" fontId="15" fillId="4" borderId="25" xfId="2" applyFill="1" applyBorder="1" applyAlignment="1">
      <alignment horizontal="right"/>
    </xf>
    <xf numFmtId="0" fontId="15" fillId="4" borderId="28" xfId="2" applyFill="1" applyBorder="1" applyAlignment="1">
      <alignment horizontal="center"/>
    </xf>
    <xf numFmtId="0" fontId="15" fillId="4" borderId="0" xfId="3" applyNumberFormat="1" applyFill="1" applyAlignment="1">
      <alignment horizontal="right"/>
    </xf>
    <xf numFmtId="9" fontId="15" fillId="4" borderId="0" xfId="2" applyNumberFormat="1" applyFill="1" applyAlignment="1">
      <alignment horizontal="right"/>
    </xf>
    <xf numFmtId="9" fontId="15" fillId="4" borderId="0" xfId="3" applyFill="1" applyAlignment="1">
      <alignment horizontal="right"/>
    </xf>
    <xf numFmtId="0" fontId="29" fillId="4" borderId="27" xfId="2" applyFont="1" applyFill="1" applyBorder="1"/>
    <xf numFmtId="0" fontId="15" fillId="4" borderId="27" xfId="2" applyFill="1" applyBorder="1"/>
    <xf numFmtId="0" fontId="15" fillId="4" borderId="28" xfId="2" applyFill="1" applyBorder="1"/>
    <xf numFmtId="0" fontId="30" fillId="0" borderId="0" xfId="4"/>
    <xf numFmtId="0" fontId="15" fillId="7" borderId="0" xfId="2" applyFill="1" applyAlignment="1">
      <alignment horizontal="left"/>
    </xf>
    <xf numFmtId="0" fontId="32" fillId="9" borderId="41" xfId="2" applyFont="1" applyFill="1" applyBorder="1" applyAlignment="1">
      <alignment horizontal="center" vertical="center" wrapText="1"/>
    </xf>
    <xf numFmtId="9" fontId="15" fillId="4" borderId="31" xfId="2" applyNumberFormat="1" applyFill="1" applyBorder="1"/>
    <xf numFmtId="0" fontId="15" fillId="4" borderId="0" xfId="2" applyFill="1" applyAlignment="1">
      <alignment horizontal="left"/>
    </xf>
    <xf numFmtId="164" fontId="15" fillId="7" borderId="0" xfId="2" applyNumberFormat="1" applyFill="1"/>
    <xf numFmtId="164" fontId="28" fillId="4" borderId="0" xfId="2" applyNumberFormat="1" applyFont="1" applyFill="1"/>
    <xf numFmtId="0" fontId="4" fillId="7" borderId="0" xfId="1" applyFill="1"/>
    <xf numFmtId="0" fontId="15" fillId="7" borderId="28" xfId="2" applyFill="1" applyBorder="1"/>
    <xf numFmtId="0" fontId="15" fillId="0" borderId="0" xfId="2"/>
    <xf numFmtId="0" fontId="15" fillId="7" borderId="0" xfId="2" applyFill="1"/>
    <xf numFmtId="9" fontId="15" fillId="4" borderId="0" xfId="3" applyFill="1"/>
    <xf numFmtId="0" fontId="15" fillId="4" borderId="29" xfId="2" applyFill="1" applyBorder="1"/>
    <xf numFmtId="0" fontId="15" fillId="4" borderId="30" xfId="2" applyFill="1" applyBorder="1"/>
    <xf numFmtId="0" fontId="15" fillId="4" borderId="31" xfId="2" applyFill="1" applyBorder="1"/>
    <xf numFmtId="9" fontId="15" fillId="4" borderId="0" xfId="3" applyFill="1" applyAlignment="1">
      <alignment horizontal="left"/>
    </xf>
    <xf numFmtId="9" fontId="15" fillId="4" borderId="28" xfId="3" applyFill="1" applyBorder="1" applyAlignment="1">
      <alignment horizontal="center"/>
    </xf>
    <xf numFmtId="0" fontId="15" fillId="4" borderId="0" xfId="2" applyFill="1" applyAlignment="1">
      <alignment horizontal="center"/>
    </xf>
    <xf numFmtId="0" fontId="15" fillId="4" borderId="0" xfId="2" applyFill="1" applyAlignment="1">
      <alignment vertical="center"/>
    </xf>
    <xf numFmtId="2" fontId="15" fillId="7" borderId="0" xfId="2" applyNumberFormat="1" applyFill="1" applyAlignment="1">
      <alignment horizontal="left"/>
    </xf>
    <xf numFmtId="164" fontId="15" fillId="4" borderId="0" xfId="2" applyNumberFormat="1" applyFill="1" applyAlignment="1">
      <alignment horizontal="left"/>
    </xf>
    <xf numFmtId="0" fontId="26" fillId="6" borderId="35" xfId="2" applyFont="1" applyFill="1" applyBorder="1"/>
    <xf numFmtId="0" fontId="26" fillId="6" borderId="36" xfId="2" applyFont="1" applyFill="1" applyBorder="1"/>
    <xf numFmtId="0" fontId="26" fillId="6" borderId="37" xfId="2" applyFont="1" applyFill="1" applyBorder="1"/>
    <xf numFmtId="0" fontId="27" fillId="4" borderId="46" xfId="2" applyFont="1" applyFill="1" applyBorder="1" applyAlignment="1">
      <alignment horizontal="center"/>
    </xf>
    <xf numFmtId="0" fontId="15" fillId="4" borderId="32" xfId="2" applyFill="1" applyBorder="1"/>
    <xf numFmtId="0" fontId="15" fillId="4" borderId="47" xfId="2" applyFill="1" applyBorder="1"/>
    <xf numFmtId="0" fontId="15" fillId="4" borderId="33" xfId="2" applyFill="1" applyBorder="1"/>
    <xf numFmtId="0" fontId="3" fillId="4" borderId="33" xfId="2" applyFont="1" applyFill="1" applyBorder="1"/>
    <xf numFmtId="0" fontId="15" fillId="7" borderId="33" xfId="2" applyFill="1" applyBorder="1" applyAlignment="1">
      <alignment horizontal="left"/>
    </xf>
    <xf numFmtId="0" fontId="15" fillId="7" borderId="48" xfId="3" applyNumberFormat="1" applyFill="1" applyBorder="1" applyAlignment="1">
      <alignment horizontal="center"/>
    </xf>
    <xf numFmtId="165" fontId="15" fillId="4" borderId="28" xfId="3" applyNumberFormat="1" applyFill="1" applyBorder="1" applyAlignment="1">
      <alignment horizontal="center"/>
    </xf>
    <xf numFmtId="0" fontId="15" fillId="4" borderId="49" xfId="2" applyFill="1" applyBorder="1"/>
    <xf numFmtId="0" fontId="15" fillId="4" borderId="50" xfId="2" applyFill="1" applyBorder="1"/>
    <xf numFmtId="0" fontId="15" fillId="7" borderId="0" xfId="2" applyFill="1" applyAlignment="1">
      <alignment horizontal="center"/>
    </xf>
    <xf numFmtId="9" fontId="15" fillId="4" borderId="33" xfId="3" applyFill="1" applyBorder="1"/>
    <xf numFmtId="0" fontId="15" fillId="4" borderId="51" xfId="2" applyFill="1" applyBorder="1"/>
    <xf numFmtId="9" fontId="15" fillId="4" borderId="34" xfId="3" applyFill="1" applyBorder="1" applyAlignment="1">
      <alignment horizontal="center"/>
    </xf>
    <xf numFmtId="0" fontId="42" fillId="9" borderId="27" xfId="2" applyFont="1" applyFill="1" applyBorder="1"/>
    <xf numFmtId="0" fontId="42" fillId="9" borderId="0" xfId="2" applyFont="1" applyFill="1"/>
    <xf numFmtId="0" fontId="42" fillId="6" borderId="0" xfId="2" applyFont="1" applyFill="1"/>
    <xf numFmtId="9" fontId="15" fillId="7" borderId="0" xfId="3" applyFill="1" applyAlignment="1">
      <alignment horizontal="left"/>
    </xf>
    <xf numFmtId="0" fontId="15" fillId="4" borderId="0" xfId="2" applyFont="1" applyFill="1"/>
    <xf numFmtId="0" fontId="15" fillId="4" borderId="0" xfId="2" applyFill="1" applyBorder="1"/>
    <xf numFmtId="0" fontId="15" fillId="7" borderId="28" xfId="2" applyFill="1" applyBorder="1" applyAlignment="1">
      <alignment horizontal="left"/>
    </xf>
    <xf numFmtId="164" fontId="44" fillId="4" borderId="0" xfId="2" applyNumberFormat="1" applyFont="1" applyFill="1"/>
    <xf numFmtId="0" fontId="15" fillId="4" borderId="0" xfId="2" applyFill="1" applyAlignment="1">
      <alignment vertical="center" wrapText="1"/>
    </xf>
    <xf numFmtId="164" fontId="15" fillId="4" borderId="0" xfId="2" applyNumberFormat="1" applyFill="1" applyAlignment="1">
      <alignment vertical="center"/>
    </xf>
    <xf numFmtId="0" fontId="45" fillId="4" borderId="0" xfId="2" applyFont="1" applyFill="1" applyAlignment="1">
      <alignment vertical="center"/>
    </xf>
    <xf numFmtId="0" fontId="15" fillId="4" borderId="0" xfId="2" applyFill="1" applyAlignment="1">
      <alignment wrapText="1"/>
    </xf>
    <xf numFmtId="0" fontId="46" fillId="4" borderId="30" xfId="2" applyFont="1" applyFill="1" applyBorder="1" applyAlignment="1">
      <alignment horizontal="center"/>
    </xf>
    <xf numFmtId="9" fontId="15" fillId="4" borderId="28" xfId="5" applyFont="1" applyFill="1" applyBorder="1" applyAlignment="1">
      <alignment horizontal="center"/>
    </xf>
    <xf numFmtId="0" fontId="17" fillId="4" borderId="28" xfId="2" applyNumberFormat="1" applyFont="1" applyFill="1" applyBorder="1" applyAlignment="1">
      <alignment horizontal="center"/>
    </xf>
    <xf numFmtId="9" fontId="15" fillId="4" borderId="28" xfId="2" applyNumberFormat="1" applyFill="1" applyBorder="1" applyAlignment="1">
      <alignment horizontal="center"/>
    </xf>
    <xf numFmtId="9" fontId="15" fillId="4" borderId="0" xfId="5" applyFont="1" applyFill="1"/>
    <xf numFmtId="9" fontId="15" fillId="4" borderId="0" xfId="2" applyNumberFormat="1" applyFill="1"/>
    <xf numFmtId="0" fontId="48" fillId="3" borderId="4" xfId="0" applyFont="1" applyFill="1" applyBorder="1" applyAlignment="1">
      <alignment horizontal="center" vertical="center"/>
    </xf>
    <xf numFmtId="0" fontId="48" fillId="3" borderId="0" xfId="0" applyFont="1" applyFill="1" applyAlignment="1">
      <alignment horizontal="center" vertical="center"/>
    </xf>
    <xf numFmtId="0" fontId="48" fillId="3" borderId="5" xfId="0" applyFont="1" applyFill="1" applyBorder="1" applyAlignment="1">
      <alignment horizontal="center" vertical="center"/>
    </xf>
    <xf numFmtId="0" fontId="48" fillId="3" borderId="10" xfId="0" applyFont="1" applyFill="1" applyBorder="1" applyAlignment="1">
      <alignment horizontal="center" vertical="center"/>
    </xf>
    <xf numFmtId="0" fontId="48" fillId="3" borderId="11" xfId="0" applyFont="1" applyFill="1" applyBorder="1" applyAlignment="1">
      <alignment horizontal="center" vertical="center"/>
    </xf>
    <xf numFmtId="0" fontId="48" fillId="3" borderId="12" xfId="0" applyFont="1" applyFill="1" applyBorder="1" applyAlignment="1">
      <alignment horizontal="center" vertical="center"/>
    </xf>
    <xf numFmtId="0" fontId="48" fillId="3" borderId="4" xfId="0" applyFont="1" applyFill="1" applyBorder="1" applyAlignment="1">
      <alignment vertical="center"/>
    </xf>
    <xf numFmtId="0" fontId="48" fillId="3" borderId="0" xfId="0" applyFont="1" applyFill="1" applyBorder="1" applyAlignment="1">
      <alignment vertical="center"/>
    </xf>
    <xf numFmtId="0" fontId="48" fillId="3" borderId="5" xfId="0" applyFont="1" applyFill="1" applyBorder="1" applyAlignment="1">
      <alignment vertical="center"/>
    </xf>
    <xf numFmtId="0" fontId="15" fillId="4" borderId="0" xfId="2" applyFill="1" applyAlignment="1">
      <alignment horizontal="right"/>
    </xf>
    <xf numFmtId="0" fontId="0" fillId="4" borderId="0" xfId="0" applyFill="1" applyAlignment="1">
      <alignment horizontal="left"/>
    </xf>
    <xf numFmtId="0" fontId="0" fillId="0" borderId="0" xfId="0" applyAlignment="1">
      <alignment horizontal="left"/>
    </xf>
    <xf numFmtId="0" fontId="0" fillId="4" borderId="0" xfId="0" applyFill="1" applyAlignment="1">
      <alignment horizontal="center"/>
    </xf>
    <xf numFmtId="0" fontId="55" fillId="4" borderId="0" xfId="0" applyFont="1" applyFill="1" applyAlignment="1">
      <alignment horizontal="center"/>
    </xf>
    <xf numFmtId="0" fontId="0" fillId="0" borderId="0" xfId="0" applyAlignment="1">
      <alignment horizontal="center"/>
    </xf>
    <xf numFmtId="0" fontId="55" fillId="4" borderId="33" xfId="0" applyFont="1" applyFill="1" applyBorder="1" applyAlignment="1">
      <alignment horizontal="center"/>
    </xf>
    <xf numFmtId="0" fontId="57" fillId="11" borderId="23" xfId="6" applyFont="1" applyBorder="1" applyAlignment="1">
      <alignment wrapText="1"/>
    </xf>
    <xf numFmtId="2" fontId="57" fillId="11" borderId="23" xfId="6" applyNumberFormat="1" applyFont="1" applyBorder="1" applyAlignment="1">
      <alignment wrapText="1"/>
    </xf>
    <xf numFmtId="0" fontId="2" fillId="0" borderId="23" xfId="0" applyFont="1" applyBorder="1" applyAlignment="1">
      <alignment vertical="center"/>
    </xf>
    <xf numFmtId="2" fontId="2" fillId="0" borderId="23" xfId="0" applyNumberFormat="1" applyFont="1" applyBorder="1" applyAlignment="1">
      <alignment vertical="center"/>
    </xf>
    <xf numFmtId="0" fontId="2" fillId="0" borderId="0" xfId="0" applyFont="1" applyAlignment="1">
      <alignment vertical="center"/>
    </xf>
    <xf numFmtId="0" fontId="2" fillId="8" borderId="23" xfId="0" applyFont="1" applyFill="1" applyBorder="1" applyAlignment="1">
      <alignment vertical="center"/>
    </xf>
    <xf numFmtId="2" fontId="2" fillId="8" borderId="23" xfId="0" applyNumberFormat="1" applyFont="1" applyFill="1" applyBorder="1" applyAlignment="1">
      <alignment vertical="center"/>
    </xf>
    <xf numFmtId="0" fontId="2" fillId="8" borderId="0" xfId="0" applyFont="1" applyFill="1" applyAlignment="1">
      <alignment vertical="center"/>
    </xf>
    <xf numFmtId="0" fontId="0" fillId="8" borderId="0" xfId="0" applyFill="1" applyAlignment="1">
      <alignment horizontal="center"/>
    </xf>
    <xf numFmtId="0" fontId="0" fillId="4" borderId="0" xfId="0" applyFill="1"/>
    <xf numFmtId="0" fontId="5" fillId="3" borderId="9" xfId="1" applyFont="1" applyFill="1" applyBorder="1"/>
    <xf numFmtId="0" fontId="5" fillId="3" borderId="7" xfId="1" applyFont="1" applyFill="1" applyBorder="1"/>
    <xf numFmtId="0" fontId="9" fillId="3" borderId="4" xfId="1" applyFont="1" applyFill="1" applyBorder="1" applyAlignment="1">
      <alignment horizontal="center"/>
    </xf>
    <xf numFmtId="1" fontId="5" fillId="3" borderId="13" xfId="1" applyNumberFormat="1" applyFont="1" applyFill="1" applyBorder="1" applyAlignment="1">
      <alignment horizontal="left"/>
    </xf>
    <xf numFmtId="0" fontId="9" fillId="3" borderId="60" xfId="1" applyFont="1" applyFill="1" applyBorder="1" applyAlignment="1">
      <alignment horizontal="center" vertical="center"/>
    </xf>
    <xf numFmtId="0" fontId="9" fillId="0" borderId="61" xfId="1" applyFont="1" applyBorder="1" applyAlignment="1">
      <alignment horizontal="center" vertical="center" wrapText="1"/>
    </xf>
    <xf numFmtId="0" fontId="5" fillId="0" borderId="0" xfId="1" applyFont="1" applyAlignment="1">
      <alignment horizontal="center" vertical="center"/>
    </xf>
    <xf numFmtId="0" fontId="57" fillId="11" borderId="23" xfId="6" applyFont="1" applyBorder="1" applyAlignment="1">
      <alignment horizontal="center" vertical="center" wrapText="1"/>
    </xf>
    <xf numFmtId="2" fontId="57" fillId="11" borderId="23" xfId="6" applyNumberFormat="1" applyFont="1" applyBorder="1" applyAlignment="1">
      <alignment horizontal="center" vertical="center" wrapText="1"/>
    </xf>
    <xf numFmtId="0" fontId="0" fillId="0" borderId="0" xfId="0" applyAlignment="1">
      <alignment horizontal="center" vertical="center"/>
    </xf>
    <xf numFmtId="2" fontId="17" fillId="4" borderId="0" xfId="2" applyNumberFormat="1" applyFont="1" applyFill="1" applyAlignment="1">
      <alignment horizontal="center"/>
    </xf>
    <xf numFmtId="0" fontId="2" fillId="4" borderId="27" xfId="2" applyFont="1" applyFill="1" applyBorder="1"/>
    <xf numFmtId="0" fontId="15" fillId="4" borderId="27" xfId="2" applyFill="1" applyBorder="1" applyAlignment="1"/>
    <xf numFmtId="0" fontId="15" fillId="4" borderId="0" xfId="2" applyFill="1" applyBorder="1" applyAlignment="1"/>
    <xf numFmtId="0" fontId="31" fillId="4" borderId="0" xfId="2" applyFont="1" applyFill="1" applyBorder="1" applyAlignment="1">
      <alignment horizontal="center" vertical="center" wrapText="1"/>
    </xf>
    <xf numFmtId="0" fontId="47" fillId="4" borderId="45" xfId="2" applyFont="1" applyFill="1" applyBorder="1"/>
    <xf numFmtId="0" fontId="47" fillId="4" borderId="30" xfId="2" applyFont="1" applyFill="1" applyBorder="1"/>
    <xf numFmtId="0" fontId="47" fillId="4" borderId="31" xfId="2" applyFont="1" applyFill="1" applyBorder="1"/>
    <xf numFmtId="0" fontId="15" fillId="4" borderId="72" xfId="2" applyFont="1" applyFill="1" applyBorder="1" applyAlignment="1">
      <alignment vertical="center" wrapText="1"/>
    </xf>
    <xf numFmtId="0" fontId="15" fillId="4" borderId="53" xfId="2" applyFont="1" applyFill="1" applyBorder="1" applyAlignment="1">
      <alignment vertical="center" wrapText="1"/>
    </xf>
    <xf numFmtId="0" fontId="2" fillId="4" borderId="0" xfId="2" applyFont="1" applyFill="1"/>
    <xf numFmtId="0" fontId="4" fillId="0" borderId="0" xfId="1" applyAlignment="1">
      <alignment horizontal="center"/>
    </xf>
    <xf numFmtId="2" fontId="4" fillId="0" borderId="0" xfId="1" applyNumberFormat="1"/>
    <xf numFmtId="1" fontId="4" fillId="0" borderId="0" xfId="1" applyNumberFormat="1" applyAlignment="1">
      <alignment horizontal="center"/>
    </xf>
    <xf numFmtId="1" fontId="4" fillId="0" borderId="0" xfId="1" applyNumberFormat="1"/>
    <xf numFmtId="0" fontId="4" fillId="0" borderId="75" xfId="1" applyBorder="1"/>
    <xf numFmtId="0" fontId="4" fillId="0" borderId="76" xfId="1" applyBorder="1"/>
    <xf numFmtId="2" fontId="4" fillId="4" borderId="77" xfId="1" applyNumberFormat="1" applyFill="1" applyBorder="1"/>
    <xf numFmtId="2" fontId="4" fillId="0" borderId="78" xfId="1" applyNumberFormat="1" applyBorder="1"/>
    <xf numFmtId="0" fontId="4" fillId="4" borderId="80" xfId="1" applyFill="1" applyBorder="1"/>
    <xf numFmtId="0" fontId="4" fillId="0" borderId="81" xfId="1" applyBorder="1"/>
    <xf numFmtId="1" fontId="4" fillId="0" borderId="82" xfId="1" applyNumberFormat="1" applyBorder="1" applyAlignment="1">
      <alignment horizontal="center"/>
    </xf>
    <xf numFmtId="1" fontId="4" fillId="0" borderId="80" xfId="1" applyNumberFormat="1" applyBorder="1" applyAlignment="1">
      <alignment horizontal="center"/>
    </xf>
    <xf numFmtId="1" fontId="4" fillId="4" borderId="80" xfId="1" applyNumberFormat="1" applyFill="1" applyBorder="1" applyAlignment="1">
      <alignment horizontal="center"/>
    </xf>
    <xf numFmtId="0" fontId="4" fillId="0" borderId="80" xfId="1" applyBorder="1"/>
    <xf numFmtId="0" fontId="4" fillId="0" borderId="80" xfId="1" applyBorder="1" applyAlignment="1">
      <alignment horizontal="center"/>
    </xf>
    <xf numFmtId="0" fontId="0" fillId="0" borderId="85" xfId="0" applyBorder="1"/>
    <xf numFmtId="0" fontId="4" fillId="4" borderId="80" xfId="1" applyFill="1" applyBorder="1" applyAlignment="1">
      <alignment horizontal="center"/>
    </xf>
    <xf numFmtId="0" fontId="0" fillId="4" borderId="79" xfId="0" applyFill="1" applyBorder="1"/>
    <xf numFmtId="0" fontId="0" fillId="0" borderId="79" xfId="0" applyBorder="1"/>
    <xf numFmtId="0" fontId="4" fillId="4" borderId="0" xfId="1" applyFill="1"/>
    <xf numFmtId="0" fontId="1" fillId="4" borderId="28" xfId="2" applyFont="1" applyFill="1" applyBorder="1" applyAlignment="1">
      <alignment horizontal="center"/>
    </xf>
    <xf numFmtId="0" fontId="4" fillId="4" borderId="83" xfId="1" applyFill="1" applyBorder="1"/>
    <xf numFmtId="0" fontId="4" fillId="0" borderId="86" xfId="1" applyBorder="1"/>
    <xf numFmtId="0" fontId="57" fillId="11" borderId="87" xfId="6" applyFont="1" applyBorder="1" applyAlignment="1">
      <alignment horizontal="center" vertical="center" wrapText="1"/>
    </xf>
    <xf numFmtId="1" fontId="4" fillId="0" borderId="84" xfId="1" applyNumberFormat="1" applyBorder="1" applyAlignment="1">
      <alignment horizontal="center"/>
    </xf>
    <xf numFmtId="0" fontId="4" fillId="0" borderId="88" xfId="1" applyBorder="1"/>
    <xf numFmtId="0" fontId="4" fillId="4" borderId="89" xfId="1" applyFill="1" applyBorder="1"/>
    <xf numFmtId="1" fontId="4" fillId="4" borderId="80" xfId="1" applyNumberFormat="1" applyFill="1" applyBorder="1"/>
    <xf numFmtId="2" fontId="4" fillId="4" borderId="80" xfId="1" applyNumberFormat="1" applyFill="1" applyBorder="1"/>
    <xf numFmtId="2" fontId="4" fillId="0" borderId="80" xfId="1" applyNumberFormat="1" applyBorder="1"/>
    <xf numFmtId="0" fontId="4" fillId="0" borderId="0" xfId="1" applyFill="1"/>
    <xf numFmtId="2" fontId="4" fillId="0" borderId="0" xfId="1" applyNumberFormat="1" applyFill="1"/>
    <xf numFmtId="0" fontId="4" fillId="0" borderId="80" xfId="1" applyFill="1" applyBorder="1"/>
    <xf numFmtId="2" fontId="4" fillId="0" borderId="80" xfId="1" applyNumberFormat="1" applyFill="1" applyBorder="1"/>
    <xf numFmtId="0" fontId="4" fillId="0" borderId="84" xfId="1" applyFill="1" applyBorder="1"/>
    <xf numFmtId="0" fontId="4" fillId="0" borderId="89" xfId="1" applyFill="1" applyBorder="1"/>
    <xf numFmtId="0" fontId="1" fillId="4" borderId="0" xfId="2" applyFont="1" applyFill="1"/>
    <xf numFmtId="166" fontId="15" fillId="7" borderId="0" xfId="2" applyNumberFormat="1" applyFill="1"/>
    <xf numFmtId="0" fontId="4" fillId="0" borderId="0" xfId="1"/>
    <xf numFmtId="0" fontId="17" fillId="4" borderId="0" xfId="7" applyFont="1" applyFill="1"/>
    <xf numFmtId="0" fontId="17" fillId="4" borderId="28" xfId="7" applyFont="1" applyFill="1" applyBorder="1"/>
    <xf numFmtId="0" fontId="17" fillId="4" borderId="27" xfId="7" applyFont="1" applyFill="1" applyBorder="1"/>
    <xf numFmtId="164" fontId="17" fillId="7" borderId="0" xfId="7" applyNumberFormat="1" applyFont="1" applyFill="1"/>
    <xf numFmtId="2" fontId="17" fillId="7" borderId="0" xfId="7" applyNumberFormat="1" applyFont="1" applyFill="1"/>
    <xf numFmtId="0" fontId="24" fillId="4" borderId="0" xfId="7" applyFont="1" applyFill="1"/>
    <xf numFmtId="0" fontId="23" fillId="4" borderId="27" xfId="7" applyFont="1" applyFill="1" applyBorder="1"/>
    <xf numFmtId="0" fontId="16" fillId="4" borderId="27" xfId="7" applyFont="1" applyFill="1" applyBorder="1"/>
    <xf numFmtId="0" fontId="17" fillId="4" borderId="34" xfId="7" applyFont="1" applyFill="1" applyBorder="1"/>
    <xf numFmtId="0" fontId="17" fillId="4" borderId="33" xfId="7" applyFont="1" applyFill="1" applyBorder="1"/>
    <xf numFmtId="0" fontId="17" fillId="4" borderId="32" xfId="7" applyFont="1" applyFill="1" applyBorder="1"/>
    <xf numFmtId="0" fontId="16" fillId="4" borderId="27" xfId="7" applyFont="1" applyFill="1" applyBorder="1" applyAlignment="1">
      <alignment vertical="center"/>
    </xf>
    <xf numFmtId="0" fontId="20" fillId="6" borderId="28" xfId="7" applyFont="1" applyFill="1" applyBorder="1"/>
    <xf numFmtId="0" fontId="20" fillId="6" borderId="0" xfId="7" applyFont="1" applyFill="1"/>
    <xf numFmtId="0" fontId="20" fillId="6" borderId="27" xfId="7" applyFont="1" applyFill="1" applyBorder="1"/>
    <xf numFmtId="0" fontId="17" fillId="4" borderId="31" xfId="7" applyFont="1" applyFill="1" applyBorder="1" applyAlignment="1">
      <alignment horizontal="center"/>
    </xf>
    <xf numFmtId="2" fontId="46" fillId="4" borderId="30" xfId="7" applyNumberFormat="1" applyFont="1" applyFill="1" applyBorder="1" applyAlignment="1">
      <alignment horizontal="center"/>
    </xf>
    <xf numFmtId="0" fontId="17" fillId="4" borderId="28" xfId="7" applyFont="1" applyFill="1" applyBorder="1" applyAlignment="1">
      <alignment horizontal="center"/>
    </xf>
    <xf numFmtId="0" fontId="17" fillId="4" borderId="0" xfId="7" applyFont="1" applyFill="1" applyAlignment="1">
      <alignment horizontal="center"/>
    </xf>
    <xf numFmtId="2" fontId="17" fillId="4" borderId="28" xfId="7" applyNumberFormat="1" applyFont="1" applyFill="1" applyBorder="1" applyAlignment="1">
      <alignment horizontal="center"/>
    </xf>
    <xf numFmtId="2" fontId="17" fillId="4" borderId="0" xfId="7" applyNumberFormat="1" applyFont="1" applyFill="1" applyAlignment="1">
      <alignment horizontal="center"/>
    </xf>
    <xf numFmtId="0" fontId="16" fillId="4" borderId="0" xfId="7" applyFont="1" applyFill="1"/>
    <xf numFmtId="0" fontId="17" fillId="4" borderId="26" xfId="7" applyFont="1" applyFill="1" applyBorder="1" applyAlignment="1">
      <alignment horizontal="center"/>
    </xf>
    <xf numFmtId="0" fontId="16" fillId="6" borderId="28" xfId="7" applyFont="1" applyFill="1" applyBorder="1" applyAlignment="1">
      <alignment horizontal="center"/>
    </xf>
    <xf numFmtId="0" fontId="16" fillId="6" borderId="0" xfId="7" applyFont="1" applyFill="1" applyAlignment="1">
      <alignment horizontal="center"/>
    </xf>
    <xf numFmtId="0" fontId="17" fillId="4" borderId="0" xfId="7" applyFont="1" applyFill="1" applyAlignment="1">
      <alignment horizontal="right"/>
    </xf>
    <xf numFmtId="0" fontId="1" fillId="4" borderId="0" xfId="7" applyFill="1"/>
    <xf numFmtId="0" fontId="1" fillId="4" borderId="28" xfId="7" applyFill="1" applyBorder="1"/>
    <xf numFmtId="0" fontId="1" fillId="4" borderId="27" xfId="7" applyFill="1" applyBorder="1"/>
    <xf numFmtId="164" fontId="28" fillId="4" borderId="0" xfId="7" applyNumberFormat="1" applyFont="1" applyFill="1"/>
    <xf numFmtId="164" fontId="1" fillId="7" borderId="0" xfId="7" applyNumberFormat="1" applyFill="1"/>
    <xf numFmtId="0" fontId="1" fillId="4" borderId="0" xfId="7" applyFill="1" applyAlignment="1">
      <alignment horizontal="left"/>
    </xf>
    <xf numFmtId="2" fontId="1" fillId="7" borderId="0" xfId="7" applyNumberFormat="1" applyFill="1"/>
    <xf numFmtId="9" fontId="1" fillId="4" borderId="31" xfId="7" applyNumberFormat="1" applyFill="1" applyBorder="1"/>
    <xf numFmtId="0" fontId="32" fillId="9" borderId="41" xfId="7" applyFont="1" applyFill="1" applyBorder="1" applyAlignment="1">
      <alignment horizontal="center" vertical="center" wrapText="1"/>
    </xf>
    <xf numFmtId="0" fontId="1" fillId="7" borderId="0" xfId="7" applyFill="1" applyAlignment="1">
      <alignment horizontal="left"/>
    </xf>
    <xf numFmtId="0" fontId="29" fillId="4" borderId="27" xfId="7" applyFont="1" applyFill="1" applyBorder="1"/>
    <xf numFmtId="9" fontId="1" fillId="4" borderId="0" xfId="7" applyNumberFormat="1" applyFill="1"/>
    <xf numFmtId="9" fontId="1" fillId="4" borderId="28" xfId="7" applyNumberFormat="1" applyFill="1" applyBorder="1" applyAlignment="1">
      <alignment horizontal="center"/>
    </xf>
    <xf numFmtId="9" fontId="1" fillId="4" borderId="0" xfId="8" applyFill="1" applyAlignment="1">
      <alignment horizontal="right"/>
    </xf>
    <xf numFmtId="9" fontId="1" fillId="4" borderId="0" xfId="5" applyFont="1" applyFill="1"/>
    <xf numFmtId="9" fontId="1" fillId="4" borderId="28" xfId="5" applyFont="1" applyFill="1" applyBorder="1" applyAlignment="1">
      <alignment horizontal="center"/>
    </xf>
    <xf numFmtId="9" fontId="1" fillId="4" borderId="0" xfId="7" applyNumberFormat="1" applyFill="1" applyAlignment="1">
      <alignment horizontal="right"/>
    </xf>
    <xf numFmtId="0" fontId="1" fillId="4" borderId="28" xfId="7" applyFill="1" applyBorder="1" applyAlignment="1">
      <alignment horizontal="center"/>
    </xf>
    <xf numFmtId="0" fontId="1" fillId="4" borderId="0" xfId="8" applyNumberFormat="1" applyFill="1" applyAlignment="1">
      <alignment horizontal="right"/>
    </xf>
    <xf numFmtId="0" fontId="1" fillId="4" borderId="0" xfId="7" applyFill="1" applyAlignment="1">
      <alignment horizontal="right"/>
    </xf>
    <xf numFmtId="0" fontId="1" fillId="4" borderId="25" xfId="7" applyFill="1" applyBorder="1" applyAlignment="1">
      <alignment horizontal="right"/>
    </xf>
    <xf numFmtId="0" fontId="25" fillId="6" borderId="28" xfId="7" applyFont="1" applyFill="1" applyBorder="1" applyAlignment="1">
      <alignment horizontal="center"/>
    </xf>
    <xf numFmtId="0" fontId="25" fillId="6" borderId="0" xfId="7" applyFont="1" applyFill="1" applyAlignment="1">
      <alignment horizontal="center"/>
    </xf>
    <xf numFmtId="0" fontId="26" fillId="6" borderId="37" xfId="7" applyFont="1" applyFill="1" applyBorder="1"/>
    <xf numFmtId="0" fontId="26" fillId="6" borderId="36" xfId="7" applyFont="1" applyFill="1" applyBorder="1"/>
    <xf numFmtId="0" fontId="26" fillId="6" borderId="35" xfId="7" applyFont="1" applyFill="1" applyBorder="1"/>
    <xf numFmtId="164" fontId="1" fillId="4" borderId="0" xfId="7" applyNumberFormat="1" applyFill="1" applyAlignment="1">
      <alignment horizontal="left"/>
    </xf>
    <xf numFmtId="2" fontId="1" fillId="7" borderId="0" xfId="7" applyNumberFormat="1" applyFill="1" applyAlignment="1">
      <alignment horizontal="left"/>
    </xf>
    <xf numFmtId="0" fontId="1" fillId="4" borderId="0" xfId="7" applyFill="1" applyAlignment="1">
      <alignment vertical="center"/>
    </xf>
    <xf numFmtId="9" fontId="1" fillId="4" borderId="28" xfId="8" applyFill="1" applyBorder="1" applyAlignment="1">
      <alignment horizontal="center"/>
    </xf>
    <xf numFmtId="9" fontId="1" fillId="4" borderId="0" xfId="8" applyFill="1" applyAlignment="1">
      <alignment horizontal="left"/>
    </xf>
    <xf numFmtId="0" fontId="1" fillId="4" borderId="31" xfId="7" applyFill="1" applyBorder="1"/>
    <xf numFmtId="0" fontId="1" fillId="4" borderId="30" xfId="7" applyFill="1" applyBorder="1"/>
    <xf numFmtId="0" fontId="1" fillId="4" borderId="29" xfId="7" applyFill="1" applyBorder="1"/>
    <xf numFmtId="0" fontId="1" fillId="7" borderId="28" xfId="7" applyFill="1" applyBorder="1"/>
    <xf numFmtId="9" fontId="1" fillId="4" borderId="0" xfId="8" applyFill="1"/>
    <xf numFmtId="0" fontId="1" fillId="7" borderId="0" xfId="7" applyFill="1"/>
    <xf numFmtId="0" fontId="1" fillId="0" borderId="0" xfId="7"/>
    <xf numFmtId="0" fontId="47" fillId="4" borderId="31" xfId="7" applyFont="1" applyFill="1" applyBorder="1"/>
    <xf numFmtId="0" fontId="47" fillId="4" borderId="30" xfId="7" applyFont="1" applyFill="1" applyBorder="1"/>
    <xf numFmtId="0" fontId="47" fillId="4" borderId="45" xfId="7" applyFont="1" applyFill="1" applyBorder="1"/>
    <xf numFmtId="0" fontId="45" fillId="4" borderId="0" xfId="7" applyFont="1" applyFill="1" applyAlignment="1">
      <alignment vertical="center"/>
    </xf>
    <xf numFmtId="164" fontId="1" fillId="4" borderId="0" xfId="7" applyNumberFormat="1" applyFill="1" applyAlignment="1">
      <alignment vertical="center"/>
    </xf>
    <xf numFmtId="0" fontId="1" fillId="4" borderId="0" xfId="7" applyFill="1" applyAlignment="1">
      <alignment vertical="center" wrapText="1"/>
    </xf>
    <xf numFmtId="164" fontId="44" fillId="4" borderId="0" xfId="7" applyNumberFormat="1" applyFont="1" applyFill="1"/>
    <xf numFmtId="0" fontId="1" fillId="7" borderId="28" xfId="7" applyFill="1" applyBorder="1" applyAlignment="1">
      <alignment horizontal="left"/>
    </xf>
    <xf numFmtId="0" fontId="1" fillId="4" borderId="0" xfId="7" applyFill="1" applyAlignment="1">
      <alignment wrapText="1"/>
    </xf>
    <xf numFmtId="0" fontId="31" fillId="4" borderId="0" xfId="7" applyFont="1" applyFill="1" applyAlignment="1">
      <alignment horizontal="center" vertical="center" wrapText="1"/>
    </xf>
    <xf numFmtId="0" fontId="1" fillId="4" borderId="53" xfId="7" applyFill="1" applyBorder="1" applyAlignment="1">
      <alignment vertical="center" wrapText="1"/>
    </xf>
    <xf numFmtId="0" fontId="1" fillId="4" borderId="72" xfId="7" applyFill="1" applyBorder="1" applyAlignment="1">
      <alignment vertical="center" wrapText="1"/>
    </xf>
    <xf numFmtId="9" fontId="1" fillId="7" borderId="0" xfId="8" applyFill="1" applyAlignment="1">
      <alignment horizontal="left"/>
    </xf>
    <xf numFmtId="0" fontId="42" fillId="6" borderId="0" xfId="7" applyFont="1" applyFill="1"/>
    <xf numFmtId="0" fontId="42" fillId="9" borderId="0" xfId="7" applyFont="1" applyFill="1"/>
    <xf numFmtId="0" fontId="42" fillId="9" borderId="27" xfId="7" applyFont="1" applyFill="1" applyBorder="1"/>
    <xf numFmtId="9" fontId="1" fillId="4" borderId="34" xfId="8" applyFill="1" applyBorder="1" applyAlignment="1">
      <alignment horizontal="center"/>
    </xf>
    <xf numFmtId="9" fontId="1" fillId="4" borderId="33" xfId="8" applyFill="1" applyBorder="1"/>
    <xf numFmtId="0" fontId="1" fillId="4" borderId="51" xfId="7" applyFill="1" applyBorder="1"/>
    <xf numFmtId="0" fontId="1" fillId="4" borderId="47" xfId="7" applyFill="1" applyBorder="1"/>
    <xf numFmtId="0" fontId="1" fillId="4" borderId="33" xfId="7" applyFill="1" applyBorder="1"/>
    <xf numFmtId="0" fontId="1" fillId="4" borderId="32" xfId="7" applyFill="1" applyBorder="1"/>
    <xf numFmtId="0" fontId="1" fillId="7" borderId="0" xfId="7" applyFill="1" applyAlignment="1">
      <alignment horizontal="center"/>
    </xf>
    <xf numFmtId="0" fontId="1" fillId="4" borderId="50" xfId="7" applyFill="1" applyBorder="1"/>
    <xf numFmtId="0" fontId="1" fillId="4" borderId="49" xfId="7" applyFill="1" applyBorder="1"/>
    <xf numFmtId="0" fontId="1" fillId="7" borderId="33" xfId="7" applyFill="1" applyBorder="1" applyAlignment="1">
      <alignment horizontal="left"/>
    </xf>
    <xf numFmtId="165" fontId="1" fillId="4" borderId="28" xfId="8" applyNumberFormat="1" applyFill="1" applyBorder="1" applyAlignment="1">
      <alignment horizontal="center"/>
    </xf>
    <xf numFmtId="0" fontId="1" fillId="7" borderId="48" xfId="8" applyNumberFormat="1" applyFill="1" applyBorder="1" applyAlignment="1">
      <alignment horizontal="center"/>
    </xf>
    <xf numFmtId="0" fontId="3" fillId="4" borderId="33" xfId="7" applyFont="1" applyFill="1" applyBorder="1"/>
    <xf numFmtId="0" fontId="27" fillId="4" borderId="46" xfId="7" applyFont="1" applyFill="1" applyBorder="1" applyAlignment="1">
      <alignment horizontal="center"/>
    </xf>
    <xf numFmtId="0" fontId="17" fillId="4" borderId="28" xfId="7" applyFont="1" applyFill="1" applyBorder="1" applyAlignment="1">
      <alignment horizontal="center"/>
    </xf>
    <xf numFmtId="0" fontId="17" fillId="4" borderId="31" xfId="7" applyFont="1" applyFill="1" applyBorder="1" applyAlignment="1">
      <alignment horizontal="center"/>
    </xf>
    <xf numFmtId="0" fontId="1" fillId="4" borderId="0" xfId="7" applyFill="1" applyAlignment="1">
      <alignment horizontal="right"/>
    </xf>
    <xf numFmtId="0" fontId="1" fillId="4" borderId="0" xfId="7" applyFill="1" applyAlignment="1">
      <alignment horizontal="center"/>
    </xf>
    <xf numFmtId="0" fontId="1" fillId="4" borderId="28" xfId="7" applyFill="1" applyBorder="1" applyAlignment="1">
      <alignment horizontal="center"/>
    </xf>
    <xf numFmtId="0" fontId="17" fillId="4" borderId="27" xfId="7" applyFont="1" applyFill="1" applyBorder="1" applyAlignment="1">
      <alignment vertical="center"/>
    </xf>
    <xf numFmtId="166" fontId="0" fillId="0" borderId="0" xfId="0" applyNumberFormat="1" applyAlignment="1">
      <alignment horizontal="center"/>
    </xf>
    <xf numFmtId="1" fontId="17" fillId="4" borderId="0" xfId="7" applyNumberFormat="1" applyFont="1" applyFill="1" applyAlignment="1">
      <alignment horizontal="center"/>
    </xf>
    <xf numFmtId="2" fontId="4" fillId="7" borderId="0" xfId="1" applyNumberFormat="1" applyFill="1"/>
    <xf numFmtId="1" fontId="1" fillId="7" borderId="28" xfId="7" applyNumberFormat="1" applyFill="1" applyBorder="1"/>
    <xf numFmtId="2" fontId="1" fillId="7" borderId="28" xfId="7" applyNumberFormat="1" applyFill="1" applyBorder="1"/>
    <xf numFmtId="0" fontId="17" fillId="4" borderId="28" xfId="7" applyFont="1" applyFill="1" applyBorder="1" applyAlignment="1">
      <alignment horizontal="center"/>
    </xf>
    <xf numFmtId="0" fontId="17" fillId="4" borderId="31" xfId="7" applyFont="1" applyFill="1" applyBorder="1" applyAlignment="1">
      <alignment horizontal="center"/>
    </xf>
    <xf numFmtId="0" fontId="1" fillId="4" borderId="0" xfId="7" applyFill="1" applyAlignment="1">
      <alignment horizontal="right"/>
    </xf>
    <xf numFmtId="0" fontId="1" fillId="4" borderId="0" xfId="7" applyFill="1" applyAlignment="1">
      <alignment horizontal="center"/>
    </xf>
    <xf numFmtId="0" fontId="1" fillId="4" borderId="0" xfId="7" applyFill="1" applyAlignment="1">
      <alignment horizontal="left"/>
    </xf>
    <xf numFmtId="0" fontId="1" fillId="4" borderId="28" xfId="7" applyFill="1" applyBorder="1" applyAlignment="1">
      <alignment horizontal="center"/>
    </xf>
    <xf numFmtId="0" fontId="52" fillId="10" borderId="1" xfId="0" applyFont="1" applyFill="1" applyBorder="1" applyAlignment="1">
      <alignment horizontal="center" vertical="center"/>
    </xf>
    <xf numFmtId="0" fontId="52" fillId="10" borderId="2" xfId="0" applyFont="1" applyFill="1" applyBorder="1" applyAlignment="1">
      <alignment horizontal="center" vertical="center"/>
    </xf>
    <xf numFmtId="0" fontId="52" fillId="10" borderId="3" xfId="0" applyFont="1" applyFill="1" applyBorder="1" applyAlignment="1">
      <alignment horizontal="center" vertical="center"/>
    </xf>
    <xf numFmtId="0" fontId="52" fillId="10" borderId="4" xfId="0" applyFont="1" applyFill="1" applyBorder="1" applyAlignment="1">
      <alignment horizontal="center" vertical="center"/>
    </xf>
    <xf numFmtId="0" fontId="52" fillId="10" borderId="0" xfId="0" applyFont="1" applyFill="1" applyBorder="1" applyAlignment="1">
      <alignment horizontal="center" vertical="center"/>
    </xf>
    <xf numFmtId="0" fontId="52" fillId="10" borderId="5" xfId="0" applyFont="1" applyFill="1" applyBorder="1" applyAlignment="1">
      <alignment horizontal="center" vertical="center"/>
    </xf>
    <xf numFmtId="0" fontId="48" fillId="3" borderId="4" xfId="0" applyFont="1" applyFill="1" applyBorder="1" applyAlignment="1">
      <alignment horizontal="center" vertical="center"/>
    </xf>
    <xf numFmtId="0" fontId="48" fillId="3" borderId="0" xfId="0" applyFont="1" applyFill="1" applyAlignment="1">
      <alignment horizontal="center" vertical="center"/>
    </xf>
    <xf numFmtId="0" fontId="48" fillId="3" borderId="5" xfId="0" applyFont="1" applyFill="1" applyBorder="1" applyAlignment="1">
      <alignment horizontal="center" vertical="center"/>
    </xf>
    <xf numFmtId="0" fontId="49" fillId="0" borderId="0" xfId="0" applyFont="1" applyAlignment="1">
      <alignment horizontal="center" vertical="center"/>
    </xf>
    <xf numFmtId="0" fontId="49" fillId="0" borderId="5" xfId="0" applyFont="1" applyBorder="1" applyAlignment="1">
      <alignment horizontal="center" vertical="center"/>
    </xf>
    <xf numFmtId="0" fontId="48" fillId="3" borderId="4" xfId="0" applyFont="1" applyFill="1" applyBorder="1" applyAlignment="1">
      <alignment horizontal="center" vertical="center" wrapText="1"/>
    </xf>
    <xf numFmtId="0" fontId="48" fillId="3" borderId="0" xfId="0" applyFont="1" applyFill="1" applyBorder="1" applyAlignment="1">
      <alignment horizontal="center" vertical="center" wrapText="1"/>
    </xf>
    <xf numFmtId="0" fontId="48" fillId="3" borderId="5" xfId="0" applyFont="1" applyFill="1" applyBorder="1" applyAlignment="1">
      <alignment horizontal="center" vertical="center" wrapText="1"/>
    </xf>
    <xf numFmtId="0" fontId="48" fillId="3" borderId="0" xfId="0" applyFont="1" applyFill="1" applyAlignment="1">
      <alignment horizontal="center" vertical="center" wrapText="1"/>
    </xf>
    <xf numFmtId="0" fontId="4" fillId="12" borderId="24" xfId="0" applyFont="1" applyFill="1" applyBorder="1" applyAlignment="1">
      <alignment horizontal="left" vertical="top" wrapText="1"/>
    </xf>
    <xf numFmtId="0" fontId="0" fillId="12" borderId="25" xfId="0" applyFill="1" applyBorder="1" applyAlignment="1">
      <alignment horizontal="left" vertical="top" wrapText="1"/>
    </xf>
    <xf numFmtId="0" fontId="0" fillId="12" borderId="26" xfId="0" applyFill="1" applyBorder="1" applyAlignment="1">
      <alignment horizontal="left" vertical="top" wrapText="1"/>
    </xf>
    <xf numFmtId="0" fontId="0" fillId="12" borderId="27" xfId="0" applyFill="1" applyBorder="1" applyAlignment="1">
      <alignment horizontal="left" vertical="top" wrapText="1"/>
    </xf>
    <xf numFmtId="0" fontId="0" fillId="12" borderId="0" xfId="0" applyFill="1" applyAlignment="1">
      <alignment horizontal="left" vertical="top" wrapText="1"/>
    </xf>
    <xf numFmtId="0" fontId="0" fillId="12" borderId="28" xfId="0" applyFill="1" applyBorder="1" applyAlignment="1">
      <alignment horizontal="left" vertical="top" wrapText="1"/>
    </xf>
    <xf numFmtId="0" fontId="4" fillId="12" borderId="27" xfId="0" applyFont="1" applyFill="1" applyBorder="1" applyAlignment="1">
      <alignment horizontal="left" vertical="top" wrapText="1"/>
    </xf>
    <xf numFmtId="0" fontId="53" fillId="12" borderId="27" xfId="0" applyFont="1" applyFill="1" applyBorder="1" applyAlignment="1">
      <alignment horizontal="left" vertical="top" wrapText="1"/>
    </xf>
    <xf numFmtId="0" fontId="0" fillId="12" borderId="29" xfId="0" applyFill="1" applyBorder="1" applyAlignment="1">
      <alignment horizontal="left" vertical="top" wrapText="1"/>
    </xf>
    <xf numFmtId="0" fontId="0" fillId="12" borderId="30" xfId="0" applyFill="1" applyBorder="1" applyAlignment="1">
      <alignment horizontal="left" vertical="top" wrapText="1"/>
    </xf>
    <xf numFmtId="0" fontId="0" fillId="12" borderId="31" xfId="0" applyFill="1" applyBorder="1" applyAlignment="1">
      <alignment horizontal="left" vertical="top" wrapText="1"/>
    </xf>
    <xf numFmtId="0" fontId="61" fillId="13" borderId="24" xfId="0" applyFont="1" applyFill="1" applyBorder="1" applyAlignment="1">
      <alignment horizontal="center" vertical="center" wrapText="1"/>
    </xf>
    <xf numFmtId="0" fontId="61" fillId="13" borderId="25" xfId="0" applyFont="1" applyFill="1" applyBorder="1" applyAlignment="1">
      <alignment horizontal="center" vertical="center" wrapText="1"/>
    </xf>
    <xf numFmtId="0" fontId="61" fillId="13" borderId="27" xfId="0" applyFont="1" applyFill="1" applyBorder="1" applyAlignment="1">
      <alignment horizontal="center" vertical="center" wrapText="1"/>
    </xf>
    <xf numFmtId="0" fontId="61" fillId="13" borderId="0" xfId="0" applyFont="1" applyFill="1" applyAlignment="1">
      <alignment horizontal="center" vertical="center" wrapText="1"/>
    </xf>
    <xf numFmtId="0" fontId="61" fillId="13" borderId="29" xfId="0" applyFont="1" applyFill="1" applyBorder="1" applyAlignment="1">
      <alignment horizontal="center" vertical="center" wrapText="1"/>
    </xf>
    <xf numFmtId="0" fontId="61" fillId="13" borderId="30" xfId="0" applyFont="1" applyFill="1" applyBorder="1" applyAlignment="1">
      <alignment horizontal="center" vertical="center" wrapText="1"/>
    </xf>
    <xf numFmtId="0" fontId="60" fillId="13" borderId="38" xfId="0" applyFont="1" applyFill="1" applyBorder="1" applyAlignment="1">
      <alignment horizontal="center"/>
    </xf>
    <xf numFmtId="0" fontId="60" fillId="13" borderId="39" xfId="0" applyFont="1" applyFill="1" applyBorder="1" applyAlignment="1">
      <alignment horizontal="center"/>
    </xf>
    <xf numFmtId="0" fontId="60" fillId="13" borderId="40" xfId="0" applyFont="1" applyFill="1" applyBorder="1" applyAlignment="1">
      <alignment horizontal="center"/>
    </xf>
    <xf numFmtId="0" fontId="0" fillId="0" borderId="58" xfId="0" applyBorder="1" applyAlignment="1">
      <alignment horizontal="center" wrapText="1"/>
    </xf>
    <xf numFmtId="0" fontId="0" fillId="0" borderId="59" xfId="0" applyBorder="1" applyAlignment="1">
      <alignment horizontal="center" wrapText="1"/>
    </xf>
    <xf numFmtId="0" fontId="0" fillId="0" borderId="48" xfId="0" applyBorder="1" applyAlignment="1">
      <alignment horizontal="center" wrapText="1"/>
    </xf>
    <xf numFmtId="0" fontId="0" fillId="0" borderId="53" xfId="0" applyBorder="1" applyAlignment="1">
      <alignment horizontal="center" wrapText="1"/>
    </xf>
    <xf numFmtId="0" fontId="0" fillId="0" borderId="23" xfId="0" applyBorder="1" applyAlignment="1">
      <alignment horizontal="center" wrapText="1"/>
    </xf>
    <xf numFmtId="0" fontId="0" fillId="0" borderId="54"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7" xfId="0" applyBorder="1" applyAlignment="1">
      <alignment horizontal="center" wrapText="1"/>
    </xf>
    <xf numFmtId="0" fontId="64" fillId="13" borderId="60" xfId="0" applyFont="1" applyFill="1" applyBorder="1" applyAlignment="1">
      <alignment horizontal="center" wrapText="1"/>
    </xf>
    <xf numFmtId="0" fontId="64" fillId="13" borderId="61" xfId="0" applyFont="1" applyFill="1" applyBorder="1" applyAlignment="1">
      <alignment horizontal="center" wrapText="1"/>
    </xf>
    <xf numFmtId="0" fontId="64" fillId="13" borderId="62" xfId="0" applyFont="1" applyFill="1" applyBorder="1" applyAlignment="1">
      <alignment horizontal="center" wrapText="1"/>
    </xf>
    <xf numFmtId="0" fontId="66" fillId="0" borderId="58" xfId="0" applyFont="1" applyBorder="1" applyAlignment="1">
      <alignment horizontal="left" vertical="top" wrapText="1"/>
    </xf>
    <xf numFmtId="0" fontId="66" fillId="0" borderId="59" xfId="0" applyFont="1" applyBorder="1" applyAlignment="1">
      <alignment horizontal="left" vertical="top" wrapText="1"/>
    </xf>
    <xf numFmtId="0" fontId="66" fillId="0" borderId="48" xfId="0" applyFont="1" applyBorder="1" applyAlignment="1">
      <alignment horizontal="left" vertical="top" wrapText="1"/>
    </xf>
    <xf numFmtId="0" fontId="66" fillId="0" borderId="53" xfId="0" applyFont="1" applyBorder="1" applyAlignment="1">
      <alignment horizontal="left" vertical="top" wrapText="1"/>
    </xf>
    <xf numFmtId="0" fontId="66" fillId="0" borderId="23" xfId="0" applyFont="1" applyBorder="1" applyAlignment="1">
      <alignment horizontal="left" vertical="top" wrapText="1"/>
    </xf>
    <xf numFmtId="0" fontId="66" fillId="0" borderId="54" xfId="0" applyFont="1" applyBorder="1" applyAlignment="1">
      <alignment horizontal="left" vertical="top" wrapText="1"/>
    </xf>
    <xf numFmtId="0" fontId="66" fillId="0" borderId="55" xfId="0" applyFont="1" applyBorder="1" applyAlignment="1">
      <alignment horizontal="left" vertical="top" wrapText="1"/>
    </xf>
    <xf numFmtId="0" fontId="66" fillId="0" borderId="56" xfId="0" applyFont="1" applyBorder="1" applyAlignment="1">
      <alignment horizontal="left" vertical="top" wrapText="1"/>
    </xf>
    <xf numFmtId="0" fontId="66" fillId="0" borderId="57" xfId="0" applyFont="1" applyBorder="1" applyAlignment="1">
      <alignment horizontal="left" vertical="top" wrapText="1"/>
    </xf>
    <xf numFmtId="0" fontId="17" fillId="0" borderId="58" xfId="0" applyFont="1" applyBorder="1" applyAlignment="1">
      <alignment horizontal="center" wrapText="1"/>
    </xf>
    <xf numFmtId="0" fontId="17" fillId="0" borderId="59" xfId="0" applyFont="1" applyBorder="1" applyAlignment="1">
      <alignment horizontal="center" wrapText="1"/>
    </xf>
    <xf numFmtId="0" fontId="17" fillId="0" borderId="48" xfId="0" applyFont="1" applyBorder="1" applyAlignment="1">
      <alignment horizontal="center" wrapText="1"/>
    </xf>
    <xf numFmtId="0" fontId="17" fillId="0" borderId="53" xfId="0" applyFont="1" applyBorder="1" applyAlignment="1">
      <alignment horizontal="center" wrapText="1"/>
    </xf>
    <xf numFmtId="0" fontId="17" fillId="0" borderId="23" xfId="0" applyFont="1" applyBorder="1" applyAlignment="1">
      <alignment horizontal="center" wrapText="1"/>
    </xf>
    <xf numFmtId="0" fontId="17" fillId="0" borderId="54" xfId="0" applyFont="1" applyBorder="1" applyAlignment="1">
      <alignment horizontal="center" wrapText="1"/>
    </xf>
    <xf numFmtId="0" fontId="17" fillId="0" borderId="55" xfId="0" applyFont="1" applyBorder="1" applyAlignment="1">
      <alignment horizontal="center" wrapText="1"/>
    </xf>
    <xf numFmtId="0" fontId="17" fillId="0" borderId="56" xfId="0" applyFont="1" applyBorder="1" applyAlignment="1">
      <alignment horizontal="center" wrapText="1"/>
    </xf>
    <xf numFmtId="0" fontId="17" fillId="0" borderId="57" xfId="0" applyFont="1" applyBorder="1" applyAlignment="1">
      <alignment horizontal="center" wrapText="1"/>
    </xf>
    <xf numFmtId="0" fontId="17" fillId="0" borderId="25" xfId="0" applyFont="1" applyBorder="1" applyAlignment="1">
      <alignment horizontal="left" wrapText="1"/>
    </xf>
    <xf numFmtId="0" fontId="17" fillId="0" borderId="0" xfId="0" applyFont="1" applyAlignment="1">
      <alignment horizontal="left" wrapText="1"/>
    </xf>
    <xf numFmtId="0" fontId="6" fillId="2" borderId="63" xfId="1" applyFont="1" applyFill="1" applyBorder="1" applyAlignment="1">
      <alignment horizontal="center" vertical="center" wrapText="1"/>
    </xf>
    <xf numFmtId="0" fontId="6" fillId="2" borderId="64" xfId="1" applyFont="1" applyFill="1" applyBorder="1" applyAlignment="1">
      <alignment horizontal="center" vertical="center" wrapText="1"/>
    </xf>
    <xf numFmtId="0" fontId="6" fillId="2" borderId="41" xfId="1" applyFont="1" applyFill="1" applyBorder="1" applyAlignment="1">
      <alignment horizontal="center" vertical="center" wrapText="1"/>
    </xf>
    <xf numFmtId="0" fontId="6" fillId="2" borderId="65" xfId="1" applyFont="1" applyFill="1" applyBorder="1" applyAlignment="1">
      <alignment horizontal="left" vertical="center" wrapText="1"/>
    </xf>
    <xf numFmtId="0" fontId="6" fillId="2" borderId="2" xfId="1" applyFont="1" applyFill="1" applyBorder="1" applyAlignment="1">
      <alignment horizontal="left" vertical="center" wrapText="1"/>
    </xf>
    <xf numFmtId="0" fontId="6" fillId="2" borderId="27" xfId="1" applyFont="1" applyFill="1" applyBorder="1" applyAlignment="1">
      <alignment horizontal="left" vertical="center" wrapText="1"/>
    </xf>
    <xf numFmtId="0" fontId="6" fillId="2" borderId="0" xfId="1" applyFont="1" applyFill="1" applyBorder="1" applyAlignment="1">
      <alignment horizontal="left" vertical="center" wrapText="1"/>
    </xf>
    <xf numFmtId="0" fontId="5" fillId="3" borderId="17" xfId="1" applyFont="1" applyFill="1" applyBorder="1" applyAlignment="1">
      <alignment horizontal="left" vertical="center" wrapText="1"/>
    </xf>
    <xf numFmtId="0" fontId="5" fillId="3" borderId="9" xfId="1" applyFont="1" applyFill="1" applyBorder="1" applyAlignment="1">
      <alignment horizontal="left" vertical="center" wrapText="1"/>
    </xf>
    <xf numFmtId="0" fontId="5" fillId="3" borderId="18" xfId="1" applyFont="1" applyFill="1" applyBorder="1" applyAlignment="1">
      <alignment horizontal="left" vertical="center" wrapText="1"/>
    </xf>
    <xf numFmtId="0" fontId="5" fillId="3" borderId="21" xfId="1" applyFont="1" applyFill="1" applyBorder="1" applyAlignment="1">
      <alignment horizontal="left" vertical="center" wrapText="1"/>
    </xf>
    <xf numFmtId="0" fontId="5" fillId="3" borderId="0" xfId="1" applyFont="1" applyFill="1" applyBorder="1" applyAlignment="1">
      <alignment horizontal="left" vertical="center" wrapText="1"/>
    </xf>
    <xf numFmtId="0" fontId="5" fillId="3" borderId="22" xfId="1" applyFont="1" applyFill="1" applyBorder="1" applyAlignment="1">
      <alignment horizontal="left" vertical="center" wrapText="1"/>
    </xf>
    <xf numFmtId="0" fontId="5" fillId="3" borderId="95" xfId="1" applyFont="1" applyFill="1" applyBorder="1" applyAlignment="1">
      <alignment horizontal="left" vertical="center" wrapText="1"/>
    </xf>
    <xf numFmtId="0" fontId="5" fillId="3" borderId="33" xfId="1" applyFont="1" applyFill="1" applyBorder="1" applyAlignment="1">
      <alignment horizontal="left" vertical="center" wrapText="1"/>
    </xf>
    <xf numFmtId="0" fontId="5" fillId="3" borderId="96" xfId="1" applyFont="1" applyFill="1" applyBorder="1" applyAlignment="1">
      <alignment horizontal="left" vertical="center" wrapText="1"/>
    </xf>
    <xf numFmtId="0" fontId="8" fillId="2" borderId="14" xfId="1" applyFont="1" applyFill="1" applyBorder="1" applyAlignment="1">
      <alignment horizontal="left"/>
    </xf>
    <xf numFmtId="0" fontId="8" fillId="2" borderId="15" xfId="1" applyFont="1" applyFill="1" applyBorder="1" applyAlignment="1">
      <alignment horizontal="left"/>
    </xf>
    <xf numFmtId="0" fontId="8" fillId="2" borderId="16" xfId="1" applyFont="1" applyFill="1" applyBorder="1" applyAlignment="1">
      <alignment horizontal="left"/>
    </xf>
    <xf numFmtId="0" fontId="5" fillId="3" borderId="19" xfId="1" applyFont="1" applyFill="1" applyBorder="1" applyAlignment="1">
      <alignment horizontal="left" vertical="center" wrapText="1"/>
    </xf>
    <xf numFmtId="0" fontId="5" fillId="3" borderId="7" xfId="1" applyFont="1" applyFill="1" applyBorder="1" applyAlignment="1">
      <alignment horizontal="left" vertical="center" wrapText="1"/>
    </xf>
    <xf numFmtId="0" fontId="5" fillId="3" borderId="20" xfId="1" applyFont="1" applyFill="1" applyBorder="1" applyAlignment="1">
      <alignment horizontal="left" vertical="center" wrapText="1"/>
    </xf>
    <xf numFmtId="0" fontId="11" fillId="3" borderId="17" xfId="1" applyFont="1" applyFill="1" applyBorder="1" applyAlignment="1">
      <alignment horizontal="left" vertical="center" wrapText="1"/>
    </xf>
    <xf numFmtId="0" fontId="11" fillId="3" borderId="9" xfId="1" applyFont="1" applyFill="1" applyBorder="1" applyAlignment="1">
      <alignment horizontal="left" vertical="center" wrapText="1"/>
    </xf>
    <xf numFmtId="0" fontId="11" fillId="3" borderId="18" xfId="1" applyFont="1" applyFill="1" applyBorder="1" applyAlignment="1">
      <alignment horizontal="left" vertical="center" wrapText="1"/>
    </xf>
    <xf numFmtId="0" fontId="11" fillId="3" borderId="21" xfId="1" applyFont="1" applyFill="1" applyBorder="1" applyAlignment="1">
      <alignment horizontal="left" vertical="center" wrapText="1"/>
    </xf>
    <xf numFmtId="0" fontId="11" fillId="3" borderId="0" xfId="1" applyFont="1" applyFill="1" applyBorder="1" applyAlignment="1">
      <alignment horizontal="left" vertical="center" wrapText="1"/>
    </xf>
    <xf numFmtId="0" fontId="11" fillId="3" borderId="22" xfId="1" applyFont="1" applyFill="1" applyBorder="1" applyAlignment="1">
      <alignment horizontal="left" vertical="center" wrapText="1"/>
    </xf>
    <xf numFmtId="0" fontId="11" fillId="3" borderId="19" xfId="1" applyFont="1" applyFill="1" applyBorder="1" applyAlignment="1">
      <alignment horizontal="left" vertical="center" wrapText="1"/>
    </xf>
    <xf numFmtId="0" fontId="11" fillId="3" borderId="7" xfId="1" applyFont="1" applyFill="1" applyBorder="1" applyAlignment="1">
      <alignment horizontal="left" vertical="center" wrapText="1"/>
    </xf>
    <xf numFmtId="0" fontId="11" fillId="3" borderId="20" xfId="1" applyFont="1" applyFill="1" applyBorder="1" applyAlignment="1">
      <alignment horizontal="left" vertical="center" wrapText="1"/>
    </xf>
    <xf numFmtId="0" fontId="5" fillId="3" borderId="14" xfId="1" applyFont="1" applyFill="1" applyBorder="1" applyAlignment="1">
      <alignment horizontal="left"/>
    </xf>
    <xf numFmtId="0" fontId="5" fillId="3" borderId="15" xfId="1" applyFont="1" applyFill="1" applyBorder="1" applyAlignment="1">
      <alignment horizontal="left"/>
    </xf>
    <xf numFmtId="0" fontId="5" fillId="3" borderId="16" xfId="1" applyFont="1" applyFill="1" applyBorder="1" applyAlignment="1">
      <alignment horizontal="left"/>
    </xf>
    <xf numFmtId="0" fontId="5" fillId="3" borderId="6" xfId="1" applyFont="1" applyFill="1" applyBorder="1" applyAlignment="1">
      <alignment horizontal="left"/>
    </xf>
    <xf numFmtId="0" fontId="5" fillId="3" borderId="7" xfId="1" applyFont="1" applyFill="1" applyBorder="1" applyAlignment="1">
      <alignment horizontal="left"/>
    </xf>
    <xf numFmtId="0" fontId="6" fillId="2" borderId="11" xfId="1" applyFont="1" applyFill="1" applyBorder="1" applyAlignment="1">
      <alignment horizontal="center" vertical="center" wrapText="1"/>
    </xf>
    <xf numFmtId="0" fontId="6" fillId="2" borderId="94" xfId="1" applyFont="1" applyFill="1" applyBorder="1" applyAlignment="1">
      <alignment horizontal="center" vertical="center" wrapText="1"/>
    </xf>
    <xf numFmtId="0" fontId="5" fillId="3" borderId="1" xfId="1" applyFont="1" applyFill="1" applyBorder="1" applyAlignment="1">
      <alignment horizontal="center" vertical="center" wrapText="1"/>
    </xf>
    <xf numFmtId="0" fontId="5" fillId="3" borderId="2" xfId="1" applyFont="1" applyFill="1" applyBorder="1" applyAlignment="1">
      <alignment horizontal="center" vertical="center" wrapText="1"/>
    </xf>
    <xf numFmtId="0" fontId="5" fillId="3" borderId="92" xfId="1" applyFont="1" applyFill="1" applyBorder="1" applyAlignment="1">
      <alignment horizontal="center" vertical="center" wrapText="1"/>
    </xf>
    <xf numFmtId="0" fontId="5" fillId="3" borderId="4" xfId="1" applyFont="1" applyFill="1" applyBorder="1" applyAlignment="1">
      <alignment horizontal="center" vertical="center" wrapText="1"/>
    </xf>
    <xf numFmtId="0" fontId="5" fillId="3" borderId="0" xfId="1" applyFont="1" applyFill="1" applyBorder="1" applyAlignment="1">
      <alignment horizontal="center" vertical="center" wrapText="1"/>
    </xf>
    <xf numFmtId="0" fontId="5" fillId="3" borderId="28" xfId="1" applyFont="1" applyFill="1" applyBorder="1" applyAlignment="1">
      <alignment horizontal="center" vertical="center" wrapText="1"/>
    </xf>
    <xf numFmtId="0" fontId="5" fillId="3" borderId="6" xfId="1" applyFont="1" applyFill="1" applyBorder="1" applyAlignment="1">
      <alignment horizontal="center" vertical="center" wrapText="1"/>
    </xf>
    <xf numFmtId="0" fontId="5" fillId="3" borderId="7" xfId="1" applyFont="1" applyFill="1" applyBorder="1" applyAlignment="1">
      <alignment horizontal="center" vertical="center" wrapText="1"/>
    </xf>
    <xf numFmtId="0" fontId="5" fillId="3" borderId="93" xfId="1" applyFont="1" applyFill="1" applyBorder="1" applyAlignment="1">
      <alignment horizontal="center" vertical="center" wrapText="1"/>
    </xf>
    <xf numFmtId="0" fontId="8" fillId="2" borderId="90" xfId="1" applyFont="1" applyFill="1" applyBorder="1" applyAlignment="1">
      <alignment horizontal="left"/>
    </xf>
    <xf numFmtId="0" fontId="8" fillId="2" borderId="91" xfId="1" applyFont="1" applyFill="1" applyBorder="1" applyAlignment="1">
      <alignment horizontal="left"/>
    </xf>
    <xf numFmtId="0" fontId="5" fillId="3" borderId="8" xfId="1" applyFont="1" applyFill="1" applyBorder="1" applyAlignment="1">
      <alignment horizontal="left"/>
    </xf>
    <xf numFmtId="0" fontId="5" fillId="3" borderId="9" xfId="1" applyFont="1" applyFill="1" applyBorder="1" applyAlignment="1">
      <alignment horizontal="left"/>
    </xf>
    <xf numFmtId="0" fontId="16" fillId="5" borderId="69" xfId="2" applyFont="1" applyFill="1" applyBorder="1" applyAlignment="1">
      <alignment horizontal="center"/>
    </xf>
    <xf numFmtId="0" fontId="16" fillId="5" borderId="70" xfId="2" applyFont="1" applyFill="1" applyBorder="1" applyAlignment="1">
      <alignment horizontal="center"/>
    </xf>
    <xf numFmtId="0" fontId="16" fillId="5" borderId="71" xfId="2" applyFont="1" applyFill="1" applyBorder="1" applyAlignment="1">
      <alignment horizontal="center"/>
    </xf>
    <xf numFmtId="0" fontId="17" fillId="4" borderId="29" xfId="2" applyFont="1" applyFill="1" applyBorder="1" applyAlignment="1">
      <alignment horizontal="left" vertical="center" wrapText="1"/>
    </xf>
    <xf numFmtId="0" fontId="17" fillId="4" borderId="30" xfId="2" applyFont="1" applyFill="1" applyBorder="1" applyAlignment="1">
      <alignment horizontal="left" vertical="center" wrapText="1"/>
    </xf>
    <xf numFmtId="0" fontId="17" fillId="4" borderId="31" xfId="2" applyFont="1" applyFill="1" applyBorder="1" applyAlignment="1">
      <alignment horizontal="left" vertical="center" wrapText="1"/>
    </xf>
    <xf numFmtId="0" fontId="17" fillId="4" borderId="25" xfId="2" applyFont="1" applyFill="1" applyBorder="1" applyAlignment="1">
      <alignment horizontal="left" wrapText="1"/>
    </xf>
    <xf numFmtId="0" fontId="17" fillId="4" borderId="0" xfId="2" applyFont="1" applyFill="1" applyBorder="1" applyAlignment="1">
      <alignment horizontal="left" wrapText="1"/>
    </xf>
    <xf numFmtId="0" fontId="20" fillId="6" borderId="24" xfId="2" applyFont="1" applyFill="1" applyBorder="1" applyAlignment="1">
      <alignment horizontal="left"/>
    </xf>
    <xf numFmtId="0" fontId="20" fillId="6" borderId="25" xfId="2" applyFont="1" applyFill="1" applyBorder="1" applyAlignment="1">
      <alignment horizontal="left"/>
    </xf>
    <xf numFmtId="0" fontId="20" fillId="6" borderId="26" xfId="2" applyFont="1" applyFill="1" applyBorder="1" applyAlignment="1">
      <alignment horizontal="left"/>
    </xf>
    <xf numFmtId="0" fontId="16" fillId="8" borderId="27" xfId="2" applyFont="1" applyFill="1" applyBorder="1" applyAlignment="1">
      <alignment horizontal="center"/>
    </xf>
    <xf numFmtId="0" fontId="16" fillId="8" borderId="0" xfId="2" applyFont="1" applyFill="1" applyAlignment="1">
      <alignment horizontal="center"/>
    </xf>
    <xf numFmtId="0" fontId="17" fillId="4" borderId="35" xfId="2" applyFont="1" applyFill="1" applyBorder="1" applyAlignment="1">
      <alignment horizontal="left" vertical="center" wrapText="1"/>
    </xf>
    <xf numFmtId="0" fontId="17" fillId="4" borderId="36" xfId="2" applyFont="1" applyFill="1" applyBorder="1" applyAlignment="1">
      <alignment horizontal="left" vertical="center" wrapText="1"/>
    </xf>
    <xf numFmtId="0" fontId="17" fillId="4" borderId="37" xfId="2" applyFont="1" applyFill="1" applyBorder="1" applyAlignment="1">
      <alignment horizontal="left" vertical="center" wrapText="1"/>
    </xf>
    <xf numFmtId="0" fontId="17" fillId="4" borderId="27" xfId="2" applyFont="1" applyFill="1" applyBorder="1" applyAlignment="1">
      <alignment horizontal="left" vertical="center" wrapText="1"/>
    </xf>
    <xf numFmtId="0" fontId="17" fillId="4" borderId="0" xfId="2" applyFont="1" applyFill="1" applyAlignment="1">
      <alignment horizontal="left" vertical="center" wrapText="1"/>
    </xf>
    <xf numFmtId="0" fontId="17" fillId="4" borderId="28" xfId="2" applyFont="1" applyFill="1" applyBorder="1" applyAlignment="1">
      <alignment horizontal="left" vertical="center" wrapText="1"/>
    </xf>
    <xf numFmtId="0" fontId="20" fillId="6" borderId="25" xfId="2" applyFont="1" applyFill="1" applyBorder="1" applyAlignment="1">
      <alignment horizontal="left" wrapText="1"/>
    </xf>
    <xf numFmtId="0" fontId="16" fillId="4" borderId="24" xfId="2" applyFont="1" applyFill="1" applyBorder="1" applyAlignment="1">
      <alignment horizontal="center"/>
    </xf>
    <xf numFmtId="0" fontId="16" fillId="4" borderId="25" xfId="2" applyFont="1" applyFill="1" applyBorder="1" applyAlignment="1">
      <alignment horizontal="center"/>
    </xf>
    <xf numFmtId="0" fontId="16" fillId="4" borderId="26" xfId="2" applyFont="1" applyFill="1" applyBorder="1" applyAlignment="1">
      <alignment horizontal="center"/>
    </xf>
    <xf numFmtId="0" fontId="18" fillId="0" borderId="27" xfId="0" applyFont="1" applyBorder="1" applyAlignment="1">
      <alignment horizontal="center" vertical="center" wrapText="1"/>
    </xf>
    <xf numFmtId="0" fontId="18" fillId="0" borderId="0" xfId="0" applyFont="1" applyAlignment="1">
      <alignment horizontal="center" vertical="center" wrapText="1"/>
    </xf>
    <xf numFmtId="0" fontId="20" fillId="6" borderId="27" xfId="2" applyFont="1" applyFill="1" applyBorder="1" applyAlignment="1">
      <alignment horizontal="left"/>
    </xf>
    <xf numFmtId="0" fontId="20" fillId="6" borderId="0" xfId="2" applyFont="1" applyFill="1" applyAlignment="1">
      <alignment horizontal="left"/>
    </xf>
    <xf numFmtId="0" fontId="21" fillId="0" borderId="24" xfId="2" applyFont="1" applyBorder="1" applyAlignment="1">
      <alignment horizontal="right"/>
    </xf>
    <xf numFmtId="0" fontId="21" fillId="0" borderId="25" xfId="2" applyFont="1" applyBorder="1" applyAlignment="1">
      <alignment horizontal="right"/>
    </xf>
    <xf numFmtId="0" fontId="17" fillId="4" borderId="27" xfId="2" applyFont="1" applyFill="1" applyBorder="1" applyAlignment="1">
      <alignment horizontal="right"/>
    </xf>
    <xf numFmtId="0" fontId="17" fillId="4" borderId="0" xfId="2" applyFont="1" applyFill="1" applyAlignment="1">
      <alignment horizontal="right"/>
    </xf>
    <xf numFmtId="0" fontId="17" fillId="4" borderId="29" xfId="2" applyFont="1" applyFill="1" applyBorder="1" applyAlignment="1">
      <alignment horizontal="right"/>
    </xf>
    <xf numFmtId="0" fontId="17" fillId="4" borderId="30" xfId="2" applyFont="1" applyFill="1" applyBorder="1" applyAlignment="1">
      <alignment horizontal="right"/>
    </xf>
    <xf numFmtId="0" fontId="17" fillId="4" borderId="0" xfId="2" applyFont="1" applyFill="1" applyAlignment="1">
      <alignment horizontal="left" wrapText="1"/>
    </xf>
    <xf numFmtId="0" fontId="17" fillId="4" borderId="28" xfId="2" applyFont="1" applyFill="1" applyBorder="1" applyAlignment="1">
      <alignment horizontal="left" wrapText="1"/>
    </xf>
    <xf numFmtId="0" fontId="22" fillId="4" borderId="0" xfId="2" applyFont="1" applyFill="1" applyAlignment="1">
      <alignment horizontal="center" vertical="center"/>
    </xf>
    <xf numFmtId="0" fontId="22" fillId="4" borderId="28" xfId="2" applyFont="1" applyFill="1" applyBorder="1" applyAlignment="1">
      <alignment horizontal="center" vertical="center"/>
    </xf>
    <xf numFmtId="0" fontId="17" fillId="4" borderId="27" xfId="2" applyFont="1" applyFill="1" applyBorder="1" applyAlignment="1">
      <alignment horizontal="center"/>
    </xf>
    <xf numFmtId="0" fontId="17" fillId="4" borderId="0" xfId="2" applyFont="1" applyFill="1" applyAlignment="1">
      <alignment horizontal="center"/>
    </xf>
    <xf numFmtId="0" fontId="17" fillId="4" borderId="28" xfId="2" applyFont="1" applyFill="1" applyBorder="1" applyAlignment="1">
      <alignment horizontal="center"/>
    </xf>
    <xf numFmtId="0" fontId="17" fillId="4" borderId="29" xfId="2" applyFont="1" applyFill="1" applyBorder="1" applyAlignment="1">
      <alignment horizontal="center"/>
    </xf>
    <xf numFmtId="0" fontId="17" fillId="4" borderId="30" xfId="2" applyFont="1" applyFill="1" applyBorder="1" applyAlignment="1">
      <alignment horizontal="center"/>
    </xf>
    <xf numFmtId="0" fontId="17" fillId="4" borderId="31" xfId="2" applyFont="1" applyFill="1" applyBorder="1" applyAlignment="1">
      <alignment horizontal="center"/>
    </xf>
    <xf numFmtId="0" fontId="16" fillId="5" borderId="66" xfId="2" applyFont="1" applyFill="1" applyBorder="1" applyAlignment="1">
      <alignment horizontal="center" vertical="center" wrapText="1"/>
    </xf>
    <xf numFmtId="0" fontId="16" fillId="5" borderId="67" xfId="2" applyFont="1" applyFill="1" applyBorder="1" applyAlignment="1">
      <alignment horizontal="center" vertical="center" wrapText="1"/>
    </xf>
    <xf numFmtId="0" fontId="16" fillId="5" borderId="68" xfId="2" applyFont="1" applyFill="1" applyBorder="1" applyAlignment="1">
      <alignment horizontal="center" vertical="center" wrapText="1"/>
    </xf>
    <xf numFmtId="0" fontId="17" fillId="5" borderId="35" xfId="2" applyFont="1" applyFill="1" applyBorder="1" applyAlignment="1">
      <alignment horizontal="center" vertical="center" wrapText="1"/>
    </xf>
    <xf numFmtId="0" fontId="17" fillId="5" borderId="36" xfId="2" applyFont="1" applyFill="1" applyBorder="1" applyAlignment="1">
      <alignment horizontal="center" vertical="center" wrapText="1"/>
    </xf>
    <xf numFmtId="0" fontId="17" fillId="5" borderId="37" xfId="2" applyFont="1" applyFill="1" applyBorder="1" applyAlignment="1">
      <alignment horizontal="center" vertical="center" wrapText="1"/>
    </xf>
    <xf numFmtId="0" fontId="17" fillId="5" borderId="27" xfId="2" applyFont="1" applyFill="1" applyBorder="1" applyAlignment="1">
      <alignment horizontal="center" vertical="center" wrapText="1"/>
    </xf>
    <xf numFmtId="0" fontId="17" fillId="5" borderId="0" xfId="2" applyFont="1" applyFill="1" applyBorder="1" applyAlignment="1">
      <alignment horizontal="center" vertical="center" wrapText="1"/>
    </xf>
    <xf numFmtId="0" fontId="17" fillId="5" borderId="28" xfId="2" applyFont="1" applyFill="1" applyBorder="1" applyAlignment="1">
      <alignment horizontal="center" vertical="center" wrapText="1"/>
    </xf>
    <xf numFmtId="0" fontId="17" fillId="5" borderId="29" xfId="2" applyFont="1" applyFill="1" applyBorder="1" applyAlignment="1">
      <alignment horizontal="center" vertical="center" wrapText="1"/>
    </xf>
    <xf numFmtId="0" fontId="17" fillId="5" borderId="30" xfId="2" applyFont="1" applyFill="1" applyBorder="1" applyAlignment="1">
      <alignment horizontal="center" vertical="center" wrapText="1"/>
    </xf>
    <xf numFmtId="0" fontId="17" fillId="5" borderId="31" xfId="2" applyFont="1" applyFill="1" applyBorder="1" applyAlignment="1">
      <alignment horizontal="center" vertical="center" wrapText="1"/>
    </xf>
    <xf numFmtId="0" fontId="17" fillId="4" borderId="29" xfId="7" applyFont="1" applyFill="1" applyBorder="1" applyAlignment="1">
      <alignment horizontal="left" vertical="center" wrapText="1"/>
    </xf>
    <xf numFmtId="0" fontId="17" fillId="4" borderId="30" xfId="7" applyFont="1" applyFill="1" applyBorder="1" applyAlignment="1">
      <alignment horizontal="left" vertical="center" wrapText="1"/>
    </xf>
    <xf numFmtId="0" fontId="17" fillId="4" borderId="31" xfId="7" applyFont="1" applyFill="1" applyBorder="1" applyAlignment="1">
      <alignment horizontal="left" vertical="center" wrapText="1"/>
    </xf>
    <xf numFmtId="0" fontId="17" fillId="4" borderId="25" xfId="7" applyFont="1" applyFill="1" applyBorder="1" applyAlignment="1">
      <alignment horizontal="left" wrapText="1"/>
    </xf>
    <xf numFmtId="0" fontId="17" fillId="4" borderId="0" xfId="7" applyFont="1" applyFill="1" applyBorder="1" applyAlignment="1">
      <alignment horizontal="left" wrapText="1"/>
    </xf>
    <xf numFmtId="0" fontId="20" fillId="6" borderId="24" xfId="7" applyFont="1" applyFill="1" applyBorder="1" applyAlignment="1">
      <alignment horizontal="left"/>
    </xf>
    <xf numFmtId="0" fontId="20" fillId="6" borderId="25" xfId="7" applyFont="1" applyFill="1" applyBorder="1" applyAlignment="1">
      <alignment horizontal="left"/>
    </xf>
    <xf numFmtId="0" fontId="20" fillId="6" borderId="26" xfId="7" applyFont="1" applyFill="1" applyBorder="1" applyAlignment="1">
      <alignment horizontal="left"/>
    </xf>
    <xf numFmtId="0" fontId="16" fillId="8" borderId="27" xfId="7" applyFont="1" applyFill="1" applyBorder="1" applyAlignment="1">
      <alignment horizontal="center"/>
    </xf>
    <xf numFmtId="0" fontId="16" fillId="8" borderId="0" xfId="7" applyFont="1" applyFill="1" applyBorder="1" applyAlignment="1">
      <alignment horizontal="center"/>
    </xf>
    <xf numFmtId="0" fontId="20" fillId="6" borderId="66" xfId="7" applyFont="1" applyFill="1" applyBorder="1" applyAlignment="1">
      <alignment horizontal="left"/>
    </xf>
    <xf numFmtId="0" fontId="20" fillId="6" borderId="67" xfId="7" applyFont="1" applyFill="1" applyBorder="1" applyAlignment="1">
      <alignment horizontal="left"/>
    </xf>
    <xf numFmtId="0" fontId="20" fillId="6" borderId="68" xfId="7" applyFont="1" applyFill="1" applyBorder="1" applyAlignment="1">
      <alignment horizontal="left"/>
    </xf>
    <xf numFmtId="0" fontId="17" fillId="4" borderId="35" xfId="7" applyFont="1" applyFill="1" applyBorder="1" applyAlignment="1">
      <alignment horizontal="left" vertical="center" wrapText="1"/>
    </xf>
    <xf numFmtId="0" fontId="17" fillId="4" borderId="36" xfId="7" applyFont="1" applyFill="1" applyBorder="1" applyAlignment="1">
      <alignment horizontal="left" vertical="center" wrapText="1"/>
    </xf>
    <xf numFmtId="0" fontId="17" fillId="4" borderId="37" xfId="7" applyFont="1" applyFill="1" applyBorder="1" applyAlignment="1">
      <alignment horizontal="left" vertical="center" wrapText="1"/>
    </xf>
    <xf numFmtId="0" fontId="17" fillId="4" borderId="27" xfId="7" applyFont="1" applyFill="1" applyBorder="1" applyAlignment="1">
      <alignment horizontal="left" vertical="center" wrapText="1"/>
    </xf>
    <xf numFmtId="0" fontId="17" fillId="4" borderId="0" xfId="7" applyFont="1" applyFill="1" applyBorder="1" applyAlignment="1">
      <alignment horizontal="left" vertical="center" wrapText="1"/>
    </xf>
    <xf numFmtId="0" fontId="17" fillId="4" borderId="28" xfId="7" applyFont="1" applyFill="1" applyBorder="1" applyAlignment="1">
      <alignment horizontal="left" vertical="center" wrapText="1"/>
    </xf>
    <xf numFmtId="0" fontId="20" fillId="6" borderId="25" xfId="7" applyFont="1" applyFill="1" applyBorder="1" applyAlignment="1">
      <alignment horizontal="left" wrapText="1"/>
    </xf>
    <xf numFmtId="0" fontId="16" fillId="5" borderId="69" xfId="7" applyFont="1" applyFill="1" applyBorder="1" applyAlignment="1">
      <alignment horizontal="center"/>
    </xf>
    <xf numFmtId="0" fontId="16" fillId="5" borderId="70" xfId="7" applyFont="1" applyFill="1" applyBorder="1" applyAlignment="1">
      <alignment horizontal="center"/>
    </xf>
    <xf numFmtId="0" fontId="16" fillId="5" borderId="71" xfId="7" applyFont="1" applyFill="1" applyBorder="1" applyAlignment="1">
      <alignment horizontal="center"/>
    </xf>
    <xf numFmtId="0" fontId="16" fillId="4" borderId="24" xfId="7" applyFont="1" applyFill="1" applyBorder="1" applyAlignment="1">
      <alignment horizontal="center"/>
    </xf>
    <xf numFmtId="0" fontId="16" fillId="4" borderId="25" xfId="7" applyFont="1" applyFill="1" applyBorder="1" applyAlignment="1">
      <alignment horizontal="center"/>
    </xf>
    <xf numFmtId="0" fontId="16" fillId="4" borderId="26" xfId="7" applyFont="1" applyFill="1" applyBorder="1" applyAlignment="1">
      <alignment horizontal="center"/>
    </xf>
    <xf numFmtId="0" fontId="18" fillId="0" borderId="0" xfId="0" applyFont="1" applyBorder="1" applyAlignment="1">
      <alignment horizontal="center" vertical="center" wrapText="1"/>
    </xf>
    <xf numFmtId="0" fontId="20" fillId="6" borderId="29" xfId="7" applyFont="1" applyFill="1" applyBorder="1" applyAlignment="1">
      <alignment horizontal="left"/>
    </xf>
    <xf numFmtId="0" fontId="20" fillId="6" borderId="30" xfId="7" applyFont="1" applyFill="1" applyBorder="1" applyAlignment="1">
      <alignment horizontal="left"/>
    </xf>
    <xf numFmtId="0" fontId="21" fillId="0" borderId="24" xfId="7" applyFont="1" applyBorder="1" applyAlignment="1">
      <alignment horizontal="right"/>
    </xf>
    <xf numFmtId="0" fontId="21" fillId="0" borderId="25" xfId="7" applyFont="1" applyBorder="1" applyAlignment="1">
      <alignment horizontal="right"/>
    </xf>
    <xf numFmtId="0" fontId="17" fillId="4" borderId="27" xfId="7" applyFont="1" applyFill="1" applyBorder="1" applyAlignment="1">
      <alignment horizontal="right"/>
    </xf>
    <xf numFmtId="0" fontId="17" fillId="4" borderId="0" xfId="7" applyFont="1" applyFill="1" applyBorder="1" applyAlignment="1">
      <alignment horizontal="right"/>
    </xf>
    <xf numFmtId="0" fontId="17" fillId="4" borderId="29" xfId="7" applyFont="1" applyFill="1" applyBorder="1" applyAlignment="1">
      <alignment horizontal="right"/>
    </xf>
    <xf numFmtId="0" fontId="17" fillId="4" borderId="30" xfId="7" applyFont="1" applyFill="1" applyBorder="1" applyAlignment="1">
      <alignment horizontal="right"/>
    </xf>
    <xf numFmtId="0" fontId="17" fillId="0" borderId="0" xfId="7" applyFont="1" applyAlignment="1">
      <alignment horizontal="left" vertical="center" wrapText="1"/>
    </xf>
    <xf numFmtId="0" fontId="17" fillId="0" borderId="28" xfId="7" applyFont="1" applyBorder="1" applyAlignment="1">
      <alignment horizontal="left" vertical="center" wrapText="1"/>
    </xf>
    <xf numFmtId="0" fontId="17" fillId="4" borderId="0" xfId="7" applyFont="1" applyFill="1" applyAlignment="1">
      <alignment horizontal="left" wrapText="1"/>
    </xf>
    <xf numFmtId="0" fontId="17" fillId="4" borderId="28" xfId="7" applyFont="1" applyFill="1" applyBorder="1" applyAlignment="1">
      <alignment horizontal="left" wrapText="1"/>
    </xf>
    <xf numFmtId="0" fontId="22" fillId="4" borderId="0" xfId="7" applyFont="1" applyFill="1" applyAlignment="1">
      <alignment horizontal="center" vertical="center"/>
    </xf>
    <xf numFmtId="0" fontId="22" fillId="4" borderId="28" xfId="7" applyFont="1" applyFill="1" applyBorder="1" applyAlignment="1">
      <alignment horizontal="center" vertical="center"/>
    </xf>
    <xf numFmtId="0" fontId="17" fillId="4" borderId="27" xfId="7" applyFont="1" applyFill="1" applyBorder="1" applyAlignment="1">
      <alignment horizontal="center"/>
    </xf>
    <xf numFmtId="0" fontId="17" fillId="4" borderId="0" xfId="7" applyFont="1" applyFill="1" applyBorder="1" applyAlignment="1">
      <alignment horizontal="center"/>
    </xf>
    <xf numFmtId="0" fontId="17" fillId="4" borderId="28" xfId="7" applyFont="1" applyFill="1" applyBorder="1" applyAlignment="1">
      <alignment horizontal="center"/>
    </xf>
    <xf numFmtId="0" fontId="17" fillId="4" borderId="29" xfId="7" applyFont="1" applyFill="1" applyBorder="1" applyAlignment="1">
      <alignment horizontal="center"/>
    </xf>
    <xf numFmtId="0" fontId="17" fillId="4" borderId="30" xfId="7" applyFont="1" applyFill="1" applyBorder="1" applyAlignment="1">
      <alignment horizontal="center"/>
    </xf>
    <xf numFmtId="0" fontId="17" fillId="4" borderId="31" xfId="7" applyFont="1" applyFill="1" applyBorder="1" applyAlignment="1">
      <alignment horizontal="center"/>
    </xf>
    <xf numFmtId="0" fontId="16" fillId="5" borderId="66" xfId="7" applyFont="1" applyFill="1" applyBorder="1" applyAlignment="1">
      <alignment horizontal="center" vertical="center" wrapText="1"/>
    </xf>
    <xf numFmtId="0" fontId="16" fillId="5" borderId="67" xfId="7" applyFont="1" applyFill="1" applyBorder="1" applyAlignment="1">
      <alignment horizontal="center" vertical="center" wrapText="1"/>
    </xf>
    <xf numFmtId="0" fontId="16" fillId="5" borderId="68" xfId="7" applyFont="1" applyFill="1" applyBorder="1" applyAlignment="1">
      <alignment horizontal="center" vertical="center" wrapText="1"/>
    </xf>
    <xf numFmtId="0" fontId="17" fillId="5" borderId="35" xfId="7" applyFont="1" applyFill="1" applyBorder="1" applyAlignment="1">
      <alignment horizontal="center" vertical="center" wrapText="1"/>
    </xf>
    <xf numFmtId="0" fontId="17" fillId="5" borderId="36" xfId="7" applyFont="1" applyFill="1" applyBorder="1" applyAlignment="1">
      <alignment horizontal="center" vertical="center" wrapText="1"/>
    </xf>
    <xf numFmtId="0" fontId="17" fillId="5" borderId="37" xfId="7" applyFont="1" applyFill="1" applyBorder="1" applyAlignment="1">
      <alignment horizontal="center" vertical="center" wrapText="1"/>
    </xf>
    <xf numFmtId="0" fontId="17" fillId="5" borderId="27" xfId="7" applyFont="1" applyFill="1" applyBorder="1" applyAlignment="1">
      <alignment horizontal="center" vertical="center" wrapText="1"/>
    </xf>
    <xf numFmtId="0" fontId="17" fillId="5" borderId="0" xfId="7" applyFont="1" applyFill="1" applyBorder="1" applyAlignment="1">
      <alignment horizontal="center" vertical="center" wrapText="1"/>
    </xf>
    <xf numFmtId="0" fontId="17" fillId="5" borderId="28" xfId="7" applyFont="1" applyFill="1" applyBorder="1" applyAlignment="1">
      <alignment horizontal="center" vertical="center" wrapText="1"/>
    </xf>
    <xf numFmtId="0" fontId="17" fillId="5" borderId="29" xfId="7" applyFont="1" applyFill="1" applyBorder="1" applyAlignment="1">
      <alignment horizontal="center" vertical="center" wrapText="1"/>
    </xf>
    <xf numFmtId="0" fontId="17" fillId="5" borderId="30" xfId="7" applyFont="1" applyFill="1" applyBorder="1" applyAlignment="1">
      <alignment horizontal="center" vertical="center" wrapText="1"/>
    </xf>
    <xf numFmtId="0" fontId="17" fillId="5" borderId="31" xfId="7" applyFont="1" applyFill="1" applyBorder="1" applyAlignment="1">
      <alignment horizontal="center" vertical="center" wrapText="1"/>
    </xf>
    <xf numFmtId="0" fontId="16" fillId="8" borderId="0" xfId="7" applyFont="1" applyFill="1" applyAlignment="1">
      <alignment horizontal="center"/>
    </xf>
    <xf numFmtId="0" fontId="17" fillId="4" borderId="0" xfId="7" applyFont="1" applyFill="1" applyAlignment="1">
      <alignment horizontal="left" vertical="center" wrapText="1"/>
    </xf>
    <xf numFmtId="0" fontId="20" fillId="6" borderId="27" xfId="7" applyFont="1" applyFill="1" applyBorder="1" applyAlignment="1">
      <alignment horizontal="left"/>
    </xf>
    <xf numFmtId="0" fontId="20" fillId="6" borderId="0" xfId="7" applyFont="1" applyFill="1" applyAlignment="1">
      <alignment horizontal="left"/>
    </xf>
    <xf numFmtId="0" fontId="17" fillId="4" borderId="0" xfId="7" applyFont="1" applyFill="1" applyAlignment="1">
      <alignment horizontal="right"/>
    </xf>
    <xf numFmtId="0" fontId="17" fillId="4" borderId="0" xfId="7" applyFont="1" applyFill="1" applyAlignment="1">
      <alignment horizontal="center"/>
    </xf>
    <xf numFmtId="0" fontId="17" fillId="5" borderId="0" xfId="7" applyFont="1" applyFill="1" applyAlignment="1">
      <alignment horizontal="center" vertical="center" wrapText="1"/>
    </xf>
    <xf numFmtId="0" fontId="26" fillId="6" borderId="38" xfId="2" applyFont="1" applyFill="1" applyBorder="1" applyAlignment="1">
      <alignment horizontal="left" wrapText="1"/>
    </xf>
    <xf numFmtId="0" fontId="26" fillId="6" borderId="39" xfId="2" applyFont="1" applyFill="1" applyBorder="1" applyAlignment="1">
      <alignment horizontal="left" wrapText="1"/>
    </xf>
    <xf numFmtId="0" fontId="26" fillId="6" borderId="40" xfId="2" applyFont="1" applyFill="1" applyBorder="1" applyAlignment="1">
      <alignment horizontal="left" wrapText="1"/>
    </xf>
    <xf numFmtId="0" fontId="15" fillId="4" borderId="0" xfId="2" applyFill="1" applyAlignment="1">
      <alignment horizontal="center"/>
    </xf>
    <xf numFmtId="0" fontId="26" fillId="6" borderId="24" xfId="2" applyFont="1" applyFill="1" applyBorder="1" applyAlignment="1">
      <alignment horizontal="left"/>
    </xf>
    <xf numFmtId="0" fontId="26" fillId="6" borderId="25" xfId="2" applyFont="1" applyFill="1" applyBorder="1" applyAlignment="1">
      <alignment horizontal="left"/>
    </xf>
    <xf numFmtId="0" fontId="26" fillId="6" borderId="26" xfId="2" applyFont="1" applyFill="1" applyBorder="1" applyAlignment="1">
      <alignment horizontal="left"/>
    </xf>
    <xf numFmtId="0" fontId="1" fillId="4" borderId="35" xfId="2" applyFont="1" applyFill="1" applyBorder="1" applyAlignment="1">
      <alignment horizontal="left" vertical="center" wrapText="1"/>
    </xf>
    <xf numFmtId="0" fontId="15" fillId="4" borderId="36" xfId="2" applyFill="1" applyBorder="1" applyAlignment="1">
      <alignment horizontal="left" vertical="center" wrapText="1"/>
    </xf>
    <xf numFmtId="0" fontId="15" fillId="4" borderId="37" xfId="2" applyFill="1" applyBorder="1" applyAlignment="1">
      <alignment horizontal="left" vertical="center" wrapText="1"/>
    </xf>
    <xf numFmtId="0" fontId="15" fillId="4" borderId="27" xfId="2" applyFill="1" applyBorder="1" applyAlignment="1">
      <alignment horizontal="left" vertical="center" wrapText="1"/>
    </xf>
    <xf numFmtId="0" fontId="15" fillId="4" borderId="0" xfId="2" applyFill="1" applyAlignment="1">
      <alignment horizontal="left" vertical="center" wrapText="1"/>
    </xf>
    <xf numFmtId="0" fontId="15" fillId="4" borderId="28" xfId="2" applyFill="1" applyBorder="1" applyAlignment="1">
      <alignment horizontal="left" vertical="center" wrapText="1"/>
    </xf>
    <xf numFmtId="0" fontId="15" fillId="4" borderId="29" xfId="2" applyFill="1" applyBorder="1" applyAlignment="1">
      <alignment horizontal="left" vertical="center" wrapText="1"/>
    </xf>
    <xf numFmtId="0" fontId="15" fillId="4" borderId="30" xfId="2" applyFill="1" applyBorder="1" applyAlignment="1">
      <alignment horizontal="left" vertical="center" wrapText="1"/>
    </xf>
    <xf numFmtId="0" fontId="15" fillId="4" borderId="31" xfId="2" applyFill="1" applyBorder="1" applyAlignment="1">
      <alignment horizontal="left" vertical="center" wrapText="1"/>
    </xf>
    <xf numFmtId="0" fontId="26" fillId="6" borderId="38" xfId="2" applyFont="1" applyFill="1" applyBorder="1" applyAlignment="1">
      <alignment horizontal="left"/>
    </xf>
    <xf numFmtId="0" fontId="26" fillId="6" borderId="39" xfId="2" applyFont="1" applyFill="1" applyBorder="1" applyAlignment="1">
      <alignment horizontal="left"/>
    </xf>
    <xf numFmtId="0" fontId="26" fillId="6" borderId="40" xfId="2" applyFont="1" applyFill="1" applyBorder="1" applyAlignment="1">
      <alignment horizontal="left"/>
    </xf>
    <xf numFmtId="0" fontId="25" fillId="4" borderId="0" xfId="2" applyFont="1" applyFill="1" applyAlignment="1">
      <alignment horizontal="center" vertical="center"/>
    </xf>
    <xf numFmtId="0" fontId="15" fillId="4" borderId="0" xfId="2" applyFill="1" applyAlignment="1">
      <alignment horizontal="center" vertical="center"/>
    </xf>
    <xf numFmtId="0" fontId="33" fillId="4" borderId="0" xfId="2" applyFont="1" applyFill="1" applyAlignment="1">
      <alignment horizontal="center" vertical="center"/>
    </xf>
    <xf numFmtId="0" fontId="15" fillId="4" borderId="29" xfId="2" applyFill="1" applyBorder="1" applyAlignment="1">
      <alignment horizontal="center"/>
    </xf>
    <xf numFmtId="0" fontId="15" fillId="4" borderId="30" xfId="2" applyFill="1" applyBorder="1" applyAlignment="1">
      <alignment horizontal="center"/>
    </xf>
    <xf numFmtId="0" fontId="15" fillId="4" borderId="31" xfId="2" applyFill="1" applyBorder="1" applyAlignment="1">
      <alignment horizontal="center"/>
    </xf>
    <xf numFmtId="0" fontId="26" fillId="6" borderId="27" xfId="2" applyFont="1" applyFill="1" applyBorder="1" applyAlignment="1">
      <alignment horizontal="left"/>
    </xf>
    <xf numFmtId="0" fontId="26" fillId="6" borderId="0" xfId="2" applyFont="1" applyFill="1" applyAlignment="1">
      <alignment horizontal="left"/>
    </xf>
    <xf numFmtId="0" fontId="27" fillId="0" borderId="27" xfId="2" applyFont="1" applyBorder="1" applyAlignment="1">
      <alignment horizontal="right"/>
    </xf>
    <xf numFmtId="0" fontId="27" fillId="0" borderId="0" xfId="2" applyFont="1" applyAlignment="1">
      <alignment horizontal="right"/>
    </xf>
    <xf numFmtId="0" fontId="2" fillId="4" borderId="0" xfId="2" applyFont="1" applyFill="1" applyAlignment="1">
      <alignment horizontal="right" wrapText="1"/>
    </xf>
    <xf numFmtId="0" fontId="15" fillId="4" borderId="0" xfId="2" applyFill="1" applyAlignment="1">
      <alignment horizontal="right" wrapText="1"/>
    </xf>
    <xf numFmtId="0" fontId="2" fillId="4" borderId="27" xfId="2" applyFont="1" applyFill="1" applyBorder="1" applyAlignment="1">
      <alignment horizontal="right"/>
    </xf>
    <xf numFmtId="0" fontId="15" fillId="4" borderId="0" xfId="2" applyFill="1" applyAlignment="1">
      <alignment horizontal="right"/>
    </xf>
    <xf numFmtId="0" fontId="15" fillId="4" borderId="29" xfId="2" applyFill="1" applyBorder="1" applyAlignment="1">
      <alignment horizontal="right"/>
    </xf>
    <xf numFmtId="0" fontId="15" fillId="4" borderId="30" xfId="2" applyFill="1" applyBorder="1" applyAlignment="1">
      <alignment horizontal="right"/>
    </xf>
    <xf numFmtId="0" fontId="1" fillId="4" borderId="0" xfId="2" applyFont="1" applyFill="1" applyAlignment="1">
      <alignment horizontal="left"/>
    </xf>
    <xf numFmtId="0" fontId="15" fillId="4" borderId="0" xfId="2" applyFill="1" applyAlignment="1">
      <alignment horizontal="left"/>
    </xf>
    <xf numFmtId="0" fontId="15" fillId="4" borderId="28" xfId="2" applyFill="1" applyBorder="1" applyAlignment="1">
      <alignment horizontal="left"/>
    </xf>
    <xf numFmtId="0" fontId="15" fillId="4" borderId="27" xfId="2" applyFill="1" applyBorder="1" applyAlignment="1">
      <alignment horizontal="center"/>
    </xf>
    <xf numFmtId="0" fontId="31" fillId="4" borderId="0" xfId="2" applyFont="1" applyFill="1" applyAlignment="1">
      <alignment horizontal="center" vertical="center"/>
    </xf>
    <xf numFmtId="0" fontId="31" fillId="4" borderId="28" xfId="2" applyFont="1" applyFill="1" applyBorder="1" applyAlignment="1">
      <alignment horizontal="center" vertical="center"/>
    </xf>
    <xf numFmtId="0" fontId="1" fillId="4" borderId="24" xfId="2" applyFont="1" applyFill="1" applyBorder="1" applyAlignment="1">
      <alignment horizontal="left" vertical="center" wrapText="1"/>
    </xf>
    <xf numFmtId="0" fontId="15" fillId="4" borderId="25" xfId="2" applyFill="1" applyBorder="1" applyAlignment="1">
      <alignment horizontal="left" vertical="center" wrapText="1"/>
    </xf>
    <xf numFmtId="0" fontId="15" fillId="4" borderId="26" xfId="2" applyFill="1" applyBorder="1" applyAlignment="1">
      <alignment horizontal="left" vertical="center" wrapText="1"/>
    </xf>
    <xf numFmtId="0" fontId="1" fillId="4" borderId="35" xfId="7" applyFill="1" applyBorder="1" applyAlignment="1">
      <alignment horizontal="left" vertical="center" wrapText="1"/>
    </xf>
    <xf numFmtId="0" fontId="1" fillId="4" borderId="36" xfId="7" applyFill="1" applyBorder="1" applyAlignment="1">
      <alignment horizontal="left" vertical="center" wrapText="1"/>
    </xf>
    <xf numFmtId="0" fontId="1" fillId="4" borderId="37" xfId="7" applyFill="1" applyBorder="1" applyAlignment="1">
      <alignment horizontal="left" vertical="center" wrapText="1"/>
    </xf>
    <xf numFmtId="0" fontId="1" fillId="4" borderId="27" xfId="7" applyFill="1" applyBorder="1" applyAlignment="1">
      <alignment horizontal="left" vertical="center" wrapText="1"/>
    </xf>
    <xf numFmtId="0" fontId="1" fillId="4" borderId="0" xfId="7" applyFill="1" applyAlignment="1">
      <alignment horizontal="left" vertical="center" wrapText="1"/>
    </xf>
    <xf numFmtId="0" fontId="1" fillId="4" borderId="28" xfId="7" applyFill="1" applyBorder="1" applyAlignment="1">
      <alignment horizontal="left" vertical="center" wrapText="1"/>
    </xf>
    <xf numFmtId="0" fontId="1" fillId="4" borderId="29" xfId="7" applyFill="1" applyBorder="1" applyAlignment="1">
      <alignment horizontal="left" vertical="center" wrapText="1"/>
    </xf>
    <xf numFmtId="0" fontId="1" fillId="4" borderId="30" xfId="7" applyFill="1" applyBorder="1" applyAlignment="1">
      <alignment horizontal="left" vertical="center" wrapText="1"/>
    </xf>
    <xf numFmtId="0" fontId="1" fillId="4" borderId="31" xfId="7" applyFill="1" applyBorder="1" applyAlignment="1">
      <alignment horizontal="left" vertical="center" wrapText="1"/>
    </xf>
    <xf numFmtId="0" fontId="26" fillId="6" borderId="24" xfId="7" applyFont="1" applyFill="1" applyBorder="1" applyAlignment="1">
      <alignment horizontal="left"/>
    </xf>
    <xf numFmtId="0" fontId="26" fillId="6" borderId="25" xfId="7" applyFont="1" applyFill="1" applyBorder="1" applyAlignment="1">
      <alignment horizontal="left"/>
    </xf>
    <xf numFmtId="0" fontId="26" fillId="6" borderId="26" xfId="7" applyFont="1" applyFill="1" applyBorder="1" applyAlignment="1">
      <alignment horizontal="left"/>
    </xf>
    <xf numFmtId="0" fontId="26" fillId="6" borderId="38" xfId="7" applyFont="1" applyFill="1" applyBorder="1" applyAlignment="1">
      <alignment horizontal="left"/>
    </xf>
    <xf numFmtId="0" fontId="26" fillId="6" borderId="39" xfId="7" applyFont="1" applyFill="1" applyBorder="1" applyAlignment="1">
      <alignment horizontal="left"/>
    </xf>
    <xf numFmtId="0" fontId="26" fillId="6" borderId="40" xfId="7" applyFont="1" applyFill="1" applyBorder="1" applyAlignment="1">
      <alignment horizontal="left"/>
    </xf>
    <xf numFmtId="0" fontId="25" fillId="4" borderId="0" xfId="7" applyFont="1" applyFill="1" applyAlignment="1">
      <alignment horizontal="center" vertical="center"/>
    </xf>
    <xf numFmtId="0" fontId="1" fillId="4" borderId="0" xfId="7" applyFill="1" applyAlignment="1">
      <alignment horizontal="center"/>
    </xf>
    <xf numFmtId="0" fontId="1" fillId="4" borderId="27" xfId="7" applyFill="1" applyBorder="1" applyAlignment="1">
      <alignment horizontal="center"/>
    </xf>
    <xf numFmtId="0" fontId="1" fillId="4" borderId="29" xfId="7" applyFill="1" applyBorder="1" applyAlignment="1">
      <alignment horizontal="center"/>
    </xf>
    <xf numFmtId="0" fontId="1" fillId="4" borderId="30" xfId="7" applyFill="1" applyBorder="1" applyAlignment="1">
      <alignment horizontal="center"/>
    </xf>
    <xf numFmtId="0" fontId="1" fillId="4" borderId="31" xfId="7" applyFill="1" applyBorder="1" applyAlignment="1">
      <alignment horizontal="center"/>
    </xf>
    <xf numFmtId="0" fontId="26" fillId="6" borderId="27" xfId="7" applyFont="1" applyFill="1" applyBorder="1" applyAlignment="1">
      <alignment horizontal="left"/>
    </xf>
    <xf numFmtId="0" fontId="26" fillId="6" borderId="0" xfId="7" applyFont="1" applyFill="1" applyAlignment="1">
      <alignment horizontal="left"/>
    </xf>
    <xf numFmtId="0" fontId="27" fillId="0" borderId="27" xfId="7" applyFont="1" applyBorder="1" applyAlignment="1">
      <alignment horizontal="right"/>
    </xf>
    <xf numFmtId="0" fontId="27" fillId="0" borderId="0" xfId="7" applyFont="1" applyAlignment="1">
      <alignment horizontal="right"/>
    </xf>
    <xf numFmtId="0" fontId="1" fillId="4" borderId="0" xfId="7" applyFill="1" applyAlignment="1">
      <alignment horizontal="right" wrapText="1"/>
    </xf>
    <xf numFmtId="0" fontId="1" fillId="4" borderId="27" xfId="7" applyFill="1" applyBorder="1" applyAlignment="1">
      <alignment horizontal="right"/>
    </xf>
    <xf numFmtId="0" fontId="1" fillId="4" borderId="0" xfId="7" applyFill="1" applyAlignment="1">
      <alignment horizontal="right"/>
    </xf>
    <xf numFmtId="0" fontId="1" fillId="4" borderId="29" xfId="7" applyFill="1" applyBorder="1" applyAlignment="1">
      <alignment horizontal="right"/>
    </xf>
    <xf numFmtId="0" fontId="1" fillId="4" borderId="30" xfId="7" applyFill="1" applyBorder="1" applyAlignment="1">
      <alignment horizontal="right"/>
    </xf>
    <xf numFmtId="0" fontId="1" fillId="4" borderId="24" xfId="7" applyFill="1" applyBorder="1" applyAlignment="1">
      <alignment horizontal="left" vertical="center" wrapText="1"/>
    </xf>
    <xf numFmtId="0" fontId="1" fillId="4" borderId="25" xfId="7" applyFill="1" applyBorder="1" applyAlignment="1">
      <alignment horizontal="left" vertical="center" wrapText="1"/>
    </xf>
    <xf numFmtId="0" fontId="1" fillId="4" borderId="26" xfId="7" applyFill="1" applyBorder="1" applyAlignment="1">
      <alignment horizontal="left" vertical="center" wrapText="1"/>
    </xf>
    <xf numFmtId="0" fontId="26" fillId="6" borderId="38" xfId="7" applyFont="1" applyFill="1" applyBorder="1" applyAlignment="1">
      <alignment horizontal="left" wrapText="1"/>
    </xf>
    <xf numFmtId="0" fontId="26" fillId="6" borderId="39" xfId="7" applyFont="1" applyFill="1" applyBorder="1" applyAlignment="1">
      <alignment horizontal="left" wrapText="1"/>
    </xf>
    <xf numFmtId="0" fontId="26" fillId="6" borderId="40" xfId="7" applyFont="1" applyFill="1" applyBorder="1" applyAlignment="1">
      <alignment horizontal="left" wrapText="1"/>
    </xf>
    <xf numFmtId="0" fontId="1" fillId="4" borderId="0" xfId="7" applyFill="1" applyAlignment="1">
      <alignment horizontal="center" vertical="center"/>
    </xf>
    <xf numFmtId="0" fontId="33" fillId="4" borderId="0" xfId="7" applyFont="1" applyFill="1" applyAlignment="1">
      <alignment horizontal="center" vertical="center"/>
    </xf>
    <xf numFmtId="0" fontId="31" fillId="4" borderId="0" xfId="7" applyFont="1" applyFill="1" applyAlignment="1">
      <alignment horizontal="center" vertical="center"/>
    </xf>
    <xf numFmtId="0" fontId="31" fillId="4" borderId="28" xfId="7" applyFont="1" applyFill="1" applyBorder="1" applyAlignment="1">
      <alignment horizontal="center" vertical="center"/>
    </xf>
    <xf numFmtId="0" fontId="1" fillId="4" borderId="0" xfId="7" applyFill="1" applyAlignment="1">
      <alignment horizontal="left"/>
    </xf>
    <xf numFmtId="0" fontId="1" fillId="4" borderId="28" xfId="7" applyFill="1" applyBorder="1" applyAlignment="1">
      <alignment horizontal="left"/>
    </xf>
    <xf numFmtId="0" fontId="17" fillId="5" borderId="36" xfId="2" applyFont="1" applyFill="1" applyBorder="1" applyAlignment="1">
      <alignment horizontal="center" vertical="center"/>
    </xf>
    <xf numFmtId="0" fontId="17" fillId="5" borderId="37" xfId="2" applyFont="1" applyFill="1" applyBorder="1" applyAlignment="1">
      <alignment horizontal="center" vertical="center"/>
    </xf>
    <xf numFmtId="0" fontId="17" fillId="5" borderId="27" xfId="2" applyFont="1" applyFill="1" applyBorder="1" applyAlignment="1">
      <alignment horizontal="center" vertical="center"/>
    </xf>
    <xf numFmtId="0" fontId="17" fillId="5" borderId="0" xfId="2" applyFont="1" applyFill="1" applyBorder="1" applyAlignment="1">
      <alignment horizontal="center" vertical="center"/>
    </xf>
    <xf numFmtId="0" fontId="17" fillId="5" borderId="28" xfId="2" applyFont="1" applyFill="1" applyBorder="1" applyAlignment="1">
      <alignment horizontal="center" vertical="center"/>
    </xf>
    <xf numFmtId="0" fontId="17" fillId="5" borderId="29" xfId="2" applyFont="1" applyFill="1" applyBorder="1" applyAlignment="1">
      <alignment horizontal="center" vertical="center"/>
    </xf>
    <xf numFmtId="0" fontId="17" fillId="5" borderId="30" xfId="2" applyFont="1" applyFill="1" applyBorder="1" applyAlignment="1">
      <alignment horizontal="center" vertical="center"/>
    </xf>
    <xf numFmtId="0" fontId="17" fillId="5" borderId="31" xfId="2" applyFont="1" applyFill="1" applyBorder="1" applyAlignment="1">
      <alignment horizontal="center" vertical="center"/>
    </xf>
    <xf numFmtId="0" fontId="37" fillId="4" borderId="27" xfId="2" applyFont="1" applyFill="1" applyBorder="1" applyAlignment="1">
      <alignment horizontal="center" vertical="center"/>
    </xf>
    <xf numFmtId="0" fontId="37" fillId="4" borderId="29" xfId="2" applyFont="1" applyFill="1" applyBorder="1" applyAlignment="1">
      <alignment horizontal="center" vertical="center"/>
    </xf>
    <xf numFmtId="0" fontId="15" fillId="7" borderId="0" xfId="2" applyFill="1" applyAlignment="1">
      <alignment horizontal="center" vertical="center"/>
    </xf>
    <xf numFmtId="0" fontId="15" fillId="7" borderId="30" xfId="2" applyFill="1" applyBorder="1" applyAlignment="1">
      <alignment horizontal="center" vertical="center"/>
    </xf>
    <xf numFmtId="0" fontId="15" fillId="4" borderId="28" xfId="2" applyFill="1" applyBorder="1" applyAlignment="1">
      <alignment horizontal="center"/>
    </xf>
    <xf numFmtId="0" fontId="15" fillId="4" borderId="32" xfId="2" applyFill="1" applyBorder="1" applyAlignment="1">
      <alignment horizontal="left" vertical="center" wrapText="1"/>
    </xf>
    <xf numFmtId="0" fontId="15" fillId="4" borderId="33" xfId="2" applyFill="1" applyBorder="1" applyAlignment="1">
      <alignment horizontal="left" vertical="center" wrapText="1"/>
    </xf>
    <xf numFmtId="0" fontId="15" fillId="4" borderId="34" xfId="2" applyFill="1" applyBorder="1" applyAlignment="1">
      <alignment horizontal="left" vertical="center" wrapText="1"/>
    </xf>
    <xf numFmtId="0" fontId="15" fillId="4" borderId="24" xfId="2" applyFill="1" applyBorder="1" applyAlignment="1">
      <alignment horizontal="center" vertical="center" wrapText="1"/>
    </xf>
    <xf numFmtId="0" fontId="15" fillId="4" borderId="29" xfId="2" applyFill="1" applyBorder="1" applyAlignment="1">
      <alignment horizontal="center" vertical="center" wrapText="1"/>
    </xf>
    <xf numFmtId="0" fontId="1" fillId="4" borderId="25" xfId="2" applyFont="1" applyFill="1" applyBorder="1" applyAlignment="1">
      <alignment horizontal="left" vertical="center" wrapText="1"/>
    </xf>
    <xf numFmtId="0" fontId="26" fillId="6" borderId="24" xfId="2" applyFont="1" applyFill="1" applyBorder="1" applyAlignment="1">
      <alignment horizontal="center"/>
    </xf>
    <xf numFmtId="0" fontId="26" fillId="6" borderId="25" xfId="2" applyFont="1" applyFill="1" applyBorder="1" applyAlignment="1">
      <alignment horizontal="center"/>
    </xf>
    <xf numFmtId="0" fontId="26" fillId="6" borderId="26" xfId="2" applyFont="1" applyFill="1" applyBorder="1" applyAlignment="1">
      <alignment horizontal="center"/>
    </xf>
    <xf numFmtId="0" fontId="26" fillId="6" borderId="32" xfId="2" applyFont="1" applyFill="1" applyBorder="1" applyAlignment="1">
      <alignment horizontal="center"/>
    </xf>
    <xf numFmtId="0" fontId="26" fillId="6" borderId="33" xfId="2" applyFont="1" applyFill="1" applyBorder="1" applyAlignment="1">
      <alignment horizontal="center"/>
    </xf>
    <xf numFmtId="0" fontId="26" fillId="6" borderId="34" xfId="2" applyFont="1" applyFill="1" applyBorder="1" applyAlignment="1">
      <alignment horizontal="center"/>
    </xf>
    <xf numFmtId="0" fontId="34" fillId="4" borderId="35" xfId="2" applyFont="1" applyFill="1" applyBorder="1" applyAlignment="1">
      <alignment horizontal="center" vertical="center"/>
    </xf>
    <xf numFmtId="0" fontId="34" fillId="4" borderId="36" xfId="2" applyFont="1" applyFill="1" applyBorder="1" applyAlignment="1">
      <alignment horizontal="center" vertical="center"/>
    </xf>
    <xf numFmtId="0" fontId="34" fillId="4" borderId="42" xfId="2" applyFont="1" applyFill="1" applyBorder="1" applyAlignment="1">
      <alignment horizontal="center" vertical="center"/>
    </xf>
    <xf numFmtId="0" fontId="34" fillId="4" borderId="29" xfId="2" applyFont="1" applyFill="1" applyBorder="1" applyAlignment="1">
      <alignment horizontal="center" vertical="center"/>
    </xf>
    <xf numFmtId="0" fontId="34" fillId="4" borderId="30" xfId="2" applyFont="1" applyFill="1" applyBorder="1" applyAlignment="1">
      <alignment horizontal="center" vertical="center"/>
    </xf>
    <xf numFmtId="0" fontId="34" fillId="4" borderId="44" xfId="2" applyFont="1" applyFill="1" applyBorder="1" applyAlignment="1">
      <alignment horizontal="center" vertical="center"/>
    </xf>
    <xf numFmtId="0" fontId="47" fillId="4" borderId="43" xfId="2" applyFont="1" applyFill="1" applyBorder="1" applyAlignment="1">
      <alignment horizontal="center"/>
    </xf>
    <xf numFmtId="0" fontId="47" fillId="4" borderId="36" xfId="2" applyFont="1" applyFill="1" applyBorder="1" applyAlignment="1">
      <alignment horizontal="center"/>
    </xf>
    <xf numFmtId="0" fontId="47" fillId="4" borderId="37" xfId="2" applyFont="1" applyFill="1" applyBorder="1" applyAlignment="1">
      <alignment horizontal="center"/>
    </xf>
    <xf numFmtId="0" fontId="25" fillId="4" borderId="38" xfId="2" applyFont="1" applyFill="1" applyBorder="1" applyAlignment="1">
      <alignment horizontal="center"/>
    </xf>
    <xf numFmtId="0" fontId="25" fillId="4" borderId="39" xfId="2" applyFont="1" applyFill="1" applyBorder="1" applyAlignment="1">
      <alignment horizontal="center"/>
    </xf>
    <xf numFmtId="0" fontId="25" fillId="4" borderId="40" xfId="2" applyFont="1" applyFill="1" applyBorder="1" applyAlignment="1">
      <alignment horizontal="center"/>
    </xf>
    <xf numFmtId="0" fontId="35" fillId="4" borderId="38" xfId="2" applyFont="1" applyFill="1" applyBorder="1" applyAlignment="1">
      <alignment horizontal="center" vertical="center" wrapText="1"/>
    </xf>
    <xf numFmtId="0" fontId="35" fillId="4" borderId="39" xfId="2" applyFont="1" applyFill="1" applyBorder="1" applyAlignment="1">
      <alignment horizontal="center" vertical="center" wrapText="1"/>
    </xf>
    <xf numFmtId="0" fontId="35" fillId="4" borderId="40" xfId="2" applyFont="1" applyFill="1" applyBorder="1" applyAlignment="1">
      <alignment horizontal="center" vertical="center" wrapText="1"/>
    </xf>
    <xf numFmtId="0" fontId="36" fillId="0" borderId="0" xfId="0" applyFont="1" applyAlignment="1">
      <alignment horizontal="center" wrapText="1"/>
    </xf>
    <xf numFmtId="0" fontId="1" fillId="4" borderId="24" xfId="2" applyFont="1" applyFill="1" applyBorder="1" applyAlignment="1">
      <alignment horizontal="center" vertical="center" wrapText="1"/>
    </xf>
    <xf numFmtId="0" fontId="1" fillId="4" borderId="25" xfId="2" applyFont="1" applyFill="1" applyBorder="1" applyAlignment="1">
      <alignment vertical="center" wrapText="1"/>
    </xf>
    <xf numFmtId="0" fontId="15" fillId="4" borderId="25" xfId="2" applyFill="1" applyBorder="1" applyAlignment="1">
      <alignment vertical="center" wrapText="1"/>
    </xf>
    <xf numFmtId="0" fontId="15" fillId="4" borderId="26" xfId="2" applyFill="1" applyBorder="1" applyAlignment="1">
      <alignment vertical="center" wrapText="1"/>
    </xf>
    <xf numFmtId="0" fontId="15" fillId="4" borderId="30" xfId="2" applyFill="1" applyBorder="1" applyAlignment="1">
      <alignment vertical="center" wrapText="1"/>
    </xf>
    <xf numFmtId="0" fontId="15" fillId="4" borderId="31" xfId="2" applyFill="1" applyBorder="1" applyAlignment="1">
      <alignment vertical="center" wrapText="1"/>
    </xf>
    <xf numFmtId="0" fontId="1" fillId="4" borderId="28" xfId="7" applyFill="1" applyBorder="1" applyAlignment="1">
      <alignment horizontal="center"/>
    </xf>
    <xf numFmtId="0" fontId="1" fillId="4" borderId="32" xfId="7" applyFill="1" applyBorder="1" applyAlignment="1">
      <alignment horizontal="left" vertical="center" wrapText="1"/>
    </xf>
    <xf numFmtId="0" fontId="1" fillId="4" borderId="33" xfId="7" applyFill="1" applyBorder="1" applyAlignment="1">
      <alignment horizontal="left" vertical="center" wrapText="1"/>
    </xf>
    <xf numFmtId="0" fontId="1" fillId="4" borderId="34" xfId="7" applyFill="1" applyBorder="1" applyAlignment="1">
      <alignment horizontal="left" vertical="center" wrapText="1"/>
    </xf>
    <xf numFmtId="0" fontId="1" fillId="4" borderId="24" xfId="7" applyFill="1" applyBorder="1" applyAlignment="1">
      <alignment horizontal="justify" vertical="center" wrapText="1"/>
    </xf>
    <xf numFmtId="0" fontId="1" fillId="4" borderId="25" xfId="7" applyFill="1" applyBorder="1" applyAlignment="1">
      <alignment horizontal="justify" vertical="center" wrapText="1"/>
    </xf>
    <xf numFmtId="0" fontId="1" fillId="4" borderId="26" xfId="7" applyFill="1" applyBorder="1" applyAlignment="1">
      <alignment horizontal="justify" vertical="center" wrapText="1"/>
    </xf>
    <xf numFmtId="0" fontId="1" fillId="4" borderId="29" xfId="7" applyFill="1" applyBorder="1" applyAlignment="1">
      <alignment horizontal="justify" vertical="center" wrapText="1"/>
    </xf>
    <xf numFmtId="0" fontId="1" fillId="4" borderId="30" xfId="7" applyFill="1" applyBorder="1" applyAlignment="1">
      <alignment horizontal="justify" vertical="center" wrapText="1"/>
    </xf>
    <xf numFmtId="0" fontId="1" fillId="4" borderId="31" xfId="7" applyFill="1" applyBorder="1" applyAlignment="1">
      <alignment horizontal="justify" vertical="center" wrapText="1"/>
    </xf>
    <xf numFmtId="0" fontId="37" fillId="4" borderId="27" xfId="7" applyFont="1" applyFill="1" applyBorder="1" applyAlignment="1">
      <alignment horizontal="center" vertical="center"/>
    </xf>
    <xf numFmtId="0" fontId="37" fillId="4" borderId="29" xfId="7" applyFont="1" applyFill="1" applyBorder="1" applyAlignment="1">
      <alignment horizontal="center" vertical="center"/>
    </xf>
    <xf numFmtId="0" fontId="1" fillId="7" borderId="0" xfId="7" applyFill="1" applyAlignment="1">
      <alignment horizontal="center" vertical="center"/>
    </xf>
    <xf numFmtId="0" fontId="1" fillId="7" borderId="30" xfId="7" applyFill="1" applyBorder="1" applyAlignment="1">
      <alignment horizontal="center" vertical="center"/>
    </xf>
    <xf numFmtId="0" fontId="1" fillId="4" borderId="24" xfId="7" applyFill="1" applyBorder="1" applyAlignment="1">
      <alignment horizontal="center" vertical="center" wrapText="1"/>
    </xf>
    <xf numFmtId="0" fontId="1" fillId="4" borderId="29" xfId="7" applyFill="1" applyBorder="1" applyAlignment="1">
      <alignment horizontal="center" vertical="center" wrapText="1"/>
    </xf>
    <xf numFmtId="0" fontId="26" fillId="6" borderId="24" xfId="7" applyFont="1" applyFill="1" applyBorder="1" applyAlignment="1">
      <alignment horizontal="center"/>
    </xf>
    <xf numFmtId="0" fontId="26" fillId="6" borderId="25" xfId="7" applyFont="1" applyFill="1" applyBorder="1" applyAlignment="1">
      <alignment horizontal="center"/>
    </xf>
    <xf numFmtId="0" fontId="26" fillId="6" borderId="26" xfId="7" applyFont="1" applyFill="1" applyBorder="1" applyAlignment="1">
      <alignment horizontal="center"/>
    </xf>
    <xf numFmtId="0" fontId="26" fillId="6" borderId="32" xfId="7" applyFont="1" applyFill="1" applyBorder="1" applyAlignment="1">
      <alignment horizontal="center"/>
    </xf>
    <xf numFmtId="0" fontId="26" fillId="6" borderId="33" xfId="7" applyFont="1" applyFill="1" applyBorder="1" applyAlignment="1">
      <alignment horizontal="center"/>
    </xf>
    <xf numFmtId="0" fontId="26" fillId="6" borderId="34" xfId="7" applyFont="1" applyFill="1" applyBorder="1" applyAlignment="1">
      <alignment horizontal="center"/>
    </xf>
    <xf numFmtId="0" fontId="34" fillId="4" borderId="35" xfId="7" applyFont="1" applyFill="1" applyBorder="1" applyAlignment="1">
      <alignment horizontal="center" vertical="center"/>
    </xf>
    <xf numFmtId="0" fontId="34" fillId="4" borderId="36" xfId="7" applyFont="1" applyFill="1" applyBorder="1" applyAlignment="1">
      <alignment horizontal="center" vertical="center"/>
    </xf>
    <xf numFmtId="0" fontId="34" fillId="4" borderId="42" xfId="7" applyFont="1" applyFill="1" applyBorder="1" applyAlignment="1">
      <alignment horizontal="center" vertical="center"/>
    </xf>
    <xf numFmtId="0" fontId="34" fillId="4" borderId="29" xfId="7" applyFont="1" applyFill="1" applyBorder="1" applyAlignment="1">
      <alignment horizontal="center" vertical="center"/>
    </xf>
    <xf numFmtId="0" fontId="34" fillId="4" borderId="30" xfId="7" applyFont="1" applyFill="1" applyBorder="1" applyAlignment="1">
      <alignment horizontal="center" vertical="center"/>
    </xf>
    <xf numFmtId="0" fontId="34" fillId="4" borderId="44" xfId="7" applyFont="1" applyFill="1" applyBorder="1" applyAlignment="1">
      <alignment horizontal="center" vertical="center"/>
    </xf>
    <xf numFmtId="0" fontId="47" fillId="4" borderId="43" xfId="7" applyFont="1" applyFill="1" applyBorder="1" applyAlignment="1">
      <alignment horizontal="center"/>
    </xf>
    <xf numFmtId="0" fontId="47" fillId="4" borderId="36" xfId="7" applyFont="1" applyFill="1" applyBorder="1" applyAlignment="1">
      <alignment horizontal="center"/>
    </xf>
    <xf numFmtId="0" fontId="47" fillId="4" borderId="37" xfId="7" applyFont="1" applyFill="1" applyBorder="1" applyAlignment="1">
      <alignment horizontal="center"/>
    </xf>
    <xf numFmtId="0" fontId="25" fillId="4" borderId="38" xfId="7" applyFont="1" applyFill="1" applyBorder="1" applyAlignment="1">
      <alignment horizontal="center"/>
    </xf>
    <xf numFmtId="0" fontId="25" fillId="4" borderId="39" xfId="7" applyFont="1" applyFill="1" applyBorder="1" applyAlignment="1">
      <alignment horizontal="center"/>
    </xf>
    <xf numFmtId="0" fontId="25" fillId="4" borderId="40" xfId="7" applyFont="1" applyFill="1" applyBorder="1" applyAlignment="1">
      <alignment horizontal="center"/>
    </xf>
    <xf numFmtId="0" fontId="35" fillId="4" borderId="38" xfId="7" applyFont="1" applyFill="1" applyBorder="1" applyAlignment="1">
      <alignment horizontal="center" vertical="center" wrapText="1"/>
    </xf>
    <xf numFmtId="0" fontId="35" fillId="4" borderId="39" xfId="7" applyFont="1" applyFill="1" applyBorder="1" applyAlignment="1">
      <alignment horizontal="center" vertical="center" wrapText="1"/>
    </xf>
    <xf numFmtId="0" fontId="35" fillId="4" borderId="40" xfId="7" applyFont="1" applyFill="1" applyBorder="1" applyAlignment="1">
      <alignment horizontal="center" vertical="center" wrapText="1"/>
    </xf>
    <xf numFmtId="0" fontId="1" fillId="4" borderId="25" xfId="7" applyFill="1" applyBorder="1" applyAlignment="1">
      <alignment vertical="center" wrapText="1"/>
    </xf>
    <xf numFmtId="0" fontId="1" fillId="4" borderId="26" xfId="7" applyFill="1" applyBorder="1" applyAlignment="1">
      <alignment vertical="center" wrapText="1"/>
    </xf>
    <xf numFmtId="0" fontId="1" fillId="4" borderId="30" xfId="7" applyFill="1" applyBorder="1" applyAlignment="1">
      <alignment vertical="center" wrapText="1"/>
    </xf>
    <xf numFmtId="0" fontId="1" fillId="4" borderId="31" xfId="7" applyFill="1" applyBorder="1" applyAlignment="1">
      <alignment vertical="center" wrapText="1"/>
    </xf>
    <xf numFmtId="0" fontId="1" fillId="4" borderId="35" xfId="2" applyFont="1" applyFill="1" applyBorder="1" applyAlignment="1">
      <alignment horizontal="center" vertical="center" wrapText="1"/>
    </xf>
    <xf numFmtId="0" fontId="15" fillId="4" borderId="36" xfId="2" applyFill="1" applyBorder="1" applyAlignment="1">
      <alignment horizontal="center" vertical="center" wrapText="1"/>
    </xf>
    <xf numFmtId="0" fontId="15" fillId="4" borderId="37" xfId="2" applyFill="1" applyBorder="1" applyAlignment="1">
      <alignment horizontal="center" vertical="center" wrapText="1"/>
    </xf>
    <xf numFmtId="0" fontId="15" fillId="4" borderId="27" xfId="2" applyFill="1" applyBorder="1" applyAlignment="1">
      <alignment horizontal="center" vertical="center" wrapText="1"/>
    </xf>
    <xf numFmtId="0" fontId="15" fillId="4" borderId="0" xfId="2" applyFill="1" applyAlignment="1">
      <alignment horizontal="center" vertical="center" wrapText="1"/>
    </xf>
    <xf numFmtId="0" fontId="15" fillId="4" borderId="28" xfId="2" applyFill="1" applyBorder="1" applyAlignment="1">
      <alignment horizontal="center" vertical="center" wrapText="1"/>
    </xf>
    <xf numFmtId="0" fontId="15" fillId="4" borderId="30" xfId="2" applyFill="1" applyBorder="1" applyAlignment="1">
      <alignment horizontal="center" vertical="center" wrapText="1"/>
    </xf>
    <xf numFmtId="0" fontId="15" fillId="4" borderId="31" xfId="2" applyFill="1" applyBorder="1" applyAlignment="1">
      <alignment horizontal="center" vertical="center" wrapText="1"/>
    </xf>
    <xf numFmtId="0" fontId="26" fillId="6" borderId="24" xfId="2" applyFont="1" applyFill="1" applyBorder="1" applyAlignment="1">
      <alignment horizontal="left" wrapText="1"/>
    </xf>
    <xf numFmtId="0" fontId="26" fillId="6" borderId="25" xfId="2" applyFont="1" applyFill="1" applyBorder="1" applyAlignment="1">
      <alignment horizontal="left" wrapText="1"/>
    </xf>
    <xf numFmtId="0" fontId="26" fillId="6" borderId="26" xfId="2" applyFont="1" applyFill="1" applyBorder="1" applyAlignment="1">
      <alignment horizontal="left" wrapText="1"/>
    </xf>
    <xf numFmtId="0" fontId="1" fillId="4" borderId="27" xfId="2" applyFont="1" applyFill="1" applyBorder="1" applyAlignment="1">
      <alignment horizontal="left" vertical="center" wrapText="1"/>
    </xf>
    <xf numFmtId="2" fontId="15" fillId="7" borderId="33" xfId="2" applyNumberFormat="1" applyFill="1" applyBorder="1" applyAlignment="1">
      <alignment horizontal="center"/>
    </xf>
    <xf numFmtId="0" fontId="15" fillId="7" borderId="52" xfId="2" applyFill="1" applyBorder="1" applyAlignment="1">
      <alignment horizontal="center"/>
    </xf>
    <xf numFmtId="0" fontId="2" fillId="4" borderId="0" xfId="2" applyFont="1" applyFill="1" applyBorder="1" applyAlignment="1">
      <alignment horizontal="center" vertical="center" wrapText="1"/>
    </xf>
    <xf numFmtId="0" fontId="2" fillId="4" borderId="28" xfId="2" applyFont="1" applyFill="1" applyBorder="1" applyAlignment="1">
      <alignment horizontal="center" vertical="center" wrapText="1"/>
    </xf>
    <xf numFmtId="0" fontId="38" fillId="4" borderId="35" xfId="2" applyFont="1" applyFill="1" applyBorder="1" applyAlignment="1">
      <alignment horizontal="center"/>
    </xf>
    <xf numFmtId="0" fontId="38" fillId="4" borderId="36" xfId="2" applyFont="1" applyFill="1" applyBorder="1" applyAlignment="1">
      <alignment horizontal="center"/>
    </xf>
    <xf numFmtId="0" fontId="38" fillId="4" borderId="42" xfId="2" applyFont="1" applyFill="1" applyBorder="1" applyAlignment="1">
      <alignment horizontal="center"/>
    </xf>
    <xf numFmtId="0" fontId="38" fillId="4" borderId="43" xfId="2" applyFont="1" applyFill="1" applyBorder="1" applyAlignment="1">
      <alignment horizontal="center"/>
    </xf>
    <xf numFmtId="0" fontId="41" fillId="4" borderId="35" xfId="2" applyFont="1" applyFill="1" applyBorder="1" applyAlignment="1">
      <alignment horizontal="center"/>
    </xf>
    <xf numFmtId="0" fontId="41" fillId="4" borderId="36" xfId="2" applyFont="1" applyFill="1" applyBorder="1" applyAlignment="1">
      <alignment horizontal="center"/>
    </xf>
    <xf numFmtId="0" fontId="41" fillId="4" borderId="42" xfId="2" applyFont="1" applyFill="1" applyBorder="1" applyAlignment="1">
      <alignment horizontal="center"/>
    </xf>
    <xf numFmtId="0" fontId="41" fillId="4" borderId="43" xfId="2" applyFont="1" applyFill="1" applyBorder="1" applyAlignment="1">
      <alignment horizontal="center"/>
    </xf>
    <xf numFmtId="0" fontId="41" fillId="4" borderId="37" xfId="2" applyFont="1" applyFill="1" applyBorder="1" applyAlignment="1">
      <alignment horizontal="center"/>
    </xf>
    <xf numFmtId="0" fontId="26" fillId="6" borderId="28" xfId="2" applyFont="1" applyFill="1" applyBorder="1" applyAlignment="1">
      <alignment horizontal="left"/>
    </xf>
    <xf numFmtId="0" fontId="1" fillId="4" borderId="73" xfId="2" applyFont="1" applyFill="1" applyBorder="1" applyAlignment="1">
      <alignment horizontal="left" vertical="center" wrapText="1"/>
    </xf>
    <xf numFmtId="0" fontId="15" fillId="4" borderId="73" xfId="2" applyFont="1" applyFill="1" applyBorder="1" applyAlignment="1">
      <alignment horizontal="left" vertical="center" wrapText="1"/>
    </xf>
    <xf numFmtId="0" fontId="15" fillId="4" borderId="74" xfId="2" applyFont="1" applyFill="1" applyBorder="1" applyAlignment="1">
      <alignment horizontal="left" vertical="center" wrapText="1"/>
    </xf>
    <xf numFmtId="0" fontId="1" fillId="4" borderId="23" xfId="2" applyFont="1" applyFill="1" applyBorder="1" applyAlignment="1">
      <alignment horizontal="left" vertical="center" wrapText="1"/>
    </xf>
    <xf numFmtId="0" fontId="15" fillId="4" borderId="23" xfId="2" applyFont="1" applyFill="1" applyBorder="1" applyAlignment="1">
      <alignment horizontal="left" vertical="center" wrapText="1"/>
    </xf>
    <xf numFmtId="0" fontId="15" fillId="4" borderId="54" xfId="2" applyFont="1" applyFill="1" applyBorder="1" applyAlignment="1">
      <alignment horizontal="left" vertical="center" wrapText="1"/>
    </xf>
    <xf numFmtId="0" fontId="69" fillId="4" borderId="0" xfId="7" applyFont="1" applyFill="1" applyAlignment="1">
      <alignment horizontal="center" vertical="center" wrapText="1"/>
    </xf>
    <xf numFmtId="0" fontId="69" fillId="4" borderId="28" xfId="7" applyFont="1" applyFill="1" applyBorder="1" applyAlignment="1">
      <alignment horizontal="center" vertical="center" wrapText="1"/>
    </xf>
    <xf numFmtId="0" fontId="41" fillId="4" borderId="43" xfId="7" applyFont="1" applyFill="1" applyBorder="1" applyAlignment="1">
      <alignment horizontal="center"/>
    </xf>
    <xf numFmtId="0" fontId="41" fillId="4" borderId="36" xfId="7" applyFont="1" applyFill="1" applyBorder="1" applyAlignment="1">
      <alignment horizontal="center"/>
    </xf>
    <xf numFmtId="0" fontId="41" fillId="4" borderId="37" xfId="7" applyFont="1" applyFill="1" applyBorder="1" applyAlignment="1">
      <alignment horizontal="center"/>
    </xf>
    <xf numFmtId="0" fontId="26" fillId="6" borderId="28" xfId="7" applyFont="1" applyFill="1" applyBorder="1" applyAlignment="1">
      <alignment horizontal="left"/>
    </xf>
    <xf numFmtId="0" fontId="1" fillId="4" borderId="73" xfId="7" applyFill="1" applyBorder="1" applyAlignment="1">
      <alignment horizontal="left" vertical="center" wrapText="1"/>
    </xf>
    <xf numFmtId="0" fontId="1" fillId="4" borderId="74" xfId="7" applyFill="1" applyBorder="1" applyAlignment="1">
      <alignment horizontal="left" vertical="center" wrapText="1"/>
    </xf>
    <xf numFmtId="0" fontId="1" fillId="4" borderId="23" xfId="7" applyFill="1" applyBorder="1" applyAlignment="1">
      <alignment horizontal="left" vertical="center" wrapText="1"/>
    </xf>
    <xf numFmtId="0" fontId="1" fillId="4" borderId="54" xfId="7" applyFill="1" applyBorder="1" applyAlignment="1">
      <alignment horizontal="left" vertical="center" wrapText="1"/>
    </xf>
    <xf numFmtId="0" fontId="38" fillId="4" borderId="35" xfId="7" applyFont="1" applyFill="1" applyBorder="1" applyAlignment="1">
      <alignment horizontal="center"/>
    </xf>
    <xf numFmtId="0" fontId="38" fillId="4" borderId="36" xfId="7" applyFont="1" applyFill="1" applyBorder="1" applyAlignment="1">
      <alignment horizontal="center"/>
    </xf>
    <xf numFmtId="0" fontId="38" fillId="4" borderId="42" xfId="7" applyFont="1" applyFill="1" applyBorder="1" applyAlignment="1">
      <alignment horizontal="center"/>
    </xf>
    <xf numFmtId="0" fontId="38" fillId="4" borderId="43" xfId="7" applyFont="1" applyFill="1" applyBorder="1" applyAlignment="1">
      <alignment horizontal="center"/>
    </xf>
    <xf numFmtId="0" fontId="41" fillId="4" borderId="35" xfId="7" applyFont="1" applyFill="1" applyBorder="1" applyAlignment="1">
      <alignment horizontal="center"/>
    </xf>
    <xf numFmtId="0" fontId="41" fillId="4" borderId="42" xfId="7" applyFont="1" applyFill="1" applyBorder="1" applyAlignment="1">
      <alignment horizontal="center"/>
    </xf>
    <xf numFmtId="0" fontId="1" fillId="4" borderId="35" xfId="7" applyFill="1" applyBorder="1" applyAlignment="1">
      <alignment horizontal="justify" vertical="center" wrapText="1"/>
    </xf>
    <xf numFmtId="0" fontId="1" fillId="4" borderId="36" xfId="7" applyFill="1" applyBorder="1" applyAlignment="1">
      <alignment horizontal="justify" vertical="center" wrapText="1"/>
    </xf>
    <xf numFmtId="0" fontId="1" fillId="4" borderId="37" xfId="7" applyFill="1" applyBorder="1" applyAlignment="1">
      <alignment horizontal="justify" vertical="center" wrapText="1"/>
    </xf>
    <xf numFmtId="0" fontId="1" fillId="4" borderId="27" xfId="7" applyFill="1" applyBorder="1" applyAlignment="1">
      <alignment horizontal="justify" vertical="center" wrapText="1"/>
    </xf>
    <xf numFmtId="0" fontId="1" fillId="4" borderId="0" xfId="7" applyFill="1" applyAlignment="1">
      <alignment horizontal="justify" vertical="center" wrapText="1"/>
    </xf>
    <xf numFmtId="0" fontId="1" fillId="4" borderId="28" xfId="7" applyFill="1" applyBorder="1" applyAlignment="1">
      <alignment horizontal="justify" vertical="center" wrapText="1"/>
    </xf>
    <xf numFmtId="0" fontId="26" fillId="6" borderId="24" xfId="7" applyFont="1" applyFill="1" applyBorder="1" applyAlignment="1">
      <alignment horizontal="left" wrapText="1"/>
    </xf>
    <xf numFmtId="0" fontId="26" fillId="6" borderId="25" xfId="7" applyFont="1" applyFill="1" applyBorder="1" applyAlignment="1">
      <alignment horizontal="left" wrapText="1"/>
    </xf>
    <xf numFmtId="0" fontId="26" fillId="6" borderId="26" xfId="7" applyFont="1" applyFill="1" applyBorder="1" applyAlignment="1">
      <alignment horizontal="left" wrapText="1"/>
    </xf>
    <xf numFmtId="2" fontId="1" fillId="7" borderId="33" xfId="7" applyNumberFormat="1" applyFill="1" applyBorder="1" applyAlignment="1">
      <alignment horizontal="center"/>
    </xf>
    <xf numFmtId="0" fontId="1" fillId="7" borderId="52" xfId="7" applyFill="1" applyBorder="1" applyAlignment="1">
      <alignment horizontal="center"/>
    </xf>
    <xf numFmtId="0" fontId="1" fillId="4" borderId="0" xfId="7" applyFill="1" applyAlignment="1">
      <alignment horizontal="center" vertical="center" wrapText="1"/>
    </xf>
    <xf numFmtId="0" fontId="1" fillId="4" borderId="28" xfId="7" applyFill="1" applyBorder="1" applyAlignment="1">
      <alignment horizontal="center" vertical="center" wrapText="1"/>
    </xf>
    <xf numFmtId="0" fontId="1" fillId="4" borderId="35" xfId="7" applyFill="1" applyBorder="1" applyAlignment="1">
      <alignment horizontal="center" vertical="center" wrapText="1"/>
    </xf>
    <xf numFmtId="0" fontId="1" fillId="4" borderId="36" xfId="7" applyFill="1" applyBorder="1" applyAlignment="1">
      <alignment horizontal="center" vertical="center" wrapText="1"/>
    </xf>
    <xf numFmtId="0" fontId="1" fillId="4" borderId="37" xfId="7" applyFill="1" applyBorder="1" applyAlignment="1">
      <alignment horizontal="center" vertical="center" wrapText="1"/>
    </xf>
    <xf numFmtId="0" fontId="1" fillId="4" borderId="27" xfId="7" applyFill="1" applyBorder="1" applyAlignment="1">
      <alignment horizontal="center" vertical="center" wrapText="1"/>
    </xf>
    <xf numFmtId="0" fontId="1" fillId="4" borderId="30" xfId="7" applyFill="1" applyBorder="1" applyAlignment="1">
      <alignment horizontal="center" vertical="center" wrapText="1"/>
    </xf>
    <xf numFmtId="0" fontId="1" fillId="4" borderId="31" xfId="7" applyFill="1" applyBorder="1" applyAlignment="1">
      <alignment horizontal="center" vertical="center" wrapText="1"/>
    </xf>
    <xf numFmtId="0" fontId="50" fillId="3" borderId="1" xfId="0" applyFont="1" applyFill="1" applyBorder="1" applyAlignment="1">
      <alignment horizontal="center"/>
    </xf>
    <xf numFmtId="0" fontId="7" fillId="0" borderId="2" xfId="0" applyFont="1" applyBorder="1"/>
    <xf numFmtId="0" fontId="7" fillId="0" borderId="3" xfId="0" applyFont="1" applyBorder="1"/>
    <xf numFmtId="0" fontId="48" fillId="3" borderId="4" xfId="0" applyFont="1" applyFill="1" applyBorder="1" applyAlignment="1">
      <alignment horizontal="left" vertical="top" wrapText="1"/>
    </xf>
    <xf numFmtId="0" fontId="51" fillId="3" borderId="0" xfId="0" applyFont="1" applyFill="1" applyBorder="1" applyAlignment="1">
      <alignment horizontal="left" vertical="top"/>
    </xf>
    <xf numFmtId="0" fontId="51" fillId="3" borderId="5" xfId="0" applyFont="1" applyFill="1" applyBorder="1" applyAlignment="1">
      <alignment horizontal="left" vertical="top"/>
    </xf>
    <xf numFmtId="0" fontId="51" fillId="3" borderId="4" xfId="0" applyFont="1" applyFill="1" applyBorder="1" applyAlignment="1">
      <alignment horizontal="left" vertical="top"/>
    </xf>
    <xf numFmtId="0" fontId="51" fillId="3" borderId="10" xfId="0" applyFont="1" applyFill="1" applyBorder="1" applyAlignment="1">
      <alignment horizontal="left" vertical="top"/>
    </xf>
    <xf numFmtId="0" fontId="51" fillId="3" borderId="11" xfId="0" applyFont="1" applyFill="1" applyBorder="1" applyAlignment="1">
      <alignment horizontal="left" vertical="top"/>
    </xf>
    <xf numFmtId="0" fontId="51" fillId="3" borderId="12" xfId="0" applyFont="1" applyFill="1" applyBorder="1" applyAlignment="1">
      <alignment horizontal="left" vertical="top"/>
    </xf>
    <xf numFmtId="0" fontId="70" fillId="4" borderId="0" xfId="7" applyFont="1" applyFill="1" applyAlignment="1">
      <alignment horizontal="center" vertical="center"/>
    </xf>
    <xf numFmtId="0" fontId="46" fillId="8" borderId="30" xfId="7" applyFont="1" applyFill="1" applyBorder="1" applyAlignment="1">
      <alignment horizontal="center" vertical="center"/>
    </xf>
    <xf numFmtId="2" fontId="0" fillId="0" borderId="0" xfId="0" applyNumberFormat="1" applyAlignment="1">
      <alignment horizontal="center" vertical="center"/>
    </xf>
    <xf numFmtId="2" fontId="17" fillId="4" borderId="0" xfId="7" applyNumberFormat="1" applyFont="1" applyFill="1" applyAlignment="1">
      <alignment horizontal="center" vertical="center"/>
    </xf>
    <xf numFmtId="0" fontId="17" fillId="4" borderId="0" xfId="7" applyFont="1" applyFill="1" applyAlignment="1">
      <alignment horizontal="center" vertical="center"/>
    </xf>
    <xf numFmtId="9" fontId="1" fillId="4" borderId="0" xfId="8" applyFill="1" applyAlignment="1">
      <alignment horizontal="center" vertical="center"/>
    </xf>
    <xf numFmtId="9" fontId="1" fillId="4" borderId="0" xfId="7" applyNumberFormat="1" applyFill="1" applyAlignment="1">
      <alignment horizontal="center" vertical="center"/>
    </xf>
    <xf numFmtId="0" fontId="1" fillId="4" borderId="0" xfId="8" applyNumberFormat="1" applyFill="1" applyAlignment="1">
      <alignment horizontal="center" vertical="center"/>
    </xf>
    <xf numFmtId="0" fontId="1" fillId="4" borderId="25" xfId="7" applyFill="1" applyBorder="1" applyAlignment="1">
      <alignment horizontal="center" vertical="center"/>
    </xf>
    <xf numFmtId="2" fontId="1" fillId="4" borderId="0" xfId="7" applyNumberFormat="1" applyFill="1"/>
    <xf numFmtId="0" fontId="36" fillId="0" borderId="0" xfId="0" applyFont="1" applyAlignment="1">
      <alignment horizontal="center" vertical="center" wrapText="1"/>
    </xf>
    <xf numFmtId="0" fontId="1" fillId="4" borderId="68" xfId="7" applyFill="1" applyBorder="1" applyAlignment="1">
      <alignment horizontal="left" vertical="center" wrapText="1"/>
    </xf>
    <xf numFmtId="0" fontId="1" fillId="4" borderId="67" xfId="7" applyFill="1" applyBorder="1" applyAlignment="1">
      <alignment horizontal="left" vertical="center" wrapText="1"/>
    </xf>
    <xf numFmtId="0" fontId="1" fillId="4" borderId="97" xfId="7" applyFill="1" applyBorder="1" applyAlignment="1">
      <alignment horizontal="left" vertical="center" wrapText="1"/>
    </xf>
    <xf numFmtId="0" fontId="0" fillId="0" borderId="58" xfId="0" applyBorder="1" applyAlignment="1">
      <alignment horizontal="center" vertical="top" wrapText="1"/>
    </xf>
    <xf numFmtId="0" fontId="0" fillId="0" borderId="59" xfId="0" applyBorder="1" applyAlignment="1">
      <alignment horizontal="center" vertical="top" wrapText="1"/>
    </xf>
    <xf numFmtId="0" fontId="0" fillId="0" borderId="48" xfId="0" applyBorder="1" applyAlignment="1">
      <alignment horizontal="center" vertical="top" wrapText="1"/>
    </xf>
    <xf numFmtId="0" fontId="0" fillId="0" borderId="53" xfId="0" applyBorder="1" applyAlignment="1">
      <alignment horizontal="center" vertical="top" wrapText="1"/>
    </xf>
    <xf numFmtId="0" fontId="0" fillId="0" borderId="23" xfId="0" applyBorder="1" applyAlignment="1">
      <alignment horizontal="center" vertical="top" wrapText="1"/>
    </xf>
    <xf numFmtId="0" fontId="0" fillId="0" borderId="54" xfId="0" applyBorder="1" applyAlignment="1">
      <alignment horizontal="center" vertical="top" wrapText="1"/>
    </xf>
    <xf numFmtId="0" fontId="0" fillId="0" borderId="55" xfId="0" applyBorder="1" applyAlignment="1">
      <alignment horizontal="center" vertical="top" wrapText="1"/>
    </xf>
    <xf numFmtId="0" fontId="0" fillId="0" borderId="56" xfId="0" applyBorder="1" applyAlignment="1">
      <alignment horizontal="center" vertical="top" wrapText="1"/>
    </xf>
    <xf numFmtId="0" fontId="0" fillId="0" borderId="57" xfId="0" applyBorder="1" applyAlignment="1">
      <alignment horizontal="center" vertical="top" wrapText="1"/>
    </xf>
  </cellXfs>
  <cellStyles count="9">
    <cellStyle name="Énfasis5 2" xfId="6" xr:uid="{3625D882-2D32-4970-A53A-2C434E1A4D7E}"/>
    <cellStyle name="Hipervínculo" xfId="4" builtinId="8"/>
    <cellStyle name="Normal" xfId="0" builtinId="0"/>
    <cellStyle name="Normal 3" xfId="1" xr:uid="{00000000-0005-0000-0000-000003000000}"/>
    <cellStyle name="Normal 4" xfId="2" xr:uid="{00000000-0005-0000-0000-000004000000}"/>
    <cellStyle name="Normal 4 2" xfId="7" xr:uid="{954701AC-C0DD-4E8F-BE5D-45BB5440DB52}"/>
    <cellStyle name="Porcentaje" xfId="5" builtinId="5"/>
    <cellStyle name="Porcentaje 2" xfId="3" xr:uid="{00000000-0005-0000-0000-000006000000}"/>
    <cellStyle name="Porcentaje 2 2" xfId="8" xr:uid="{63F38E62-8FB3-4570-943B-B5C9CD05E5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tyles" Target="styles.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7.tmp"/><Relationship Id="rId2" Type="http://schemas.openxmlformats.org/officeDocument/2006/relationships/image" Target="../media/image26.tmp"/><Relationship Id="rId1" Type="http://schemas.openxmlformats.org/officeDocument/2006/relationships/image" Target="../media/image2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27.tmp"/><Relationship Id="rId2" Type="http://schemas.openxmlformats.org/officeDocument/2006/relationships/image" Target="../media/image34.tmp"/><Relationship Id="rId1" Type="http://schemas.openxmlformats.org/officeDocument/2006/relationships/image" Target="../media/image31.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image" Target="../media/image3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7.tmp"/><Relationship Id="rId4" Type="http://schemas.openxmlformats.org/officeDocument/2006/relationships/image" Target="../media/image6.tmp"/></Relationships>
</file>

<file path=xl/drawings/_rels/drawing4.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9.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11.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18.tmp"/><Relationship Id="rId2" Type="http://schemas.openxmlformats.org/officeDocument/2006/relationships/image" Target="../media/image17.tmp"/><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3.png"/><Relationship Id="rId4"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1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oneCellAnchor>
    <xdr:from>
      <xdr:col>3</xdr:col>
      <xdr:colOff>161925</xdr:colOff>
      <xdr:row>16</xdr:row>
      <xdr:rowOff>47625</xdr:rowOff>
    </xdr:from>
    <xdr:ext cx="676275" cy="171450"/>
    <xdr:sp macro="" textlink="">
      <xdr:nvSpPr>
        <xdr:cNvPr id="2" name="Shape 5">
          <a:extLst>
            <a:ext uri="{FF2B5EF4-FFF2-40B4-BE49-F238E27FC236}">
              <a16:creationId xmlns:a16="http://schemas.microsoft.com/office/drawing/2014/main" id="{00000000-0008-0000-0300-000002000000}"/>
            </a:ext>
          </a:extLst>
        </xdr:cNvPr>
        <xdr:cNvSpPr/>
      </xdr:nvSpPr>
      <xdr:spPr>
        <a:xfrm>
          <a:off x="2314575" y="3609975"/>
          <a:ext cx="676275" cy="17145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333375</xdr:colOff>
      <xdr:row>24</xdr:row>
      <xdr:rowOff>0</xdr:rowOff>
    </xdr:from>
    <xdr:ext cx="1009650" cy="1962150"/>
    <xdr:sp macro="" textlink="">
      <xdr:nvSpPr>
        <xdr:cNvPr id="3" name="Shape 6">
          <a:extLst>
            <a:ext uri="{FF2B5EF4-FFF2-40B4-BE49-F238E27FC236}">
              <a16:creationId xmlns:a16="http://schemas.microsoft.com/office/drawing/2014/main" id="{00000000-0008-0000-0300-000003000000}"/>
            </a:ext>
          </a:extLst>
        </xdr:cNvPr>
        <xdr:cNvSpPr/>
      </xdr:nvSpPr>
      <xdr:spPr>
        <a:xfrm rot="10800000">
          <a:off x="1057275" y="5124450"/>
          <a:ext cx="1009650" cy="1962150"/>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28575</xdr:colOff>
      <xdr:row>25</xdr:row>
      <xdr:rowOff>95250</xdr:rowOff>
    </xdr:from>
    <xdr:ext cx="742950" cy="1666875"/>
    <xdr:sp macro="" textlink="">
      <xdr:nvSpPr>
        <xdr:cNvPr id="4" name="Shape 7">
          <a:extLst>
            <a:ext uri="{FF2B5EF4-FFF2-40B4-BE49-F238E27FC236}">
              <a16:creationId xmlns:a16="http://schemas.microsoft.com/office/drawing/2014/main" id="{00000000-0008-0000-0300-000004000000}"/>
            </a:ext>
          </a:extLst>
        </xdr:cNvPr>
        <xdr:cNvSpPr/>
      </xdr:nvSpPr>
      <xdr:spPr>
        <a:xfrm rot="10800000">
          <a:off x="1466850" y="5419725"/>
          <a:ext cx="742950" cy="1666875"/>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20</xdr:row>
      <xdr:rowOff>57150</xdr:rowOff>
    </xdr:from>
    <xdr:ext cx="676275" cy="190500"/>
    <xdr:sp macro="" textlink="">
      <xdr:nvSpPr>
        <xdr:cNvPr id="5" name="Shape 8">
          <a:extLst>
            <a:ext uri="{FF2B5EF4-FFF2-40B4-BE49-F238E27FC236}">
              <a16:creationId xmlns:a16="http://schemas.microsoft.com/office/drawing/2014/main" id="{00000000-0008-0000-0300-000005000000}"/>
            </a:ext>
          </a:extLst>
        </xdr:cNvPr>
        <xdr:cNvSpPr/>
      </xdr:nvSpPr>
      <xdr:spPr>
        <a:xfrm>
          <a:off x="2295525" y="4381500"/>
          <a:ext cx="676275" cy="19050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19</xdr:row>
      <xdr:rowOff>28575</xdr:rowOff>
    </xdr:from>
    <xdr:ext cx="676275" cy="190500"/>
    <xdr:sp macro="" textlink="">
      <xdr:nvSpPr>
        <xdr:cNvPr id="6" name="Shape 8">
          <a:extLst>
            <a:ext uri="{FF2B5EF4-FFF2-40B4-BE49-F238E27FC236}">
              <a16:creationId xmlns:a16="http://schemas.microsoft.com/office/drawing/2014/main" id="{00000000-0008-0000-0300-000006000000}"/>
            </a:ext>
          </a:extLst>
        </xdr:cNvPr>
        <xdr:cNvSpPr/>
      </xdr:nvSpPr>
      <xdr:spPr>
        <a:xfrm>
          <a:off x="2295525" y="4162425"/>
          <a:ext cx="676275" cy="19050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152400</xdr:colOff>
      <xdr:row>21</xdr:row>
      <xdr:rowOff>28575</xdr:rowOff>
    </xdr:from>
    <xdr:ext cx="676275" cy="190500"/>
    <xdr:sp macro="" textlink="">
      <xdr:nvSpPr>
        <xdr:cNvPr id="7" name="Shape 8">
          <a:extLst>
            <a:ext uri="{FF2B5EF4-FFF2-40B4-BE49-F238E27FC236}">
              <a16:creationId xmlns:a16="http://schemas.microsoft.com/office/drawing/2014/main" id="{00000000-0008-0000-0300-000007000000}"/>
            </a:ext>
          </a:extLst>
        </xdr:cNvPr>
        <xdr:cNvSpPr/>
      </xdr:nvSpPr>
      <xdr:spPr>
        <a:xfrm>
          <a:off x="2305050" y="4552950"/>
          <a:ext cx="676275" cy="19050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161925</xdr:colOff>
      <xdr:row>16</xdr:row>
      <xdr:rowOff>47625</xdr:rowOff>
    </xdr:from>
    <xdr:ext cx="676275" cy="171450"/>
    <xdr:sp macro="" textlink="">
      <xdr:nvSpPr>
        <xdr:cNvPr id="44" name="Shape 5">
          <a:extLst>
            <a:ext uri="{FF2B5EF4-FFF2-40B4-BE49-F238E27FC236}">
              <a16:creationId xmlns:a16="http://schemas.microsoft.com/office/drawing/2014/main" id="{00000000-0008-0000-0300-00002C000000}"/>
            </a:ext>
          </a:extLst>
        </xdr:cNvPr>
        <xdr:cNvSpPr/>
      </xdr:nvSpPr>
      <xdr:spPr>
        <a:xfrm>
          <a:off x="2667000" y="3609975"/>
          <a:ext cx="676275" cy="17145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333375</xdr:colOff>
      <xdr:row>24</xdr:row>
      <xdr:rowOff>0</xdr:rowOff>
    </xdr:from>
    <xdr:ext cx="1009650" cy="1962150"/>
    <xdr:sp macro="" textlink="">
      <xdr:nvSpPr>
        <xdr:cNvPr id="45" name="Shape 6">
          <a:extLst>
            <a:ext uri="{FF2B5EF4-FFF2-40B4-BE49-F238E27FC236}">
              <a16:creationId xmlns:a16="http://schemas.microsoft.com/office/drawing/2014/main" id="{00000000-0008-0000-0300-00002D000000}"/>
            </a:ext>
          </a:extLst>
        </xdr:cNvPr>
        <xdr:cNvSpPr/>
      </xdr:nvSpPr>
      <xdr:spPr>
        <a:xfrm rot="10800000">
          <a:off x="781050" y="5124450"/>
          <a:ext cx="1009650" cy="1962150"/>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28575</xdr:colOff>
      <xdr:row>25</xdr:row>
      <xdr:rowOff>95250</xdr:rowOff>
    </xdr:from>
    <xdr:ext cx="742950" cy="1666875"/>
    <xdr:sp macro="" textlink="">
      <xdr:nvSpPr>
        <xdr:cNvPr id="46" name="Shape 7">
          <a:extLst>
            <a:ext uri="{FF2B5EF4-FFF2-40B4-BE49-F238E27FC236}">
              <a16:creationId xmlns:a16="http://schemas.microsoft.com/office/drawing/2014/main" id="{00000000-0008-0000-0300-00002E000000}"/>
            </a:ext>
          </a:extLst>
        </xdr:cNvPr>
        <xdr:cNvSpPr/>
      </xdr:nvSpPr>
      <xdr:spPr>
        <a:xfrm rot="10800000">
          <a:off x="1504950" y="5419725"/>
          <a:ext cx="742950" cy="1666875"/>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20</xdr:row>
      <xdr:rowOff>57150</xdr:rowOff>
    </xdr:from>
    <xdr:ext cx="676275" cy="190500"/>
    <xdr:sp macro="" textlink="">
      <xdr:nvSpPr>
        <xdr:cNvPr id="47" name="Shape 8">
          <a:extLst>
            <a:ext uri="{FF2B5EF4-FFF2-40B4-BE49-F238E27FC236}">
              <a16:creationId xmlns:a16="http://schemas.microsoft.com/office/drawing/2014/main" id="{00000000-0008-0000-0300-00002F000000}"/>
            </a:ext>
          </a:extLst>
        </xdr:cNvPr>
        <xdr:cNvSpPr/>
      </xdr:nvSpPr>
      <xdr:spPr>
        <a:xfrm>
          <a:off x="2647950" y="4381500"/>
          <a:ext cx="676275" cy="19050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19</xdr:row>
      <xdr:rowOff>28575</xdr:rowOff>
    </xdr:from>
    <xdr:ext cx="676275" cy="190500"/>
    <xdr:sp macro="" textlink="">
      <xdr:nvSpPr>
        <xdr:cNvPr id="48" name="Shape 8">
          <a:extLst>
            <a:ext uri="{FF2B5EF4-FFF2-40B4-BE49-F238E27FC236}">
              <a16:creationId xmlns:a16="http://schemas.microsoft.com/office/drawing/2014/main" id="{00000000-0008-0000-0300-000030000000}"/>
            </a:ext>
          </a:extLst>
        </xdr:cNvPr>
        <xdr:cNvSpPr/>
      </xdr:nvSpPr>
      <xdr:spPr>
        <a:xfrm>
          <a:off x="2647950" y="4162425"/>
          <a:ext cx="676275" cy="19050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152400</xdr:colOff>
      <xdr:row>21</xdr:row>
      <xdr:rowOff>28575</xdr:rowOff>
    </xdr:from>
    <xdr:ext cx="676275" cy="190500"/>
    <xdr:sp macro="" textlink="">
      <xdr:nvSpPr>
        <xdr:cNvPr id="49" name="Shape 8">
          <a:extLst>
            <a:ext uri="{FF2B5EF4-FFF2-40B4-BE49-F238E27FC236}">
              <a16:creationId xmlns:a16="http://schemas.microsoft.com/office/drawing/2014/main" id="{00000000-0008-0000-0300-000031000000}"/>
            </a:ext>
          </a:extLst>
        </xdr:cNvPr>
        <xdr:cNvSpPr/>
      </xdr:nvSpPr>
      <xdr:spPr>
        <a:xfrm>
          <a:off x="2657475" y="4552950"/>
          <a:ext cx="676275" cy="19050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161925</xdr:colOff>
      <xdr:row>16</xdr:row>
      <xdr:rowOff>47625</xdr:rowOff>
    </xdr:from>
    <xdr:ext cx="390525" cy="161925"/>
    <xdr:sp macro="" textlink="">
      <xdr:nvSpPr>
        <xdr:cNvPr id="50" name="Shape 5">
          <a:extLst>
            <a:ext uri="{FF2B5EF4-FFF2-40B4-BE49-F238E27FC236}">
              <a16:creationId xmlns:a16="http://schemas.microsoft.com/office/drawing/2014/main" id="{00000000-0008-0000-0300-000032000000}"/>
            </a:ext>
          </a:extLst>
        </xdr:cNvPr>
        <xdr:cNvSpPr/>
      </xdr:nvSpPr>
      <xdr:spPr>
        <a:xfrm>
          <a:off x="2667000" y="3609975"/>
          <a:ext cx="390525" cy="161925"/>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333375</xdr:colOff>
      <xdr:row>24</xdr:row>
      <xdr:rowOff>0</xdr:rowOff>
    </xdr:from>
    <xdr:ext cx="1009650" cy="1962150"/>
    <xdr:sp macro="" textlink="">
      <xdr:nvSpPr>
        <xdr:cNvPr id="51" name="Shape 6">
          <a:extLst>
            <a:ext uri="{FF2B5EF4-FFF2-40B4-BE49-F238E27FC236}">
              <a16:creationId xmlns:a16="http://schemas.microsoft.com/office/drawing/2014/main" id="{00000000-0008-0000-0300-000033000000}"/>
            </a:ext>
          </a:extLst>
        </xdr:cNvPr>
        <xdr:cNvSpPr/>
      </xdr:nvSpPr>
      <xdr:spPr>
        <a:xfrm rot="10800000">
          <a:off x="781050" y="5124450"/>
          <a:ext cx="1009650" cy="1962150"/>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28575</xdr:colOff>
      <xdr:row>25</xdr:row>
      <xdr:rowOff>95250</xdr:rowOff>
    </xdr:from>
    <xdr:ext cx="742950" cy="1666875"/>
    <xdr:sp macro="" textlink="">
      <xdr:nvSpPr>
        <xdr:cNvPr id="52" name="Shape 7">
          <a:extLst>
            <a:ext uri="{FF2B5EF4-FFF2-40B4-BE49-F238E27FC236}">
              <a16:creationId xmlns:a16="http://schemas.microsoft.com/office/drawing/2014/main" id="{00000000-0008-0000-0300-000034000000}"/>
            </a:ext>
          </a:extLst>
        </xdr:cNvPr>
        <xdr:cNvSpPr/>
      </xdr:nvSpPr>
      <xdr:spPr>
        <a:xfrm rot="10800000">
          <a:off x="1504950" y="5419725"/>
          <a:ext cx="742950" cy="1666875"/>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20</xdr:row>
      <xdr:rowOff>57150</xdr:rowOff>
    </xdr:from>
    <xdr:ext cx="390525" cy="179917"/>
    <xdr:sp macro="" textlink="">
      <xdr:nvSpPr>
        <xdr:cNvPr id="53" name="Shape 8">
          <a:extLst>
            <a:ext uri="{FF2B5EF4-FFF2-40B4-BE49-F238E27FC236}">
              <a16:creationId xmlns:a16="http://schemas.microsoft.com/office/drawing/2014/main" id="{00000000-0008-0000-0300-000035000000}"/>
            </a:ext>
          </a:extLst>
        </xdr:cNvPr>
        <xdr:cNvSpPr/>
      </xdr:nvSpPr>
      <xdr:spPr>
        <a:xfrm>
          <a:off x="2647950" y="4381500"/>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19</xdr:row>
      <xdr:rowOff>28575</xdr:rowOff>
    </xdr:from>
    <xdr:ext cx="390525" cy="179917"/>
    <xdr:sp macro="" textlink="">
      <xdr:nvSpPr>
        <xdr:cNvPr id="54" name="Shape 8">
          <a:extLst>
            <a:ext uri="{FF2B5EF4-FFF2-40B4-BE49-F238E27FC236}">
              <a16:creationId xmlns:a16="http://schemas.microsoft.com/office/drawing/2014/main" id="{00000000-0008-0000-0300-000036000000}"/>
            </a:ext>
          </a:extLst>
        </xdr:cNvPr>
        <xdr:cNvSpPr/>
      </xdr:nvSpPr>
      <xdr:spPr>
        <a:xfrm>
          <a:off x="2647950" y="4162425"/>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152400</xdr:colOff>
      <xdr:row>21</xdr:row>
      <xdr:rowOff>28575</xdr:rowOff>
    </xdr:from>
    <xdr:ext cx="390525" cy="179917"/>
    <xdr:sp macro="" textlink="">
      <xdr:nvSpPr>
        <xdr:cNvPr id="55" name="Shape 8">
          <a:extLst>
            <a:ext uri="{FF2B5EF4-FFF2-40B4-BE49-F238E27FC236}">
              <a16:creationId xmlns:a16="http://schemas.microsoft.com/office/drawing/2014/main" id="{00000000-0008-0000-0300-000037000000}"/>
            </a:ext>
          </a:extLst>
        </xdr:cNvPr>
        <xdr:cNvSpPr/>
      </xdr:nvSpPr>
      <xdr:spPr>
        <a:xfrm>
          <a:off x="2657475" y="4552950"/>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161925</xdr:colOff>
      <xdr:row>16</xdr:row>
      <xdr:rowOff>47625</xdr:rowOff>
    </xdr:from>
    <xdr:ext cx="390525" cy="161925"/>
    <xdr:sp macro="" textlink="">
      <xdr:nvSpPr>
        <xdr:cNvPr id="56" name="Shape 5">
          <a:extLst>
            <a:ext uri="{FF2B5EF4-FFF2-40B4-BE49-F238E27FC236}">
              <a16:creationId xmlns:a16="http://schemas.microsoft.com/office/drawing/2014/main" id="{00000000-0008-0000-0300-000038000000}"/>
            </a:ext>
          </a:extLst>
        </xdr:cNvPr>
        <xdr:cNvSpPr/>
      </xdr:nvSpPr>
      <xdr:spPr>
        <a:xfrm>
          <a:off x="2667000" y="3609975"/>
          <a:ext cx="390525" cy="161925"/>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333375</xdr:colOff>
      <xdr:row>24</xdr:row>
      <xdr:rowOff>0</xdr:rowOff>
    </xdr:from>
    <xdr:ext cx="1009650" cy="1962150"/>
    <xdr:sp macro="" textlink="">
      <xdr:nvSpPr>
        <xdr:cNvPr id="57" name="Shape 6">
          <a:extLst>
            <a:ext uri="{FF2B5EF4-FFF2-40B4-BE49-F238E27FC236}">
              <a16:creationId xmlns:a16="http://schemas.microsoft.com/office/drawing/2014/main" id="{00000000-0008-0000-0300-000039000000}"/>
            </a:ext>
          </a:extLst>
        </xdr:cNvPr>
        <xdr:cNvSpPr/>
      </xdr:nvSpPr>
      <xdr:spPr>
        <a:xfrm rot="10800000">
          <a:off x="781050" y="5124450"/>
          <a:ext cx="1009650" cy="1962150"/>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28575</xdr:colOff>
      <xdr:row>25</xdr:row>
      <xdr:rowOff>95250</xdr:rowOff>
    </xdr:from>
    <xdr:ext cx="742950" cy="1666875"/>
    <xdr:sp macro="" textlink="">
      <xdr:nvSpPr>
        <xdr:cNvPr id="58" name="Shape 7">
          <a:extLst>
            <a:ext uri="{FF2B5EF4-FFF2-40B4-BE49-F238E27FC236}">
              <a16:creationId xmlns:a16="http://schemas.microsoft.com/office/drawing/2014/main" id="{00000000-0008-0000-0300-00003A000000}"/>
            </a:ext>
          </a:extLst>
        </xdr:cNvPr>
        <xdr:cNvSpPr/>
      </xdr:nvSpPr>
      <xdr:spPr>
        <a:xfrm rot="10800000">
          <a:off x="1504950" y="5419725"/>
          <a:ext cx="742950" cy="1666875"/>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20</xdr:row>
      <xdr:rowOff>57150</xdr:rowOff>
    </xdr:from>
    <xdr:ext cx="390525" cy="179917"/>
    <xdr:sp macro="" textlink="">
      <xdr:nvSpPr>
        <xdr:cNvPr id="59" name="Shape 8">
          <a:extLst>
            <a:ext uri="{FF2B5EF4-FFF2-40B4-BE49-F238E27FC236}">
              <a16:creationId xmlns:a16="http://schemas.microsoft.com/office/drawing/2014/main" id="{00000000-0008-0000-0300-00003B000000}"/>
            </a:ext>
          </a:extLst>
        </xdr:cNvPr>
        <xdr:cNvSpPr/>
      </xdr:nvSpPr>
      <xdr:spPr>
        <a:xfrm>
          <a:off x="2647950" y="4381500"/>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19</xdr:row>
      <xdr:rowOff>28575</xdr:rowOff>
    </xdr:from>
    <xdr:ext cx="390525" cy="179917"/>
    <xdr:sp macro="" textlink="">
      <xdr:nvSpPr>
        <xdr:cNvPr id="60" name="Shape 8">
          <a:extLst>
            <a:ext uri="{FF2B5EF4-FFF2-40B4-BE49-F238E27FC236}">
              <a16:creationId xmlns:a16="http://schemas.microsoft.com/office/drawing/2014/main" id="{00000000-0008-0000-0300-00003C000000}"/>
            </a:ext>
          </a:extLst>
        </xdr:cNvPr>
        <xdr:cNvSpPr/>
      </xdr:nvSpPr>
      <xdr:spPr>
        <a:xfrm>
          <a:off x="2647950" y="4162425"/>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152400</xdr:colOff>
      <xdr:row>21</xdr:row>
      <xdr:rowOff>28575</xdr:rowOff>
    </xdr:from>
    <xdr:ext cx="390525" cy="179917"/>
    <xdr:sp macro="" textlink="">
      <xdr:nvSpPr>
        <xdr:cNvPr id="61" name="Shape 8">
          <a:extLst>
            <a:ext uri="{FF2B5EF4-FFF2-40B4-BE49-F238E27FC236}">
              <a16:creationId xmlns:a16="http://schemas.microsoft.com/office/drawing/2014/main" id="{00000000-0008-0000-0300-00003D000000}"/>
            </a:ext>
          </a:extLst>
        </xdr:cNvPr>
        <xdr:cNvSpPr/>
      </xdr:nvSpPr>
      <xdr:spPr>
        <a:xfrm>
          <a:off x="2657475" y="4552950"/>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161925</xdr:colOff>
      <xdr:row>16</xdr:row>
      <xdr:rowOff>47625</xdr:rowOff>
    </xdr:from>
    <xdr:ext cx="676275" cy="171450"/>
    <xdr:sp macro="" textlink="">
      <xdr:nvSpPr>
        <xdr:cNvPr id="62" name="Shape 5">
          <a:extLst>
            <a:ext uri="{FF2B5EF4-FFF2-40B4-BE49-F238E27FC236}">
              <a16:creationId xmlns:a16="http://schemas.microsoft.com/office/drawing/2014/main" id="{00000000-0008-0000-0300-00003E000000}"/>
            </a:ext>
          </a:extLst>
        </xdr:cNvPr>
        <xdr:cNvSpPr/>
      </xdr:nvSpPr>
      <xdr:spPr>
        <a:xfrm>
          <a:off x="2667000" y="3609975"/>
          <a:ext cx="676275" cy="17145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333375</xdr:colOff>
      <xdr:row>24</xdr:row>
      <xdr:rowOff>0</xdr:rowOff>
    </xdr:from>
    <xdr:ext cx="1009650" cy="1962150"/>
    <xdr:sp macro="" textlink="">
      <xdr:nvSpPr>
        <xdr:cNvPr id="63" name="Shape 6">
          <a:extLst>
            <a:ext uri="{FF2B5EF4-FFF2-40B4-BE49-F238E27FC236}">
              <a16:creationId xmlns:a16="http://schemas.microsoft.com/office/drawing/2014/main" id="{00000000-0008-0000-0300-00003F000000}"/>
            </a:ext>
          </a:extLst>
        </xdr:cNvPr>
        <xdr:cNvSpPr/>
      </xdr:nvSpPr>
      <xdr:spPr>
        <a:xfrm rot="10800000">
          <a:off x="781050" y="5124450"/>
          <a:ext cx="1009650" cy="1962150"/>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28575</xdr:colOff>
      <xdr:row>25</xdr:row>
      <xdr:rowOff>95250</xdr:rowOff>
    </xdr:from>
    <xdr:ext cx="742950" cy="1666875"/>
    <xdr:sp macro="" textlink="">
      <xdr:nvSpPr>
        <xdr:cNvPr id="64" name="Shape 7">
          <a:extLst>
            <a:ext uri="{FF2B5EF4-FFF2-40B4-BE49-F238E27FC236}">
              <a16:creationId xmlns:a16="http://schemas.microsoft.com/office/drawing/2014/main" id="{00000000-0008-0000-0300-000040000000}"/>
            </a:ext>
          </a:extLst>
        </xdr:cNvPr>
        <xdr:cNvSpPr/>
      </xdr:nvSpPr>
      <xdr:spPr>
        <a:xfrm rot="10800000">
          <a:off x="1504950" y="5419725"/>
          <a:ext cx="742950" cy="1666875"/>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20</xdr:row>
      <xdr:rowOff>57150</xdr:rowOff>
    </xdr:from>
    <xdr:ext cx="676275" cy="190500"/>
    <xdr:sp macro="" textlink="">
      <xdr:nvSpPr>
        <xdr:cNvPr id="65" name="Shape 8">
          <a:extLst>
            <a:ext uri="{FF2B5EF4-FFF2-40B4-BE49-F238E27FC236}">
              <a16:creationId xmlns:a16="http://schemas.microsoft.com/office/drawing/2014/main" id="{00000000-0008-0000-0300-000041000000}"/>
            </a:ext>
          </a:extLst>
        </xdr:cNvPr>
        <xdr:cNvSpPr/>
      </xdr:nvSpPr>
      <xdr:spPr>
        <a:xfrm>
          <a:off x="2647950" y="4381500"/>
          <a:ext cx="676275" cy="19050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19</xdr:row>
      <xdr:rowOff>28575</xdr:rowOff>
    </xdr:from>
    <xdr:ext cx="676275" cy="190500"/>
    <xdr:sp macro="" textlink="">
      <xdr:nvSpPr>
        <xdr:cNvPr id="66" name="Shape 8">
          <a:extLst>
            <a:ext uri="{FF2B5EF4-FFF2-40B4-BE49-F238E27FC236}">
              <a16:creationId xmlns:a16="http://schemas.microsoft.com/office/drawing/2014/main" id="{00000000-0008-0000-0300-000042000000}"/>
            </a:ext>
          </a:extLst>
        </xdr:cNvPr>
        <xdr:cNvSpPr/>
      </xdr:nvSpPr>
      <xdr:spPr>
        <a:xfrm>
          <a:off x="2647950" y="4162425"/>
          <a:ext cx="676275" cy="19050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152400</xdr:colOff>
      <xdr:row>21</xdr:row>
      <xdr:rowOff>28575</xdr:rowOff>
    </xdr:from>
    <xdr:ext cx="676275" cy="190500"/>
    <xdr:sp macro="" textlink="">
      <xdr:nvSpPr>
        <xdr:cNvPr id="67" name="Shape 8">
          <a:extLst>
            <a:ext uri="{FF2B5EF4-FFF2-40B4-BE49-F238E27FC236}">
              <a16:creationId xmlns:a16="http://schemas.microsoft.com/office/drawing/2014/main" id="{00000000-0008-0000-0300-000043000000}"/>
            </a:ext>
          </a:extLst>
        </xdr:cNvPr>
        <xdr:cNvSpPr/>
      </xdr:nvSpPr>
      <xdr:spPr>
        <a:xfrm>
          <a:off x="2657475" y="4552950"/>
          <a:ext cx="676275" cy="190500"/>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161925</xdr:colOff>
      <xdr:row>16</xdr:row>
      <xdr:rowOff>47625</xdr:rowOff>
    </xdr:from>
    <xdr:ext cx="390525" cy="161925"/>
    <xdr:sp macro="" textlink="">
      <xdr:nvSpPr>
        <xdr:cNvPr id="68" name="Shape 5">
          <a:extLst>
            <a:ext uri="{FF2B5EF4-FFF2-40B4-BE49-F238E27FC236}">
              <a16:creationId xmlns:a16="http://schemas.microsoft.com/office/drawing/2014/main" id="{00000000-0008-0000-0300-000044000000}"/>
            </a:ext>
          </a:extLst>
        </xdr:cNvPr>
        <xdr:cNvSpPr/>
      </xdr:nvSpPr>
      <xdr:spPr>
        <a:xfrm>
          <a:off x="2667000" y="3609975"/>
          <a:ext cx="390525" cy="161925"/>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333375</xdr:colOff>
      <xdr:row>24</xdr:row>
      <xdr:rowOff>0</xdr:rowOff>
    </xdr:from>
    <xdr:ext cx="1009650" cy="1962150"/>
    <xdr:sp macro="" textlink="">
      <xdr:nvSpPr>
        <xdr:cNvPr id="69" name="Shape 6">
          <a:extLst>
            <a:ext uri="{FF2B5EF4-FFF2-40B4-BE49-F238E27FC236}">
              <a16:creationId xmlns:a16="http://schemas.microsoft.com/office/drawing/2014/main" id="{00000000-0008-0000-0300-000045000000}"/>
            </a:ext>
          </a:extLst>
        </xdr:cNvPr>
        <xdr:cNvSpPr/>
      </xdr:nvSpPr>
      <xdr:spPr>
        <a:xfrm rot="10800000">
          <a:off x="781050" y="5124450"/>
          <a:ext cx="1009650" cy="1962150"/>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28575</xdr:colOff>
      <xdr:row>25</xdr:row>
      <xdr:rowOff>95250</xdr:rowOff>
    </xdr:from>
    <xdr:ext cx="742950" cy="1666875"/>
    <xdr:sp macro="" textlink="">
      <xdr:nvSpPr>
        <xdr:cNvPr id="70" name="Shape 7">
          <a:extLst>
            <a:ext uri="{FF2B5EF4-FFF2-40B4-BE49-F238E27FC236}">
              <a16:creationId xmlns:a16="http://schemas.microsoft.com/office/drawing/2014/main" id="{00000000-0008-0000-0300-000046000000}"/>
            </a:ext>
          </a:extLst>
        </xdr:cNvPr>
        <xdr:cNvSpPr/>
      </xdr:nvSpPr>
      <xdr:spPr>
        <a:xfrm rot="10800000">
          <a:off x="1504950" y="5419725"/>
          <a:ext cx="742950" cy="1666875"/>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20</xdr:row>
      <xdr:rowOff>57150</xdr:rowOff>
    </xdr:from>
    <xdr:ext cx="390525" cy="179917"/>
    <xdr:sp macro="" textlink="">
      <xdr:nvSpPr>
        <xdr:cNvPr id="71" name="Shape 8">
          <a:extLst>
            <a:ext uri="{FF2B5EF4-FFF2-40B4-BE49-F238E27FC236}">
              <a16:creationId xmlns:a16="http://schemas.microsoft.com/office/drawing/2014/main" id="{00000000-0008-0000-0300-000047000000}"/>
            </a:ext>
          </a:extLst>
        </xdr:cNvPr>
        <xdr:cNvSpPr/>
      </xdr:nvSpPr>
      <xdr:spPr>
        <a:xfrm>
          <a:off x="2647950" y="4381500"/>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19</xdr:row>
      <xdr:rowOff>28575</xdr:rowOff>
    </xdr:from>
    <xdr:ext cx="390525" cy="179917"/>
    <xdr:sp macro="" textlink="">
      <xdr:nvSpPr>
        <xdr:cNvPr id="72" name="Shape 8">
          <a:extLst>
            <a:ext uri="{FF2B5EF4-FFF2-40B4-BE49-F238E27FC236}">
              <a16:creationId xmlns:a16="http://schemas.microsoft.com/office/drawing/2014/main" id="{00000000-0008-0000-0300-000048000000}"/>
            </a:ext>
          </a:extLst>
        </xdr:cNvPr>
        <xdr:cNvSpPr/>
      </xdr:nvSpPr>
      <xdr:spPr>
        <a:xfrm>
          <a:off x="2647950" y="4162425"/>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152400</xdr:colOff>
      <xdr:row>21</xdr:row>
      <xdr:rowOff>28575</xdr:rowOff>
    </xdr:from>
    <xdr:ext cx="390525" cy="179917"/>
    <xdr:sp macro="" textlink="">
      <xdr:nvSpPr>
        <xdr:cNvPr id="73" name="Shape 8">
          <a:extLst>
            <a:ext uri="{FF2B5EF4-FFF2-40B4-BE49-F238E27FC236}">
              <a16:creationId xmlns:a16="http://schemas.microsoft.com/office/drawing/2014/main" id="{00000000-0008-0000-0300-000049000000}"/>
            </a:ext>
          </a:extLst>
        </xdr:cNvPr>
        <xdr:cNvSpPr/>
      </xdr:nvSpPr>
      <xdr:spPr>
        <a:xfrm>
          <a:off x="2657475" y="4552950"/>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161925</xdr:colOff>
      <xdr:row>16</xdr:row>
      <xdr:rowOff>47625</xdr:rowOff>
    </xdr:from>
    <xdr:ext cx="390525" cy="161925"/>
    <xdr:sp macro="" textlink="">
      <xdr:nvSpPr>
        <xdr:cNvPr id="74" name="Shape 5">
          <a:extLst>
            <a:ext uri="{FF2B5EF4-FFF2-40B4-BE49-F238E27FC236}">
              <a16:creationId xmlns:a16="http://schemas.microsoft.com/office/drawing/2014/main" id="{00000000-0008-0000-0300-00004A000000}"/>
            </a:ext>
          </a:extLst>
        </xdr:cNvPr>
        <xdr:cNvSpPr/>
      </xdr:nvSpPr>
      <xdr:spPr>
        <a:xfrm>
          <a:off x="2667000" y="3609975"/>
          <a:ext cx="390525" cy="161925"/>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333375</xdr:colOff>
      <xdr:row>24</xdr:row>
      <xdr:rowOff>0</xdr:rowOff>
    </xdr:from>
    <xdr:ext cx="1009650" cy="1962150"/>
    <xdr:sp macro="" textlink="">
      <xdr:nvSpPr>
        <xdr:cNvPr id="75" name="Shape 6">
          <a:extLst>
            <a:ext uri="{FF2B5EF4-FFF2-40B4-BE49-F238E27FC236}">
              <a16:creationId xmlns:a16="http://schemas.microsoft.com/office/drawing/2014/main" id="{00000000-0008-0000-0300-00004B000000}"/>
            </a:ext>
          </a:extLst>
        </xdr:cNvPr>
        <xdr:cNvSpPr/>
      </xdr:nvSpPr>
      <xdr:spPr>
        <a:xfrm rot="10800000">
          <a:off x="781050" y="5124450"/>
          <a:ext cx="1009650" cy="1962150"/>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28575</xdr:colOff>
      <xdr:row>25</xdr:row>
      <xdr:rowOff>95250</xdr:rowOff>
    </xdr:from>
    <xdr:ext cx="742950" cy="1666875"/>
    <xdr:sp macro="" textlink="">
      <xdr:nvSpPr>
        <xdr:cNvPr id="76" name="Shape 7">
          <a:extLst>
            <a:ext uri="{FF2B5EF4-FFF2-40B4-BE49-F238E27FC236}">
              <a16:creationId xmlns:a16="http://schemas.microsoft.com/office/drawing/2014/main" id="{00000000-0008-0000-0300-00004C000000}"/>
            </a:ext>
          </a:extLst>
        </xdr:cNvPr>
        <xdr:cNvSpPr/>
      </xdr:nvSpPr>
      <xdr:spPr>
        <a:xfrm rot="10800000">
          <a:off x="1504950" y="5419725"/>
          <a:ext cx="742950" cy="1666875"/>
        </a:xfrm>
        <a:prstGeom prst="bentUpArrow">
          <a:avLst>
            <a:gd name="adj1" fmla="val 6132"/>
            <a:gd name="adj2" fmla="val 13073"/>
            <a:gd name="adj3" fmla="val 14759"/>
          </a:avLst>
        </a:prstGeom>
        <a:gradFill>
          <a:gsLst>
            <a:gs pos="0">
              <a:srgbClr val="F08B54"/>
            </a:gs>
            <a:gs pos="50000">
              <a:srgbClr val="F67A26"/>
            </a:gs>
            <a:gs pos="100000">
              <a:srgbClr val="E36A18"/>
            </a:gs>
          </a:gsLst>
          <a:lin ang="5400000" scaled="0"/>
        </a:gradFill>
        <a:ln w="952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20</xdr:row>
      <xdr:rowOff>57150</xdr:rowOff>
    </xdr:from>
    <xdr:ext cx="390525" cy="179917"/>
    <xdr:sp macro="" textlink="">
      <xdr:nvSpPr>
        <xdr:cNvPr id="77" name="Shape 8">
          <a:extLst>
            <a:ext uri="{FF2B5EF4-FFF2-40B4-BE49-F238E27FC236}">
              <a16:creationId xmlns:a16="http://schemas.microsoft.com/office/drawing/2014/main" id="{00000000-0008-0000-0300-00004D000000}"/>
            </a:ext>
          </a:extLst>
        </xdr:cNvPr>
        <xdr:cNvSpPr/>
      </xdr:nvSpPr>
      <xdr:spPr>
        <a:xfrm>
          <a:off x="2647950" y="4381500"/>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142875</xdr:colOff>
      <xdr:row>19</xdr:row>
      <xdr:rowOff>28575</xdr:rowOff>
    </xdr:from>
    <xdr:ext cx="390525" cy="179917"/>
    <xdr:sp macro="" textlink="">
      <xdr:nvSpPr>
        <xdr:cNvPr id="78" name="Shape 8">
          <a:extLst>
            <a:ext uri="{FF2B5EF4-FFF2-40B4-BE49-F238E27FC236}">
              <a16:creationId xmlns:a16="http://schemas.microsoft.com/office/drawing/2014/main" id="{00000000-0008-0000-0300-00004E000000}"/>
            </a:ext>
          </a:extLst>
        </xdr:cNvPr>
        <xdr:cNvSpPr/>
      </xdr:nvSpPr>
      <xdr:spPr>
        <a:xfrm>
          <a:off x="2647950" y="4162425"/>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152400</xdr:colOff>
      <xdr:row>21</xdr:row>
      <xdr:rowOff>28575</xdr:rowOff>
    </xdr:from>
    <xdr:ext cx="390525" cy="179917"/>
    <xdr:sp macro="" textlink="">
      <xdr:nvSpPr>
        <xdr:cNvPr id="79" name="Shape 8">
          <a:extLst>
            <a:ext uri="{FF2B5EF4-FFF2-40B4-BE49-F238E27FC236}">
              <a16:creationId xmlns:a16="http://schemas.microsoft.com/office/drawing/2014/main" id="{00000000-0008-0000-0300-00004F000000}"/>
            </a:ext>
          </a:extLst>
        </xdr:cNvPr>
        <xdr:cNvSpPr/>
      </xdr:nvSpPr>
      <xdr:spPr>
        <a:xfrm>
          <a:off x="2657475" y="4552950"/>
          <a:ext cx="390525" cy="179917"/>
        </a:xfrm>
        <a:prstGeom prst="rightArrow">
          <a:avLst>
            <a:gd name="adj1" fmla="val 50000"/>
            <a:gd name="adj2" fmla="val 50000"/>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27</xdr:row>
      <xdr:rowOff>117475</xdr:rowOff>
    </xdr:from>
    <xdr:to>
      <xdr:col>2</xdr:col>
      <xdr:colOff>349591</xdr:colOff>
      <xdr:row>32</xdr:row>
      <xdr:rowOff>190500</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rotWithShape="1">
        <a:blip xmlns:r="http://schemas.openxmlformats.org/officeDocument/2006/relationships" r:embed="rId1"/>
        <a:srcRect b="10773"/>
        <a:stretch/>
      </xdr:blipFill>
      <xdr:spPr>
        <a:xfrm>
          <a:off x="76200" y="6384925"/>
          <a:ext cx="2102191" cy="1073150"/>
        </a:xfrm>
        <a:prstGeom prst="rect">
          <a:avLst/>
        </a:prstGeom>
      </xdr:spPr>
    </xdr:pic>
    <xdr:clientData/>
  </xdr:twoCellAnchor>
  <xdr:twoCellAnchor>
    <xdr:from>
      <xdr:col>0</xdr:col>
      <xdr:colOff>0</xdr:colOff>
      <xdr:row>15</xdr:row>
      <xdr:rowOff>200024</xdr:rowOff>
    </xdr:from>
    <xdr:to>
      <xdr:col>3</xdr:col>
      <xdr:colOff>419100</xdr:colOff>
      <xdr:row>22</xdr:row>
      <xdr:rowOff>171449</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A00-000003000000}"/>
                </a:ext>
              </a:extLst>
            </xdr:cNvPr>
            <xdr:cNvSpPr txBox="1"/>
          </xdr:nvSpPr>
          <xdr:spPr>
            <a:xfrm>
              <a:off x="0" y="3886199"/>
              <a:ext cx="3238500" cy="15335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a:t>
              </a:r>
              <a14:m>
                <m:oMath xmlns:m="http://schemas.openxmlformats.org/officeDocument/2006/math">
                  <m:sSub>
                    <m:sSubPr>
                      <m:ctrlPr>
                        <a:rPr lang="es-ES" sz="1100" i="1">
                          <a:latin typeface="Cambria Math" panose="02040503050406030204" pitchFamily="18" charset="0"/>
                        </a:rPr>
                      </m:ctrlPr>
                    </m:sSubPr>
                    <m:e>
                      <m:r>
                        <a:rPr lang="es-ES" sz="1100" i="1">
                          <a:latin typeface="Cambria Math" panose="02040503050406030204" pitchFamily="18" charset="0"/>
                          <a:ea typeface="Cambria Math" panose="02040503050406030204" pitchFamily="18" charset="0"/>
                        </a:rPr>
                        <m:t>𝜇</m:t>
                      </m:r>
                    </m:e>
                    <m:sub>
                      <m:r>
                        <a:rPr lang="es-CO" sz="1100" b="0" i="1">
                          <a:latin typeface="Cambria Math" panose="02040503050406030204" pitchFamily="18" charset="0"/>
                        </a:rPr>
                        <m:t>1</m:t>
                      </m:r>
                    </m:sub>
                  </m:sSub>
                </m:oMath>
              </a14:m>
              <a:r>
                <a:rPr lang="es-ES" sz="1100" baseline="0"/>
                <a:t>  =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baseline="0"/>
                <a:t> </a:t>
              </a:r>
            </a:p>
            <a:p>
              <a:r>
                <a:rPr lang="es-ES" sz="1100" baseline="0"/>
                <a:t>Ha :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1</m:t>
                      </m:r>
                    </m:sub>
                  </m:sSub>
                </m:oMath>
              </a14:m>
              <a:r>
                <a:rPr lang="es-ES" sz="1100" baseline="0">
                  <a:solidFill>
                    <a:schemeClr val="dk1"/>
                  </a:solidFill>
                  <a:effectLst/>
                  <a:latin typeface="+mn-lt"/>
                  <a:ea typeface="+mn-ea"/>
                  <a:cs typeface="+mn-cs"/>
                </a:rPr>
                <a:t>  </a:t>
              </a:r>
              <a:r>
                <a:rPr lang="es-ES" sz="1100" b="0" i="0">
                  <a:solidFill>
                    <a:schemeClr val="dk1"/>
                  </a:solidFill>
                  <a:effectLst/>
                  <a:latin typeface="+mn-lt"/>
                  <a:ea typeface="+mn-ea"/>
                  <a:cs typeface="+mn-cs"/>
                </a:rPr>
                <a:t>≠</a:t>
              </a:r>
              <a:r>
                <a:rPr lang="es-ES" sz="1100" baseline="0">
                  <a:solidFill>
                    <a:schemeClr val="dk1"/>
                  </a:solidFill>
                  <a:effectLst/>
                  <a:latin typeface="+mn-lt"/>
                  <a:ea typeface="+mn-ea"/>
                  <a:cs typeface="+mn-cs"/>
                </a:rPr>
                <a:t>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baseline="0"/>
                <a:t>  </a:t>
              </a:r>
            </a:p>
            <a:p>
              <a:endParaRPr lang="es-ES" sz="1100" baseline="0"/>
            </a:p>
            <a:p>
              <a:r>
                <a:rPr lang="es-ES" sz="1100" baseline="0"/>
                <a:t>Donde</a:t>
              </a:r>
            </a:p>
            <a:p>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1</m:t>
                      </m:r>
                    </m:sub>
                  </m:sSub>
                </m:oMath>
              </a14:m>
              <a:r>
                <a:rPr lang="es-ES" sz="1100" baseline="0"/>
                <a:t>: </a:t>
              </a:r>
            </a:p>
            <a:p>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a:t>: </a:t>
              </a:r>
            </a:p>
          </xdr:txBody>
        </xdr:sp>
      </mc:Choice>
      <mc:Fallback xmlns="">
        <xdr:sp macro="" textlink="">
          <xdr:nvSpPr>
            <xdr:cNvPr id="3" name="CuadroTexto 2">
              <a:extLst>
                <a:ext uri="{FF2B5EF4-FFF2-40B4-BE49-F238E27FC236}">
                  <a16:creationId xmlns="" xmlns:a16="http://schemas.microsoft.com/office/drawing/2014/main" xmlns:a14="http://schemas.microsoft.com/office/drawing/2010/main" id="{00000000-0008-0000-0500-000003000000}"/>
                </a:ext>
              </a:extLst>
            </xdr:cNvPr>
            <xdr:cNvSpPr txBox="1"/>
          </xdr:nvSpPr>
          <xdr:spPr>
            <a:xfrm>
              <a:off x="0" y="3886199"/>
              <a:ext cx="3238500" cy="15335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a:t>
              </a:r>
              <a:r>
                <a:rPr lang="es-ES" sz="1100" i="0">
                  <a:latin typeface="Cambria Math" panose="02040503050406030204" pitchFamily="18" charset="0"/>
                  <a:ea typeface="Cambria Math" panose="02040503050406030204" pitchFamily="18" charset="0"/>
                </a:rPr>
                <a:t>𝜇_</a:t>
              </a:r>
              <a:r>
                <a:rPr lang="es-CO" sz="1100" b="0" i="0">
                  <a:latin typeface="Cambria Math" panose="02040503050406030204" pitchFamily="18" charset="0"/>
                </a:rPr>
                <a:t>1</a:t>
              </a:r>
              <a:r>
                <a:rPr lang="es-ES" sz="1100" baseline="0"/>
                <a:t>  =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baseline="0"/>
                <a:t> </a:t>
              </a:r>
            </a:p>
            <a:p>
              <a:r>
                <a:rPr lang="es-ES" sz="1100" baseline="0"/>
                <a:t>Ha :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1</a:t>
              </a:r>
              <a:r>
                <a:rPr lang="es-ES" sz="1100" baseline="0">
                  <a:solidFill>
                    <a:schemeClr val="dk1"/>
                  </a:solidFill>
                  <a:effectLst/>
                  <a:latin typeface="+mn-lt"/>
                  <a:ea typeface="+mn-ea"/>
                  <a:cs typeface="+mn-cs"/>
                </a:rPr>
                <a:t>  </a:t>
              </a:r>
              <a:r>
                <a:rPr lang="es-ES" sz="1100" b="0" i="0">
                  <a:solidFill>
                    <a:schemeClr val="dk1"/>
                  </a:solidFill>
                  <a:effectLst/>
                  <a:latin typeface="+mn-lt"/>
                  <a:ea typeface="+mn-ea"/>
                  <a:cs typeface="+mn-cs"/>
                </a:rPr>
                <a:t>≠</a:t>
              </a:r>
              <a:r>
                <a:rPr lang="es-ES" sz="1100" baseline="0">
                  <a:solidFill>
                    <a:schemeClr val="dk1"/>
                  </a:solidFill>
                  <a:effectLst/>
                  <a:latin typeface="+mn-lt"/>
                  <a:ea typeface="+mn-ea"/>
                  <a:cs typeface="+mn-cs"/>
                </a:rPr>
                <a:t>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baseline="0"/>
                <a:t>  </a:t>
              </a:r>
            </a:p>
            <a:p>
              <a:endParaRPr lang="es-ES" sz="1100" baseline="0"/>
            </a:p>
            <a:p>
              <a:r>
                <a:rPr lang="es-ES" sz="1100" baseline="0"/>
                <a:t>Donde</a:t>
              </a:r>
            </a:p>
            <a:p>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1</a:t>
              </a:r>
              <a:r>
                <a:rPr lang="es-ES" sz="1100" baseline="0"/>
                <a:t>: </a:t>
              </a:r>
            </a:p>
            <a:p>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a:t>: </a:t>
              </a:r>
            </a:p>
          </xdr:txBody>
        </xdr:sp>
      </mc:Fallback>
    </mc:AlternateContent>
    <xdr:clientData/>
  </xdr:twoCellAnchor>
  <xdr:oneCellAnchor>
    <xdr:from>
      <xdr:col>7</xdr:col>
      <xdr:colOff>23639</xdr:colOff>
      <xdr:row>33</xdr:row>
      <xdr:rowOff>67823</xdr:rowOff>
    </xdr:from>
    <xdr:ext cx="3357735" cy="1314975"/>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A00-000006000000}"/>
                </a:ext>
              </a:extLst>
            </xdr:cNvPr>
            <xdr:cNvSpPr txBox="1"/>
          </xdr:nvSpPr>
          <xdr:spPr>
            <a:xfrm>
              <a:off x="6795914" y="7535423"/>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mlns="">
        <xdr:sp macro="" textlink="">
          <xdr:nvSpPr>
            <xdr:cNvPr id="6" name="CuadroTexto 5">
              <a:extLst>
                <a:ext uri="{FF2B5EF4-FFF2-40B4-BE49-F238E27FC236}">
                  <a16:creationId xmlns:a16="http://schemas.microsoft.com/office/drawing/2014/main" id="{00000000-0008-0000-0600-000006000000}"/>
                </a:ext>
              </a:extLst>
            </xdr:cNvPr>
            <xdr:cNvSpPr txBox="1"/>
          </xdr:nvSpPr>
          <xdr:spPr>
            <a:xfrm>
              <a:off x="6795914" y="7535423"/>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twoCellAnchor editAs="oneCell">
    <xdr:from>
      <xdr:col>12</xdr:col>
      <xdr:colOff>0</xdr:colOff>
      <xdr:row>29</xdr:row>
      <xdr:rowOff>66676</xdr:rowOff>
    </xdr:from>
    <xdr:to>
      <xdr:col>16</xdr:col>
      <xdr:colOff>342900</xdr:colOff>
      <xdr:row>50</xdr:row>
      <xdr:rowOff>1</xdr:rowOff>
    </xdr:to>
    <xdr:pic>
      <xdr:nvPicPr>
        <xdr:cNvPr id="5" name="Imagen 4">
          <a:extLst>
            <a:ext uri="{FF2B5EF4-FFF2-40B4-BE49-F238E27FC236}">
              <a16:creationId xmlns:a16="http://schemas.microsoft.com/office/drawing/2014/main" id="{00000000-0008-0000-0A00-000005000000}"/>
            </a:ext>
          </a:extLst>
        </xdr:cNvPr>
        <xdr:cNvPicPr>
          <a:picLocks noChangeAspect="1"/>
        </xdr:cNvPicPr>
      </xdr:nvPicPr>
      <xdr:blipFill rotWithShape="1">
        <a:blip xmlns:r="http://schemas.openxmlformats.org/officeDocument/2006/relationships" r:embed="rId2"/>
        <a:srcRect t="4598" r="43363"/>
        <a:stretch/>
      </xdr:blipFill>
      <xdr:spPr>
        <a:xfrm>
          <a:off x="10915650" y="6734176"/>
          <a:ext cx="3657600" cy="41719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76200</xdr:colOff>
      <xdr:row>27</xdr:row>
      <xdr:rowOff>117475</xdr:rowOff>
    </xdr:from>
    <xdr:ext cx="2099950" cy="1081554"/>
    <xdr:pic>
      <xdr:nvPicPr>
        <xdr:cNvPr id="2" name="Imagen 1">
          <a:extLst>
            <a:ext uri="{FF2B5EF4-FFF2-40B4-BE49-F238E27FC236}">
              <a16:creationId xmlns:a16="http://schemas.microsoft.com/office/drawing/2014/main" id="{00000000-0008-0000-0B00-000002000000}"/>
            </a:ext>
          </a:extLst>
        </xdr:cNvPr>
        <xdr:cNvPicPr>
          <a:picLocks noChangeAspect="1"/>
        </xdr:cNvPicPr>
      </xdr:nvPicPr>
      <xdr:blipFill rotWithShape="1">
        <a:blip xmlns:r="http://schemas.openxmlformats.org/officeDocument/2006/relationships" r:embed="rId1"/>
        <a:srcRect b="10773"/>
        <a:stretch/>
      </xdr:blipFill>
      <xdr:spPr>
        <a:xfrm>
          <a:off x="76200" y="5260975"/>
          <a:ext cx="2099950" cy="1081554"/>
        </a:xfrm>
        <a:prstGeom prst="rect">
          <a:avLst/>
        </a:prstGeom>
      </xdr:spPr>
    </xdr:pic>
    <xdr:clientData/>
  </xdr:oneCellAnchor>
  <xdr:twoCellAnchor>
    <xdr:from>
      <xdr:col>0</xdr:col>
      <xdr:colOff>0</xdr:colOff>
      <xdr:row>15</xdr:row>
      <xdr:rowOff>200024</xdr:rowOff>
    </xdr:from>
    <xdr:to>
      <xdr:col>3</xdr:col>
      <xdr:colOff>419100</xdr:colOff>
      <xdr:row>22</xdr:row>
      <xdr:rowOff>171449</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B00-000003000000}"/>
                </a:ext>
              </a:extLst>
            </xdr:cNvPr>
            <xdr:cNvSpPr txBox="1"/>
          </xdr:nvSpPr>
          <xdr:spPr>
            <a:xfrm>
              <a:off x="0" y="3047999"/>
              <a:ext cx="2905125" cy="131445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a:t>
              </a:r>
              <a14:m>
                <m:oMath xmlns:m="http://schemas.openxmlformats.org/officeDocument/2006/math">
                  <m:sSub>
                    <m:sSubPr>
                      <m:ctrlPr>
                        <a:rPr lang="es-ES" sz="1100" i="1">
                          <a:latin typeface="Cambria Math" panose="02040503050406030204" pitchFamily="18" charset="0"/>
                        </a:rPr>
                      </m:ctrlPr>
                    </m:sSubPr>
                    <m:e>
                      <m:r>
                        <a:rPr lang="es-ES" sz="1100" i="1">
                          <a:latin typeface="Cambria Math" panose="02040503050406030204" pitchFamily="18" charset="0"/>
                          <a:ea typeface="Cambria Math" panose="02040503050406030204" pitchFamily="18" charset="0"/>
                        </a:rPr>
                        <m:t>𝜇</m:t>
                      </m:r>
                    </m:e>
                    <m:sub>
                      <m:r>
                        <a:rPr lang="es-CO" sz="1100" b="0" i="1">
                          <a:latin typeface="Cambria Math" panose="02040503050406030204" pitchFamily="18" charset="0"/>
                        </a:rPr>
                        <m:t>1</m:t>
                      </m:r>
                    </m:sub>
                  </m:sSub>
                </m:oMath>
              </a14:m>
              <a:r>
                <a:rPr lang="es-ES" sz="1100" baseline="0"/>
                <a:t>  =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baseline="0"/>
                <a:t> </a:t>
              </a:r>
            </a:p>
            <a:p>
              <a:r>
                <a:rPr lang="es-ES" sz="1100" baseline="0"/>
                <a:t>Ha :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1</m:t>
                      </m:r>
                    </m:sub>
                  </m:sSub>
                </m:oMath>
              </a14:m>
              <a:r>
                <a:rPr lang="es-ES" sz="1100" baseline="0">
                  <a:solidFill>
                    <a:schemeClr val="dk1"/>
                  </a:solidFill>
                  <a:effectLst/>
                  <a:latin typeface="+mn-lt"/>
                  <a:ea typeface="+mn-ea"/>
                  <a:cs typeface="+mn-cs"/>
                </a:rPr>
                <a:t>  </a:t>
              </a:r>
              <a:r>
                <a:rPr lang="es-ES" sz="1100" b="0" i="0">
                  <a:solidFill>
                    <a:schemeClr val="dk1"/>
                  </a:solidFill>
                  <a:effectLst/>
                  <a:latin typeface="+mn-lt"/>
                  <a:ea typeface="+mn-ea"/>
                  <a:cs typeface="+mn-cs"/>
                </a:rPr>
                <a:t>≠</a:t>
              </a:r>
              <a:r>
                <a:rPr lang="es-ES" sz="1100" baseline="0">
                  <a:solidFill>
                    <a:schemeClr val="dk1"/>
                  </a:solidFill>
                  <a:effectLst/>
                  <a:latin typeface="+mn-lt"/>
                  <a:ea typeface="+mn-ea"/>
                  <a:cs typeface="+mn-cs"/>
                </a:rPr>
                <a:t>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baseline="0"/>
                <a:t>  </a:t>
              </a:r>
            </a:p>
            <a:p>
              <a:endParaRPr lang="es-ES" sz="1100" baseline="0"/>
            </a:p>
            <a:p>
              <a:r>
                <a:rPr lang="es-ES" sz="1100" baseline="0"/>
                <a:t>Donde</a:t>
              </a:r>
            </a:p>
            <a:p>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1</m:t>
                      </m:r>
                    </m:sub>
                  </m:sSub>
                </m:oMath>
              </a14:m>
              <a:r>
                <a:rPr lang="es-ES" sz="1100" baseline="0"/>
                <a:t>: promedio de precio de impuesto para el tipo de articulo accesorios tecnológicos</a:t>
              </a:r>
            </a:p>
            <a:p>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a:t>: promedio de precio de impuesto para el tipo de articulo Belleza	</a:t>
              </a:r>
            </a:p>
          </xdr:txBody>
        </xdr:sp>
      </mc:Choice>
      <mc:Fallback xmlns="">
        <xdr:sp macro="" textlink="">
          <xdr:nvSpPr>
            <xdr:cNvPr id="3" name="CuadroTexto 2">
              <a:extLst>
                <a:ext uri="{FF2B5EF4-FFF2-40B4-BE49-F238E27FC236}">
                  <a16:creationId xmlns:a16="http://schemas.microsoft.com/office/drawing/2014/main" id="{30AD47AF-5A41-4042-90BE-0AC0D910F308}"/>
                </a:ext>
              </a:extLst>
            </xdr:cNvPr>
            <xdr:cNvSpPr txBox="1"/>
          </xdr:nvSpPr>
          <xdr:spPr>
            <a:xfrm>
              <a:off x="0" y="3047999"/>
              <a:ext cx="2905125" cy="131445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a:t>
              </a:r>
              <a:r>
                <a:rPr lang="es-ES" sz="1100" i="0">
                  <a:latin typeface="Cambria Math" panose="02040503050406030204" pitchFamily="18" charset="0"/>
                  <a:ea typeface="Cambria Math" panose="02040503050406030204" pitchFamily="18" charset="0"/>
                </a:rPr>
                <a:t>𝜇_</a:t>
              </a:r>
              <a:r>
                <a:rPr lang="es-CO" sz="1100" b="0" i="0">
                  <a:latin typeface="Cambria Math" panose="02040503050406030204" pitchFamily="18" charset="0"/>
                </a:rPr>
                <a:t>1</a:t>
              </a:r>
              <a:r>
                <a:rPr lang="es-ES" sz="1100" baseline="0"/>
                <a:t>  =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baseline="0"/>
                <a:t> </a:t>
              </a:r>
            </a:p>
            <a:p>
              <a:r>
                <a:rPr lang="es-ES" sz="1100" baseline="0"/>
                <a:t>Ha :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1</a:t>
              </a:r>
              <a:r>
                <a:rPr lang="es-ES" sz="1100" baseline="0">
                  <a:solidFill>
                    <a:schemeClr val="dk1"/>
                  </a:solidFill>
                  <a:effectLst/>
                  <a:latin typeface="+mn-lt"/>
                  <a:ea typeface="+mn-ea"/>
                  <a:cs typeface="+mn-cs"/>
                </a:rPr>
                <a:t>  </a:t>
              </a:r>
              <a:r>
                <a:rPr lang="es-ES" sz="1100" b="0" i="0">
                  <a:solidFill>
                    <a:schemeClr val="dk1"/>
                  </a:solidFill>
                  <a:effectLst/>
                  <a:latin typeface="+mn-lt"/>
                  <a:ea typeface="+mn-ea"/>
                  <a:cs typeface="+mn-cs"/>
                </a:rPr>
                <a:t>≠</a:t>
              </a:r>
              <a:r>
                <a:rPr lang="es-ES" sz="1100" baseline="0">
                  <a:solidFill>
                    <a:schemeClr val="dk1"/>
                  </a:solidFill>
                  <a:effectLst/>
                  <a:latin typeface="+mn-lt"/>
                  <a:ea typeface="+mn-ea"/>
                  <a:cs typeface="+mn-cs"/>
                </a:rPr>
                <a:t>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baseline="0"/>
                <a:t>  </a:t>
              </a:r>
            </a:p>
            <a:p>
              <a:endParaRPr lang="es-ES" sz="1100" baseline="0"/>
            </a:p>
            <a:p>
              <a:r>
                <a:rPr lang="es-ES" sz="1100" baseline="0"/>
                <a:t>Donde</a:t>
              </a:r>
            </a:p>
            <a:p>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1</a:t>
              </a:r>
              <a:r>
                <a:rPr lang="es-ES" sz="1100" baseline="0"/>
                <a:t>: promedio de precio de impuesto para el tipo de articulo accesorios tecnológicos</a:t>
              </a:r>
            </a:p>
            <a:p>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a:t>: promedio de precio de impuesto para el tipo de articulo Belleza	</a:t>
              </a:r>
            </a:p>
          </xdr:txBody>
        </xdr:sp>
      </mc:Fallback>
    </mc:AlternateContent>
    <xdr:clientData/>
  </xdr:twoCellAnchor>
  <xdr:oneCellAnchor>
    <xdr:from>
      <xdr:col>7</xdr:col>
      <xdr:colOff>14114</xdr:colOff>
      <xdr:row>12</xdr:row>
      <xdr:rowOff>220223</xdr:rowOff>
    </xdr:from>
    <xdr:ext cx="3357735" cy="131497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B00-000004000000}"/>
                </a:ext>
              </a:extLst>
            </xdr:cNvPr>
            <xdr:cNvSpPr txBox="1"/>
          </xdr:nvSpPr>
          <xdr:spPr>
            <a:xfrm>
              <a:off x="5814839" y="2477648"/>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mlns="">
        <xdr:sp macro="" textlink="">
          <xdr:nvSpPr>
            <xdr:cNvPr id="4" name="CuadroTexto 3">
              <a:extLst>
                <a:ext uri="{FF2B5EF4-FFF2-40B4-BE49-F238E27FC236}">
                  <a16:creationId xmlns:a16="http://schemas.microsoft.com/office/drawing/2014/main" id="{BE2A06A1-8A74-4972-82EF-2B48DE4D87E1}"/>
                </a:ext>
              </a:extLst>
            </xdr:cNvPr>
            <xdr:cNvSpPr txBox="1"/>
          </xdr:nvSpPr>
          <xdr:spPr>
            <a:xfrm>
              <a:off x="5814839" y="2477648"/>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oneCellAnchor>
    <xdr:from>
      <xdr:col>13</xdr:col>
      <xdr:colOff>527120</xdr:colOff>
      <xdr:row>16</xdr:row>
      <xdr:rowOff>205223</xdr:rowOff>
    </xdr:from>
    <xdr:ext cx="2770768" cy="3603097"/>
    <xdr:pic>
      <xdr:nvPicPr>
        <xdr:cNvPr id="5" name="Imagen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99895" y="3234173"/>
          <a:ext cx="2770768" cy="3603097"/>
        </a:xfrm>
        <a:prstGeom prst="rect">
          <a:avLst/>
        </a:prstGeom>
      </xdr:spPr>
    </xdr:pic>
    <xdr:clientData/>
  </xdr:oneCellAnchor>
  <xdr:oneCellAnchor>
    <xdr:from>
      <xdr:col>11</xdr:col>
      <xdr:colOff>204251</xdr:colOff>
      <xdr:row>8</xdr:row>
      <xdr:rowOff>103909</xdr:rowOff>
    </xdr:from>
    <xdr:ext cx="6481585" cy="2178633"/>
    <xdr:pic>
      <xdr:nvPicPr>
        <xdr:cNvPr id="6" name="Imagen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319676" y="1627909"/>
          <a:ext cx="6481585" cy="2178633"/>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76200</xdr:colOff>
      <xdr:row>27</xdr:row>
      <xdr:rowOff>117475</xdr:rowOff>
    </xdr:from>
    <xdr:ext cx="2102191" cy="1073150"/>
    <xdr:pic>
      <xdr:nvPicPr>
        <xdr:cNvPr id="2" name="Imagen 1">
          <a:extLst>
            <a:ext uri="{FF2B5EF4-FFF2-40B4-BE49-F238E27FC236}">
              <a16:creationId xmlns:a16="http://schemas.microsoft.com/office/drawing/2014/main" id="{4D6485E8-B151-4B60-A189-51205FB53281}"/>
            </a:ext>
          </a:extLst>
        </xdr:cNvPr>
        <xdr:cNvPicPr>
          <a:picLocks noChangeAspect="1"/>
        </xdr:cNvPicPr>
      </xdr:nvPicPr>
      <xdr:blipFill rotWithShape="1">
        <a:blip xmlns:r="http://schemas.openxmlformats.org/officeDocument/2006/relationships" r:embed="rId1"/>
        <a:srcRect b="10773"/>
        <a:stretch/>
      </xdr:blipFill>
      <xdr:spPr>
        <a:xfrm>
          <a:off x="76200" y="5260975"/>
          <a:ext cx="2102191" cy="1073150"/>
        </a:xfrm>
        <a:prstGeom prst="rect">
          <a:avLst/>
        </a:prstGeom>
      </xdr:spPr>
    </xdr:pic>
    <xdr:clientData/>
  </xdr:oneCellAnchor>
  <xdr:twoCellAnchor>
    <xdr:from>
      <xdr:col>0</xdr:col>
      <xdr:colOff>0</xdr:colOff>
      <xdr:row>15</xdr:row>
      <xdr:rowOff>200024</xdr:rowOff>
    </xdr:from>
    <xdr:to>
      <xdr:col>3</xdr:col>
      <xdr:colOff>419100</xdr:colOff>
      <xdr:row>22</xdr:row>
      <xdr:rowOff>171449</xdr:rowOff>
    </xdr:to>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BF5BA8F4-A51E-4727-82FB-419C475A276E}"/>
                </a:ext>
              </a:extLst>
            </xdr:cNvPr>
            <xdr:cNvSpPr txBox="1"/>
          </xdr:nvSpPr>
          <xdr:spPr>
            <a:xfrm>
              <a:off x="0" y="3047999"/>
              <a:ext cx="2905125" cy="131445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a:t>
              </a:r>
              <a14:m>
                <m:oMath xmlns:m="http://schemas.openxmlformats.org/officeDocument/2006/math">
                  <m:sSub>
                    <m:sSubPr>
                      <m:ctrlPr>
                        <a:rPr lang="es-ES" sz="1100" i="1">
                          <a:latin typeface="Cambria Math" panose="02040503050406030204" pitchFamily="18" charset="0"/>
                        </a:rPr>
                      </m:ctrlPr>
                    </m:sSubPr>
                    <m:e>
                      <m:r>
                        <a:rPr lang="es-ES" sz="1100" i="1">
                          <a:latin typeface="Cambria Math" panose="02040503050406030204" pitchFamily="18" charset="0"/>
                          <a:ea typeface="Cambria Math" panose="02040503050406030204" pitchFamily="18" charset="0"/>
                        </a:rPr>
                        <m:t>𝜇</m:t>
                      </m:r>
                    </m:e>
                    <m:sub>
                      <m:r>
                        <a:rPr lang="es-CO" sz="1100" b="0" i="1">
                          <a:latin typeface="Cambria Math" panose="02040503050406030204" pitchFamily="18" charset="0"/>
                        </a:rPr>
                        <m:t>1</m:t>
                      </m:r>
                    </m:sub>
                  </m:sSub>
                </m:oMath>
              </a14:m>
              <a:r>
                <a:rPr lang="es-ES" sz="1100" baseline="0"/>
                <a:t>  =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baseline="0"/>
                <a:t> </a:t>
              </a:r>
            </a:p>
            <a:p>
              <a:r>
                <a:rPr lang="es-ES" sz="1100" baseline="0"/>
                <a:t>Ha :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1</m:t>
                      </m:r>
                    </m:sub>
                  </m:sSub>
                </m:oMath>
              </a14:m>
              <a:r>
                <a:rPr lang="es-ES" sz="1100" baseline="0">
                  <a:solidFill>
                    <a:schemeClr val="dk1"/>
                  </a:solidFill>
                  <a:effectLst/>
                  <a:latin typeface="+mn-lt"/>
                  <a:ea typeface="+mn-ea"/>
                  <a:cs typeface="+mn-cs"/>
                </a:rPr>
                <a:t>  </a:t>
              </a:r>
              <a:r>
                <a:rPr lang="es-ES" sz="1100" b="0" i="0">
                  <a:solidFill>
                    <a:schemeClr val="dk1"/>
                  </a:solidFill>
                  <a:effectLst/>
                  <a:latin typeface="+mn-lt"/>
                  <a:ea typeface="+mn-ea"/>
                  <a:cs typeface="+mn-cs"/>
                </a:rPr>
                <a:t>≠</a:t>
              </a:r>
              <a:r>
                <a:rPr lang="es-ES" sz="1100" baseline="0">
                  <a:solidFill>
                    <a:schemeClr val="dk1"/>
                  </a:solidFill>
                  <a:effectLst/>
                  <a:latin typeface="+mn-lt"/>
                  <a:ea typeface="+mn-ea"/>
                  <a:cs typeface="+mn-cs"/>
                </a:rPr>
                <a:t>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baseline="0"/>
                <a:t>  </a:t>
              </a:r>
            </a:p>
            <a:p>
              <a:endParaRPr lang="es-ES" sz="1100" baseline="0"/>
            </a:p>
            <a:p>
              <a:r>
                <a:rPr lang="es-ES" sz="1100" baseline="0"/>
                <a:t>Donde</a:t>
              </a:r>
            </a:p>
            <a:p>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1</m:t>
                      </m:r>
                    </m:sub>
                  </m:sSub>
                </m:oMath>
              </a14:m>
              <a:r>
                <a:rPr lang="es-ES" sz="1100" baseline="0"/>
                <a:t>: </a:t>
              </a:r>
            </a:p>
            <a:p>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a:t>: </a:t>
              </a:r>
            </a:p>
          </xdr:txBody>
        </xdr:sp>
      </mc:Choice>
      <mc:Fallback>
        <xdr:sp macro="" textlink="">
          <xdr:nvSpPr>
            <xdr:cNvPr id="3" name="CuadroTexto 2">
              <a:extLst>
                <a:ext uri="{FF2B5EF4-FFF2-40B4-BE49-F238E27FC236}">
                  <a16:creationId xmlns:a16="http://schemas.microsoft.com/office/drawing/2014/main" id="{BF5BA8F4-A51E-4727-82FB-419C475A276E}"/>
                </a:ext>
              </a:extLst>
            </xdr:cNvPr>
            <xdr:cNvSpPr txBox="1"/>
          </xdr:nvSpPr>
          <xdr:spPr>
            <a:xfrm>
              <a:off x="0" y="3047999"/>
              <a:ext cx="2905125" cy="131445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a:t>
              </a:r>
              <a:r>
                <a:rPr lang="es-ES" sz="1100" i="0">
                  <a:latin typeface="Cambria Math" panose="02040503050406030204" pitchFamily="18" charset="0"/>
                  <a:ea typeface="Cambria Math" panose="02040503050406030204" pitchFamily="18" charset="0"/>
                </a:rPr>
                <a:t>𝜇_</a:t>
              </a:r>
              <a:r>
                <a:rPr lang="es-CO" sz="1100" b="0" i="0">
                  <a:latin typeface="Cambria Math" panose="02040503050406030204" pitchFamily="18" charset="0"/>
                </a:rPr>
                <a:t>1</a:t>
              </a:r>
              <a:r>
                <a:rPr lang="es-ES" sz="1100" baseline="0"/>
                <a:t>  =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baseline="0"/>
                <a:t> </a:t>
              </a:r>
            </a:p>
            <a:p>
              <a:r>
                <a:rPr lang="es-ES" sz="1100" baseline="0"/>
                <a:t>Ha :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1</a:t>
              </a:r>
              <a:r>
                <a:rPr lang="es-ES" sz="1100" baseline="0">
                  <a:solidFill>
                    <a:schemeClr val="dk1"/>
                  </a:solidFill>
                  <a:effectLst/>
                  <a:latin typeface="+mn-lt"/>
                  <a:ea typeface="+mn-ea"/>
                  <a:cs typeface="+mn-cs"/>
                </a:rPr>
                <a:t>  </a:t>
              </a:r>
              <a:r>
                <a:rPr lang="es-ES" sz="1100" b="0" i="0">
                  <a:solidFill>
                    <a:schemeClr val="dk1"/>
                  </a:solidFill>
                  <a:effectLst/>
                  <a:latin typeface="+mn-lt"/>
                  <a:ea typeface="+mn-ea"/>
                  <a:cs typeface="+mn-cs"/>
                </a:rPr>
                <a:t>≠</a:t>
              </a:r>
              <a:r>
                <a:rPr lang="es-ES" sz="1100" baseline="0">
                  <a:solidFill>
                    <a:schemeClr val="dk1"/>
                  </a:solidFill>
                  <a:effectLst/>
                  <a:latin typeface="+mn-lt"/>
                  <a:ea typeface="+mn-ea"/>
                  <a:cs typeface="+mn-cs"/>
                </a:rPr>
                <a:t>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baseline="0"/>
                <a:t>  </a:t>
              </a:r>
            </a:p>
            <a:p>
              <a:endParaRPr lang="es-ES" sz="1100" baseline="0"/>
            </a:p>
            <a:p>
              <a:r>
                <a:rPr lang="es-ES" sz="1100" baseline="0"/>
                <a:t>Donde</a:t>
              </a:r>
            </a:p>
            <a:p>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1</a:t>
              </a:r>
              <a:r>
                <a:rPr lang="es-ES" sz="1100" baseline="0"/>
                <a:t>: </a:t>
              </a:r>
            </a:p>
            <a:p>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a:t>: </a:t>
              </a:r>
            </a:p>
          </xdr:txBody>
        </xdr:sp>
      </mc:Fallback>
    </mc:AlternateContent>
    <xdr:clientData/>
  </xdr:twoCellAnchor>
  <xdr:oneCellAnchor>
    <xdr:from>
      <xdr:col>7</xdr:col>
      <xdr:colOff>23639</xdr:colOff>
      <xdr:row>33</xdr:row>
      <xdr:rowOff>67823</xdr:rowOff>
    </xdr:from>
    <xdr:ext cx="3357735" cy="1314975"/>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5E963170-002C-438A-A176-63BBFEB726B4}"/>
                </a:ext>
              </a:extLst>
            </xdr:cNvPr>
            <xdr:cNvSpPr txBox="1"/>
          </xdr:nvSpPr>
          <xdr:spPr>
            <a:xfrm>
              <a:off x="5824364" y="6354323"/>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dr:sp macro="" textlink="">
          <xdr:nvSpPr>
            <xdr:cNvPr id="4" name="CuadroTexto 3">
              <a:extLst>
                <a:ext uri="{FF2B5EF4-FFF2-40B4-BE49-F238E27FC236}">
                  <a16:creationId xmlns:a16="http://schemas.microsoft.com/office/drawing/2014/main" id="{5E963170-002C-438A-A176-63BBFEB726B4}"/>
                </a:ext>
              </a:extLst>
            </xdr:cNvPr>
            <xdr:cNvSpPr txBox="1"/>
          </xdr:nvSpPr>
          <xdr:spPr>
            <a:xfrm>
              <a:off x="5824364" y="6354323"/>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oneCellAnchor>
    <xdr:from>
      <xdr:col>12</xdr:col>
      <xdr:colOff>0</xdr:colOff>
      <xdr:row>28</xdr:row>
      <xdr:rowOff>0</xdr:rowOff>
    </xdr:from>
    <xdr:ext cx="5753903" cy="5515745"/>
    <xdr:pic>
      <xdr:nvPicPr>
        <xdr:cNvPr id="5" name="Imagen 4">
          <a:extLst>
            <a:ext uri="{FF2B5EF4-FFF2-40B4-BE49-F238E27FC236}">
              <a16:creationId xmlns:a16="http://schemas.microsoft.com/office/drawing/2014/main" id="{DBB56E01-DEB5-4F2B-9AF1-EECC5EC19992}"/>
            </a:ext>
          </a:extLst>
        </xdr:cNvPr>
        <xdr:cNvPicPr>
          <a:picLocks noChangeAspect="1"/>
        </xdr:cNvPicPr>
      </xdr:nvPicPr>
      <xdr:blipFill>
        <a:blip xmlns:r="http://schemas.openxmlformats.org/officeDocument/2006/relationships" r:embed="rId2"/>
        <a:stretch>
          <a:fillRect/>
        </a:stretch>
      </xdr:blipFill>
      <xdr:spPr>
        <a:xfrm>
          <a:off x="9944100" y="5334000"/>
          <a:ext cx="5753903" cy="5515745"/>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27</xdr:row>
      <xdr:rowOff>117475</xdr:rowOff>
    </xdr:from>
    <xdr:to>
      <xdr:col>2</xdr:col>
      <xdr:colOff>349591</xdr:colOff>
      <xdr:row>32</xdr:row>
      <xdr:rowOff>190500</xdr:rowOff>
    </xdr:to>
    <xdr:pic>
      <xdr:nvPicPr>
        <xdr:cNvPr id="2" name="Imagen 1">
          <a:extLst>
            <a:ext uri="{FF2B5EF4-FFF2-40B4-BE49-F238E27FC236}">
              <a16:creationId xmlns:a16="http://schemas.microsoft.com/office/drawing/2014/main" id="{00000000-0008-0000-0C00-000002000000}"/>
            </a:ext>
          </a:extLst>
        </xdr:cNvPr>
        <xdr:cNvPicPr>
          <a:picLocks noChangeAspect="1"/>
        </xdr:cNvPicPr>
      </xdr:nvPicPr>
      <xdr:blipFill rotWithShape="1">
        <a:blip xmlns:r="http://schemas.openxmlformats.org/officeDocument/2006/relationships" r:embed="rId1"/>
        <a:srcRect b="10773"/>
        <a:stretch/>
      </xdr:blipFill>
      <xdr:spPr>
        <a:xfrm>
          <a:off x="76200" y="6384925"/>
          <a:ext cx="2102191" cy="1073150"/>
        </a:xfrm>
        <a:prstGeom prst="rect">
          <a:avLst/>
        </a:prstGeom>
      </xdr:spPr>
    </xdr:pic>
    <xdr:clientData/>
  </xdr:twoCellAnchor>
  <xdr:twoCellAnchor>
    <xdr:from>
      <xdr:col>0</xdr:col>
      <xdr:colOff>0</xdr:colOff>
      <xdr:row>15</xdr:row>
      <xdr:rowOff>200024</xdr:rowOff>
    </xdr:from>
    <xdr:to>
      <xdr:col>3</xdr:col>
      <xdr:colOff>419100</xdr:colOff>
      <xdr:row>22</xdr:row>
      <xdr:rowOff>171449</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C00-000003000000}"/>
                </a:ext>
              </a:extLst>
            </xdr:cNvPr>
            <xdr:cNvSpPr txBox="1"/>
          </xdr:nvSpPr>
          <xdr:spPr>
            <a:xfrm>
              <a:off x="0" y="3886199"/>
              <a:ext cx="3238500" cy="15335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a:t>
              </a:r>
              <a14:m>
                <m:oMath xmlns:m="http://schemas.openxmlformats.org/officeDocument/2006/math">
                  <m:sSub>
                    <m:sSubPr>
                      <m:ctrlPr>
                        <a:rPr lang="es-ES" sz="1100" i="1">
                          <a:latin typeface="Cambria Math" panose="02040503050406030204" pitchFamily="18" charset="0"/>
                        </a:rPr>
                      </m:ctrlPr>
                    </m:sSubPr>
                    <m:e>
                      <m:r>
                        <a:rPr lang="es-ES" sz="1100" i="1">
                          <a:latin typeface="Cambria Math" panose="02040503050406030204" pitchFamily="18" charset="0"/>
                          <a:ea typeface="Cambria Math" panose="02040503050406030204" pitchFamily="18" charset="0"/>
                        </a:rPr>
                        <m:t>𝜇</m:t>
                      </m:r>
                    </m:e>
                    <m:sub>
                      <m:r>
                        <a:rPr lang="es-CO" sz="1100" b="0" i="1">
                          <a:latin typeface="Cambria Math" panose="02040503050406030204" pitchFamily="18" charset="0"/>
                        </a:rPr>
                        <m:t>1</m:t>
                      </m:r>
                    </m:sub>
                  </m:sSub>
                </m:oMath>
              </a14:m>
              <a:r>
                <a:rPr lang="es-ES" sz="1100" baseline="0"/>
                <a:t>  =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baseline="0"/>
                <a:t> </a:t>
              </a:r>
            </a:p>
            <a:p>
              <a:r>
                <a:rPr lang="es-ES" sz="1100" baseline="0"/>
                <a:t>Ha :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1</m:t>
                      </m:r>
                    </m:sub>
                  </m:sSub>
                </m:oMath>
              </a14:m>
              <a:r>
                <a:rPr lang="es-ES" sz="1100" baseline="0">
                  <a:solidFill>
                    <a:schemeClr val="dk1"/>
                  </a:solidFill>
                  <a:effectLst/>
                  <a:latin typeface="+mn-lt"/>
                  <a:ea typeface="+mn-ea"/>
                  <a:cs typeface="+mn-cs"/>
                </a:rPr>
                <a:t>  </a:t>
              </a:r>
              <a:r>
                <a:rPr lang="es-ES" sz="1100" b="0" i="0">
                  <a:solidFill>
                    <a:schemeClr val="dk1"/>
                  </a:solidFill>
                  <a:effectLst/>
                  <a:latin typeface="+mn-lt"/>
                  <a:ea typeface="+mn-ea"/>
                  <a:cs typeface="+mn-cs"/>
                </a:rPr>
                <a:t>≠</a:t>
              </a:r>
              <a:r>
                <a:rPr lang="es-ES" sz="1100" baseline="0">
                  <a:solidFill>
                    <a:schemeClr val="dk1"/>
                  </a:solidFill>
                  <a:effectLst/>
                  <a:latin typeface="+mn-lt"/>
                  <a:ea typeface="+mn-ea"/>
                  <a:cs typeface="+mn-cs"/>
                </a:rPr>
                <a:t>  </a:t>
              </a:r>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baseline="0"/>
                <a:t>  </a:t>
              </a:r>
            </a:p>
            <a:p>
              <a:endParaRPr lang="es-ES" sz="1100" baseline="0"/>
            </a:p>
            <a:p>
              <a:r>
                <a:rPr lang="es-ES" sz="1100" baseline="0"/>
                <a:t>Donde</a:t>
              </a:r>
            </a:p>
            <a:p>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1</m:t>
                      </m:r>
                    </m:sub>
                  </m:sSub>
                </m:oMath>
              </a14:m>
              <a:r>
                <a:rPr lang="es-ES" sz="1100" baseline="0"/>
                <a:t>: </a:t>
              </a:r>
            </a:p>
            <a:p>
              <a14:m>
                <m:oMath xmlns:m="http://schemas.openxmlformats.org/officeDocument/2006/math">
                  <m:sSub>
                    <m:sSubPr>
                      <m:ctrlPr>
                        <a:rPr lang="es-ES" sz="1100" i="1">
                          <a:solidFill>
                            <a:schemeClr val="dk1"/>
                          </a:solidFill>
                          <a:effectLst/>
                          <a:latin typeface="Cambria Math" panose="02040503050406030204" pitchFamily="18" charset="0"/>
                          <a:ea typeface="+mn-ea"/>
                          <a:cs typeface="+mn-cs"/>
                        </a:rPr>
                      </m:ctrlPr>
                    </m:sSubPr>
                    <m:e>
                      <m:r>
                        <a:rPr lang="es-ES" sz="1100" i="1">
                          <a:solidFill>
                            <a:schemeClr val="dk1"/>
                          </a:solidFill>
                          <a:effectLst/>
                          <a:latin typeface="Cambria Math" panose="02040503050406030204" pitchFamily="18" charset="0"/>
                          <a:ea typeface="+mn-ea"/>
                          <a:cs typeface="+mn-cs"/>
                        </a:rPr>
                        <m:t>𝜇</m:t>
                      </m:r>
                    </m:e>
                    <m:sub>
                      <m:r>
                        <a:rPr lang="es-CO" sz="1100" b="0" i="1">
                          <a:solidFill>
                            <a:schemeClr val="dk1"/>
                          </a:solidFill>
                          <a:effectLst/>
                          <a:latin typeface="Cambria Math" panose="02040503050406030204" pitchFamily="18" charset="0"/>
                          <a:ea typeface="+mn-ea"/>
                          <a:cs typeface="+mn-cs"/>
                        </a:rPr>
                        <m:t>2</m:t>
                      </m:r>
                    </m:sub>
                  </m:sSub>
                </m:oMath>
              </a14:m>
              <a:r>
                <a:rPr lang="es-ES" sz="1100"/>
                <a:t>: </a:t>
              </a:r>
            </a:p>
          </xdr:txBody>
        </xdr:sp>
      </mc:Choice>
      <mc:Fallback xmlns="">
        <xdr:sp macro="" textlink="">
          <xdr:nvSpPr>
            <xdr:cNvPr id="3" name="CuadroTexto 2">
              <a:extLst>
                <a:ext uri="{FF2B5EF4-FFF2-40B4-BE49-F238E27FC236}">
                  <a16:creationId xmlns:a16="http://schemas.microsoft.com/office/drawing/2014/main" id="{4216EE8C-1055-467B-A3CB-1C34B370ECF6}"/>
                </a:ext>
              </a:extLst>
            </xdr:cNvPr>
            <xdr:cNvSpPr txBox="1"/>
          </xdr:nvSpPr>
          <xdr:spPr>
            <a:xfrm>
              <a:off x="0" y="3886199"/>
              <a:ext cx="3238500" cy="15335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a:t>
              </a:r>
              <a:r>
                <a:rPr lang="es-ES" sz="1100" i="0">
                  <a:latin typeface="Cambria Math" panose="02040503050406030204" pitchFamily="18" charset="0"/>
                  <a:ea typeface="Cambria Math" panose="02040503050406030204" pitchFamily="18" charset="0"/>
                </a:rPr>
                <a:t>𝜇_</a:t>
              </a:r>
              <a:r>
                <a:rPr lang="es-CO" sz="1100" b="0" i="0">
                  <a:latin typeface="Cambria Math" panose="02040503050406030204" pitchFamily="18" charset="0"/>
                </a:rPr>
                <a:t>1</a:t>
              </a:r>
              <a:r>
                <a:rPr lang="es-ES" sz="1100" baseline="0"/>
                <a:t>  =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baseline="0"/>
                <a:t> </a:t>
              </a:r>
            </a:p>
            <a:p>
              <a:r>
                <a:rPr lang="es-ES" sz="1100" baseline="0"/>
                <a:t>Ha :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1</a:t>
              </a:r>
              <a:r>
                <a:rPr lang="es-ES" sz="1100" baseline="0">
                  <a:solidFill>
                    <a:schemeClr val="dk1"/>
                  </a:solidFill>
                  <a:effectLst/>
                  <a:latin typeface="+mn-lt"/>
                  <a:ea typeface="+mn-ea"/>
                  <a:cs typeface="+mn-cs"/>
                </a:rPr>
                <a:t>  </a:t>
              </a:r>
              <a:r>
                <a:rPr lang="es-ES" sz="1100" b="0" i="0">
                  <a:solidFill>
                    <a:schemeClr val="dk1"/>
                  </a:solidFill>
                  <a:effectLst/>
                  <a:latin typeface="+mn-lt"/>
                  <a:ea typeface="+mn-ea"/>
                  <a:cs typeface="+mn-cs"/>
                </a:rPr>
                <a:t>≠</a:t>
              </a:r>
              <a:r>
                <a:rPr lang="es-ES" sz="1100" baseline="0">
                  <a:solidFill>
                    <a:schemeClr val="dk1"/>
                  </a:solidFill>
                  <a:effectLst/>
                  <a:latin typeface="+mn-lt"/>
                  <a:ea typeface="+mn-ea"/>
                  <a:cs typeface="+mn-cs"/>
                </a:rPr>
                <a:t>  </a:t>
              </a:r>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baseline="0"/>
                <a:t>  </a:t>
              </a:r>
            </a:p>
            <a:p>
              <a:endParaRPr lang="es-ES" sz="1100" baseline="0"/>
            </a:p>
            <a:p>
              <a:r>
                <a:rPr lang="es-ES" sz="1100" baseline="0"/>
                <a:t>Donde</a:t>
              </a:r>
            </a:p>
            <a:p>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1</a:t>
              </a:r>
              <a:r>
                <a:rPr lang="es-ES" sz="1100" baseline="0"/>
                <a:t>: </a:t>
              </a:r>
            </a:p>
            <a:p>
              <a:r>
                <a:rPr lang="es-ES" sz="1100" i="0">
                  <a:solidFill>
                    <a:schemeClr val="dk1"/>
                  </a:solidFill>
                  <a:effectLst/>
                  <a:latin typeface="Cambria Math" panose="02040503050406030204" pitchFamily="18" charset="0"/>
                  <a:ea typeface="+mn-ea"/>
                  <a:cs typeface="+mn-cs"/>
                </a:rPr>
                <a:t>𝜇_</a:t>
              </a:r>
              <a:r>
                <a:rPr lang="es-CO" sz="1100" b="0" i="0">
                  <a:solidFill>
                    <a:schemeClr val="dk1"/>
                  </a:solidFill>
                  <a:effectLst/>
                  <a:latin typeface="Cambria Math" panose="02040503050406030204" pitchFamily="18" charset="0"/>
                  <a:ea typeface="+mn-ea"/>
                  <a:cs typeface="+mn-cs"/>
                </a:rPr>
                <a:t>2</a:t>
              </a:r>
              <a:r>
                <a:rPr lang="es-ES" sz="1100"/>
                <a:t>: </a:t>
              </a:r>
            </a:p>
          </xdr:txBody>
        </xdr:sp>
      </mc:Fallback>
    </mc:AlternateContent>
    <xdr:clientData/>
  </xdr:twoCellAnchor>
  <xdr:oneCellAnchor>
    <xdr:from>
      <xdr:col>7</xdr:col>
      <xdr:colOff>23639</xdr:colOff>
      <xdr:row>33</xdr:row>
      <xdr:rowOff>67823</xdr:rowOff>
    </xdr:from>
    <xdr:ext cx="3357735" cy="131497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C00-000004000000}"/>
                </a:ext>
              </a:extLst>
            </xdr:cNvPr>
            <xdr:cNvSpPr txBox="1"/>
          </xdr:nvSpPr>
          <xdr:spPr>
            <a:xfrm>
              <a:off x="6795914" y="7535423"/>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mlns="">
        <xdr:sp macro="" textlink="">
          <xdr:nvSpPr>
            <xdr:cNvPr id="4" name="CuadroTexto 3">
              <a:extLst>
                <a:ext uri="{FF2B5EF4-FFF2-40B4-BE49-F238E27FC236}">
                  <a16:creationId xmlns:a16="http://schemas.microsoft.com/office/drawing/2014/main" id="{EC7A2300-CBB6-4DF3-AF50-04DEBF51146B}"/>
                </a:ext>
              </a:extLst>
            </xdr:cNvPr>
            <xdr:cNvSpPr txBox="1"/>
          </xdr:nvSpPr>
          <xdr:spPr>
            <a:xfrm>
              <a:off x="6795914" y="7535423"/>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twoCellAnchor editAs="oneCell">
    <xdr:from>
      <xdr:col>12</xdr:col>
      <xdr:colOff>0</xdr:colOff>
      <xdr:row>27</xdr:row>
      <xdr:rowOff>0</xdr:rowOff>
    </xdr:from>
    <xdr:to>
      <xdr:col>15</xdr:col>
      <xdr:colOff>667190</xdr:colOff>
      <xdr:row>44</xdr:row>
      <xdr:rowOff>48112</xdr:rowOff>
    </xdr:to>
    <xdr:pic>
      <xdr:nvPicPr>
        <xdr:cNvPr id="5" name="Imagen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2"/>
        <a:stretch>
          <a:fillRect/>
        </a:stretch>
      </xdr:blipFill>
      <xdr:spPr>
        <a:xfrm>
          <a:off x="10915650" y="6267450"/>
          <a:ext cx="3153215" cy="348663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85725</xdr:colOff>
          <xdr:row>29</xdr:row>
          <xdr:rowOff>123825</xdr:rowOff>
        </xdr:from>
        <xdr:to>
          <xdr:col>3</xdr:col>
          <xdr:colOff>66675</xdr:colOff>
          <xdr:row>33</xdr:row>
          <xdr:rowOff>38100</xdr:rowOff>
        </xdr:to>
        <xdr:sp macro="" textlink="">
          <xdr:nvSpPr>
            <xdr:cNvPr id="5121" name="Object 2" hidden="1">
              <a:extLst>
                <a:ext uri="{63B3BB69-23CF-44E3-9099-C40C66FF867C}">
                  <a14:compatExt spid="_x0000_s5121"/>
                </a:ext>
                <a:ext uri="{FF2B5EF4-FFF2-40B4-BE49-F238E27FC236}">
                  <a16:creationId xmlns:a16="http://schemas.microsoft.com/office/drawing/2014/main" id="{00000000-0008-0000-0D00-000001140000}"/>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xdr:twoCellAnchor>
    <xdr:from>
      <xdr:col>0</xdr:col>
      <xdr:colOff>76199</xdr:colOff>
      <xdr:row>16</xdr:row>
      <xdr:rowOff>16933</xdr:rowOff>
    </xdr:from>
    <xdr:to>
      <xdr:col>3</xdr:col>
      <xdr:colOff>302557</xdr:colOff>
      <xdr:row>23</xdr:row>
      <xdr:rowOff>156884</xdr:rowOff>
    </xdr:to>
    <xdr:sp macro="" textlink="">
      <xdr:nvSpPr>
        <xdr:cNvPr id="3" name="CuadroTexto 2">
          <a:extLst>
            <a:ext uri="{FF2B5EF4-FFF2-40B4-BE49-F238E27FC236}">
              <a16:creationId xmlns:a16="http://schemas.microsoft.com/office/drawing/2014/main" id="{00000000-0008-0000-0D00-000003000000}"/>
            </a:ext>
          </a:extLst>
        </xdr:cNvPr>
        <xdr:cNvSpPr txBox="1"/>
      </xdr:nvSpPr>
      <xdr:spPr>
        <a:xfrm>
          <a:off x="76199" y="4084108"/>
          <a:ext cx="2464733" cy="1530601"/>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P1 ≤</a:t>
          </a:r>
          <a:r>
            <a:rPr lang="es-ES" sz="1100" baseline="0"/>
            <a:t>    P2 </a:t>
          </a:r>
        </a:p>
        <a:p>
          <a:r>
            <a:rPr lang="es-ES" sz="1100" baseline="0"/>
            <a:t>Ha:  P1  &gt;   P2 </a:t>
          </a:r>
        </a:p>
        <a:p>
          <a:endParaRPr lang="es-ES" sz="1100" baseline="0"/>
        </a:p>
        <a:p>
          <a:r>
            <a:rPr lang="es-ES" sz="1100" baseline="0"/>
            <a:t>Donde</a:t>
          </a:r>
        </a:p>
        <a:p>
          <a:r>
            <a:rPr lang="es-ES" sz="1100" baseline="0"/>
            <a:t>P1: Nada satisfecho </a:t>
          </a:r>
          <a:r>
            <a:rPr lang="es-ES" sz="1100" b="1" baseline="0"/>
            <a:t>vestuario</a:t>
          </a:r>
        </a:p>
        <a:p>
          <a:r>
            <a:rPr lang="es-ES" sz="1100"/>
            <a:t>P2: Nada satisfecho </a:t>
          </a:r>
          <a:r>
            <a:rPr lang="es-ES" sz="1100" b="1"/>
            <a:t>articulo deportivo</a:t>
          </a:r>
        </a:p>
      </xdr:txBody>
    </xdr:sp>
    <xdr:clientData/>
  </xdr:twoCellAnchor>
  <xdr:twoCellAnchor editAs="oneCell">
    <xdr:from>
      <xdr:col>0</xdr:col>
      <xdr:colOff>84663</xdr:colOff>
      <xdr:row>9</xdr:row>
      <xdr:rowOff>33190</xdr:rowOff>
    </xdr:from>
    <xdr:to>
      <xdr:col>1</xdr:col>
      <xdr:colOff>634997</xdr:colOff>
      <xdr:row>11</xdr:row>
      <xdr:rowOff>110937</xdr:rowOff>
    </xdr:to>
    <xdr:pic>
      <xdr:nvPicPr>
        <xdr:cNvPr id="4" name="Imagen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84663" y="1881040"/>
          <a:ext cx="998009" cy="458747"/>
        </a:xfrm>
        <a:prstGeom prst="rect">
          <a:avLst/>
        </a:prstGeom>
      </xdr:spPr>
    </xdr:pic>
    <xdr:clientData/>
  </xdr:twoCellAnchor>
  <xdr:oneCellAnchor>
    <xdr:from>
      <xdr:col>7</xdr:col>
      <xdr:colOff>44303</xdr:colOff>
      <xdr:row>37</xdr:row>
      <xdr:rowOff>44302</xdr:rowOff>
    </xdr:from>
    <xdr:ext cx="3357735" cy="1314975"/>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D00-000007000000}"/>
                </a:ext>
              </a:extLst>
            </xdr:cNvPr>
            <xdr:cNvSpPr txBox="1"/>
          </xdr:nvSpPr>
          <xdr:spPr>
            <a:xfrm>
              <a:off x="6434913" y="8317761"/>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mlns="">
        <xdr:sp macro="" textlink="">
          <xdr:nvSpPr>
            <xdr:cNvPr id="7" name="CuadroTexto 6">
              <a:extLst>
                <a:ext uri="{FF2B5EF4-FFF2-40B4-BE49-F238E27FC236}">
                  <a16:creationId xmlns:a16="http://schemas.microsoft.com/office/drawing/2014/main" id="{2B0A368B-4FA5-4EA8-9B73-E5F54F487147}"/>
                </a:ext>
              </a:extLst>
            </xdr:cNvPr>
            <xdr:cNvSpPr txBox="1"/>
          </xdr:nvSpPr>
          <xdr:spPr>
            <a:xfrm>
              <a:off x="6434913" y="8317761"/>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twoCellAnchor editAs="oneCell">
    <xdr:from>
      <xdr:col>12</xdr:col>
      <xdr:colOff>1</xdr:colOff>
      <xdr:row>31</xdr:row>
      <xdr:rowOff>119062</xdr:rowOff>
    </xdr:from>
    <xdr:to>
      <xdr:col>17</xdr:col>
      <xdr:colOff>635001</xdr:colOff>
      <xdr:row>45</xdr:row>
      <xdr:rowOff>39687</xdr:rowOff>
    </xdr:to>
    <xdr:pic>
      <xdr:nvPicPr>
        <xdr:cNvPr id="2" name="Imagen 1">
          <a:extLst>
            <a:ext uri="{FF2B5EF4-FFF2-40B4-BE49-F238E27FC236}">
              <a16:creationId xmlns:a16="http://schemas.microsoft.com/office/drawing/2014/main" id="{00000000-0008-0000-0D00-000002000000}"/>
            </a:ext>
          </a:extLst>
        </xdr:cNvPr>
        <xdr:cNvPicPr>
          <a:picLocks noChangeAspect="1"/>
        </xdr:cNvPicPr>
      </xdr:nvPicPr>
      <xdr:blipFill rotWithShape="1">
        <a:blip xmlns:r="http://schemas.openxmlformats.org/officeDocument/2006/relationships" r:embed="rId2"/>
        <a:srcRect t="3922" r="1139"/>
        <a:stretch/>
      </xdr:blipFill>
      <xdr:spPr>
        <a:xfrm>
          <a:off x="10467579" y="7153671"/>
          <a:ext cx="4802188" cy="2688829"/>
        </a:xfrm>
        <a:prstGeom prst="rect">
          <a:avLst/>
        </a:prstGeom>
      </xdr:spPr>
    </xdr:pic>
    <xdr:clientData/>
  </xdr:twoCellAnchor>
  <xdr:twoCellAnchor editAs="oneCell">
    <xdr:from>
      <xdr:col>12</xdr:col>
      <xdr:colOff>17973</xdr:colOff>
      <xdr:row>45</xdr:row>
      <xdr:rowOff>176513</xdr:rowOff>
    </xdr:from>
    <xdr:to>
      <xdr:col>17</xdr:col>
      <xdr:colOff>616822</xdr:colOff>
      <xdr:row>61</xdr:row>
      <xdr:rowOff>63345</xdr:rowOff>
    </xdr:to>
    <xdr:pic>
      <xdr:nvPicPr>
        <xdr:cNvPr id="9" name="Imagen 8">
          <a:extLst>
            <a:ext uri="{FF2B5EF4-FFF2-40B4-BE49-F238E27FC236}">
              <a16:creationId xmlns:a16="http://schemas.microsoft.com/office/drawing/2014/main" id="{00000000-0008-0000-0D00-000009000000}"/>
            </a:ext>
          </a:extLst>
        </xdr:cNvPr>
        <xdr:cNvPicPr>
          <a:picLocks noChangeAspect="1"/>
        </xdr:cNvPicPr>
      </xdr:nvPicPr>
      <xdr:blipFill rotWithShape="1">
        <a:blip xmlns:r="http://schemas.openxmlformats.org/officeDocument/2006/relationships" r:embed="rId3"/>
        <a:srcRect t="4384"/>
        <a:stretch/>
      </xdr:blipFill>
      <xdr:spPr>
        <a:xfrm>
          <a:off x="10477501" y="9953117"/>
          <a:ext cx="4732340" cy="305883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85725</xdr:colOff>
          <xdr:row>29</xdr:row>
          <xdr:rowOff>123825</xdr:rowOff>
        </xdr:from>
        <xdr:to>
          <xdr:col>3</xdr:col>
          <xdr:colOff>57150</xdr:colOff>
          <xdr:row>33</xdr:row>
          <xdr:rowOff>47625</xdr:rowOff>
        </xdr:to>
        <xdr:sp macro="" textlink="">
          <xdr:nvSpPr>
            <xdr:cNvPr id="20481" name="Object 2" hidden="1">
              <a:extLst>
                <a:ext uri="{63B3BB69-23CF-44E3-9099-C40C66FF867C}">
                  <a14:compatExt spid="_x0000_s20481"/>
                </a:ext>
                <a:ext uri="{FF2B5EF4-FFF2-40B4-BE49-F238E27FC236}">
                  <a16:creationId xmlns:a16="http://schemas.microsoft.com/office/drawing/2014/main" id="{00000000-0008-0000-0E00-000001500000}"/>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xdr:twoCellAnchor>
    <xdr:from>
      <xdr:col>0</xdr:col>
      <xdr:colOff>76199</xdr:colOff>
      <xdr:row>16</xdr:row>
      <xdr:rowOff>16933</xdr:rowOff>
    </xdr:from>
    <xdr:to>
      <xdr:col>5</xdr:col>
      <xdr:colOff>0</xdr:colOff>
      <xdr:row>23</xdr:row>
      <xdr:rowOff>156884</xdr:rowOff>
    </xdr:to>
    <xdr:sp macro="" textlink="">
      <xdr:nvSpPr>
        <xdr:cNvPr id="3" name="CuadroTexto 2">
          <a:extLst>
            <a:ext uri="{FF2B5EF4-FFF2-40B4-BE49-F238E27FC236}">
              <a16:creationId xmlns:a16="http://schemas.microsoft.com/office/drawing/2014/main" id="{00000000-0008-0000-0E00-000003000000}"/>
            </a:ext>
          </a:extLst>
        </xdr:cNvPr>
        <xdr:cNvSpPr txBox="1"/>
      </xdr:nvSpPr>
      <xdr:spPr>
        <a:xfrm>
          <a:off x="76199" y="3064933"/>
          <a:ext cx="4067176" cy="1473451"/>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P1 ≤</a:t>
          </a:r>
          <a:r>
            <a:rPr lang="es-ES" sz="1100" baseline="0"/>
            <a:t>    P2 </a:t>
          </a:r>
        </a:p>
        <a:p>
          <a:r>
            <a:rPr lang="es-ES" sz="1100" baseline="0"/>
            <a:t>Ha:  P1  &gt;   P2 </a:t>
          </a:r>
        </a:p>
        <a:p>
          <a:endParaRPr lang="es-ES" sz="1100" baseline="0"/>
        </a:p>
        <a:p>
          <a:r>
            <a:rPr lang="es-ES" sz="1100" baseline="0"/>
            <a:t>Donde</a:t>
          </a:r>
        </a:p>
        <a:p>
          <a:r>
            <a:rPr lang="es-ES" sz="1100" baseline="0"/>
            <a:t>P1: número de artículos adquiridos por clientes de género masculino articulo belleza</a:t>
          </a:r>
        </a:p>
        <a:p>
          <a:r>
            <a:rPr lang="es-ES" sz="1100"/>
            <a:t>P2: número de artículos adquiridos por clientes de género masculino articulo Accesorios Tecnológicos</a:t>
          </a:r>
        </a:p>
      </xdr:txBody>
    </xdr:sp>
    <xdr:clientData/>
  </xdr:twoCellAnchor>
  <xdr:oneCellAnchor>
    <xdr:from>
      <xdr:col>0</xdr:col>
      <xdr:colOff>84663</xdr:colOff>
      <xdr:row>9</xdr:row>
      <xdr:rowOff>33190</xdr:rowOff>
    </xdr:from>
    <xdr:ext cx="998569" cy="481159"/>
    <xdr:pic>
      <xdr:nvPicPr>
        <xdr:cNvPr id="4" name="Imagen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84663" y="1747690"/>
          <a:ext cx="998569" cy="481159"/>
        </a:xfrm>
        <a:prstGeom prst="rect">
          <a:avLst/>
        </a:prstGeom>
      </xdr:spPr>
    </xdr:pic>
    <xdr:clientData/>
  </xdr:oneCellAnchor>
  <xdr:oneCellAnchor>
    <xdr:from>
      <xdr:col>7</xdr:col>
      <xdr:colOff>44303</xdr:colOff>
      <xdr:row>14</xdr:row>
      <xdr:rowOff>44302</xdr:rowOff>
    </xdr:from>
    <xdr:ext cx="3357735" cy="1314975"/>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E00-000005000000}"/>
                </a:ext>
              </a:extLst>
            </xdr:cNvPr>
            <xdr:cNvSpPr txBox="1"/>
          </xdr:nvSpPr>
          <xdr:spPr>
            <a:xfrm>
              <a:off x="5845028" y="2711302"/>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mlns="">
        <xdr:sp macro="" textlink="">
          <xdr:nvSpPr>
            <xdr:cNvPr id="5" name="CuadroTexto 4">
              <a:extLst>
                <a:ext uri="{FF2B5EF4-FFF2-40B4-BE49-F238E27FC236}">
                  <a16:creationId xmlns:a16="http://schemas.microsoft.com/office/drawing/2014/main" id="{ECDEAB5E-D9B0-4F85-9751-CCF7E94F153B}"/>
                </a:ext>
              </a:extLst>
            </xdr:cNvPr>
            <xdr:cNvSpPr txBox="1"/>
          </xdr:nvSpPr>
          <xdr:spPr>
            <a:xfrm>
              <a:off x="5845028" y="2711302"/>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oneCellAnchor>
    <xdr:from>
      <xdr:col>14</xdr:col>
      <xdr:colOff>308265</xdr:colOff>
      <xdr:row>17</xdr:row>
      <xdr:rowOff>72737</xdr:rowOff>
    </xdr:from>
    <xdr:ext cx="2146842" cy="2815826"/>
    <xdr:pic>
      <xdr:nvPicPr>
        <xdr:cNvPr id="6" name="Imagen 5">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09715" y="3311237"/>
          <a:ext cx="2146842" cy="2815826"/>
        </a:xfrm>
        <a:prstGeom prst="rect">
          <a:avLst/>
        </a:prstGeom>
      </xdr:spPr>
    </xdr:pic>
    <xdr:clientData/>
  </xdr:oneCellAnchor>
  <xdr:oneCellAnchor>
    <xdr:from>
      <xdr:col>11</xdr:col>
      <xdr:colOff>242455</xdr:colOff>
      <xdr:row>11</xdr:row>
      <xdr:rowOff>51954</xdr:rowOff>
    </xdr:from>
    <xdr:ext cx="6479547" cy="2218363"/>
    <xdr:pic>
      <xdr:nvPicPr>
        <xdr:cNvPr id="7" name="Imagen 6">
          <a:extLst>
            <a:ext uri="{FF2B5EF4-FFF2-40B4-BE49-F238E27FC236}">
              <a16:creationId xmlns:a16="http://schemas.microsoft.com/office/drawing/2014/main" id="{00000000-0008-0000-0E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357880" y="2147454"/>
          <a:ext cx="6479547" cy="2218363"/>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0</xdr:col>
          <xdr:colOff>85725</xdr:colOff>
          <xdr:row>29</xdr:row>
          <xdr:rowOff>123825</xdr:rowOff>
        </xdr:from>
        <xdr:ext cx="2223294" cy="708025"/>
        <xdr:sp macro="" textlink="">
          <xdr:nvSpPr>
            <xdr:cNvPr id="44033" name="Object 2" hidden="1">
              <a:extLst>
                <a:ext uri="{63B3BB69-23CF-44E3-9099-C40C66FF867C}">
                  <a14:compatExt spid="_x0000_s44033"/>
                </a:ext>
                <a:ext uri="{FF2B5EF4-FFF2-40B4-BE49-F238E27FC236}">
                  <a16:creationId xmlns:a16="http://schemas.microsoft.com/office/drawing/2014/main" id="{8B8FA9D1-A2CE-44A8-88A8-803013C67093}"/>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oneCellAnchor>
    </mc:Choice>
    <mc:Fallback/>
  </mc:AlternateContent>
  <xdr:twoCellAnchor>
    <xdr:from>
      <xdr:col>0</xdr:col>
      <xdr:colOff>76199</xdr:colOff>
      <xdr:row>16</xdr:row>
      <xdr:rowOff>16933</xdr:rowOff>
    </xdr:from>
    <xdr:to>
      <xdr:col>3</xdr:col>
      <xdr:colOff>302557</xdr:colOff>
      <xdr:row>23</xdr:row>
      <xdr:rowOff>156884</xdr:rowOff>
    </xdr:to>
    <xdr:sp macro="" textlink="">
      <xdr:nvSpPr>
        <xdr:cNvPr id="3" name="CuadroTexto 2">
          <a:extLst>
            <a:ext uri="{FF2B5EF4-FFF2-40B4-BE49-F238E27FC236}">
              <a16:creationId xmlns:a16="http://schemas.microsoft.com/office/drawing/2014/main" id="{DD0AFA9A-AFA6-49DE-8D2D-ECCEC4CA9430}"/>
            </a:ext>
          </a:extLst>
        </xdr:cNvPr>
        <xdr:cNvSpPr txBox="1"/>
      </xdr:nvSpPr>
      <xdr:spPr>
        <a:xfrm>
          <a:off x="76199" y="3064933"/>
          <a:ext cx="2712383" cy="1473451"/>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P1 ≤</a:t>
          </a:r>
          <a:r>
            <a:rPr lang="es-ES" sz="1100" baseline="0"/>
            <a:t>    P2 </a:t>
          </a:r>
        </a:p>
        <a:p>
          <a:r>
            <a:rPr lang="es-ES" sz="1100" baseline="0"/>
            <a:t>Ha:  P1  &gt;   P2 </a:t>
          </a:r>
        </a:p>
        <a:p>
          <a:endParaRPr lang="es-ES" sz="1100" baseline="0"/>
        </a:p>
        <a:p>
          <a:r>
            <a:rPr lang="es-ES" sz="1100" baseline="0"/>
            <a:t>Donde</a:t>
          </a:r>
        </a:p>
        <a:p>
          <a:r>
            <a:rPr lang="es-ES" sz="1100" baseline="0"/>
            <a:t>P1: Articulo tipo hogar</a:t>
          </a:r>
        </a:p>
        <a:p>
          <a:r>
            <a:rPr lang="es-ES" sz="1100"/>
            <a:t>P2:  Articulo tipo vestuario</a:t>
          </a:r>
        </a:p>
      </xdr:txBody>
    </xdr:sp>
    <xdr:clientData/>
  </xdr:twoCellAnchor>
  <xdr:oneCellAnchor>
    <xdr:from>
      <xdr:col>0</xdr:col>
      <xdr:colOff>84663</xdr:colOff>
      <xdr:row>9</xdr:row>
      <xdr:rowOff>33190</xdr:rowOff>
    </xdr:from>
    <xdr:ext cx="996818" cy="474622"/>
    <xdr:pic>
      <xdr:nvPicPr>
        <xdr:cNvPr id="4" name="Imagen 3">
          <a:extLst>
            <a:ext uri="{FF2B5EF4-FFF2-40B4-BE49-F238E27FC236}">
              <a16:creationId xmlns:a16="http://schemas.microsoft.com/office/drawing/2014/main" id="{8AE5F36D-CC78-49DE-88C6-4B8A5ADEECAC}"/>
            </a:ext>
          </a:extLst>
        </xdr:cNvPr>
        <xdr:cNvPicPr>
          <a:picLocks noChangeAspect="1"/>
        </xdr:cNvPicPr>
      </xdr:nvPicPr>
      <xdr:blipFill>
        <a:blip xmlns:r="http://schemas.openxmlformats.org/officeDocument/2006/relationships" r:embed="rId1"/>
        <a:stretch>
          <a:fillRect/>
        </a:stretch>
      </xdr:blipFill>
      <xdr:spPr>
        <a:xfrm>
          <a:off x="84663" y="1747690"/>
          <a:ext cx="996818" cy="474622"/>
        </a:xfrm>
        <a:prstGeom prst="rect">
          <a:avLst/>
        </a:prstGeom>
      </xdr:spPr>
    </xdr:pic>
    <xdr:clientData/>
  </xdr:oneCellAnchor>
  <xdr:oneCellAnchor>
    <xdr:from>
      <xdr:col>7</xdr:col>
      <xdr:colOff>44303</xdr:colOff>
      <xdr:row>37</xdr:row>
      <xdr:rowOff>44302</xdr:rowOff>
    </xdr:from>
    <xdr:ext cx="3357735" cy="1314975"/>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EF1A9644-7474-49FD-A3C8-16FCB40DDC2E}"/>
                </a:ext>
              </a:extLst>
            </xdr:cNvPr>
            <xdr:cNvSpPr txBox="1"/>
          </xdr:nvSpPr>
          <xdr:spPr>
            <a:xfrm>
              <a:off x="5845028" y="7092802"/>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dr:sp macro="" textlink="">
          <xdr:nvSpPr>
            <xdr:cNvPr id="5" name="CuadroTexto 4">
              <a:extLst>
                <a:ext uri="{FF2B5EF4-FFF2-40B4-BE49-F238E27FC236}">
                  <a16:creationId xmlns:a16="http://schemas.microsoft.com/office/drawing/2014/main" id="{EF1A9644-7474-49FD-A3C8-16FCB40DDC2E}"/>
                </a:ext>
              </a:extLst>
            </xdr:cNvPr>
            <xdr:cNvSpPr txBox="1"/>
          </xdr:nvSpPr>
          <xdr:spPr>
            <a:xfrm>
              <a:off x="5845028" y="7092802"/>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oneCellAnchor>
    <xdr:from>
      <xdr:col>12</xdr:col>
      <xdr:colOff>0</xdr:colOff>
      <xdr:row>31</xdr:row>
      <xdr:rowOff>0</xdr:rowOff>
    </xdr:from>
    <xdr:ext cx="4877481" cy="5268060"/>
    <xdr:pic>
      <xdr:nvPicPr>
        <xdr:cNvPr id="6" name="Imagen 5">
          <a:extLst>
            <a:ext uri="{FF2B5EF4-FFF2-40B4-BE49-F238E27FC236}">
              <a16:creationId xmlns:a16="http://schemas.microsoft.com/office/drawing/2014/main" id="{E5B4B194-637A-46F0-9285-E971A4BDF6E3}"/>
            </a:ext>
          </a:extLst>
        </xdr:cNvPr>
        <xdr:cNvPicPr>
          <a:picLocks noChangeAspect="1"/>
        </xdr:cNvPicPr>
      </xdr:nvPicPr>
      <xdr:blipFill>
        <a:blip xmlns:r="http://schemas.openxmlformats.org/officeDocument/2006/relationships" r:embed="rId2"/>
        <a:stretch>
          <a:fillRect/>
        </a:stretch>
      </xdr:blipFill>
      <xdr:spPr>
        <a:xfrm>
          <a:off x="9944100" y="5905500"/>
          <a:ext cx="4877481" cy="5268060"/>
        </a:xfrm>
        <a:prstGeom prst="rect">
          <a:avLst/>
        </a:prstGeom>
      </xdr:spPr>
    </xdr:pic>
    <xdr:clientData/>
  </xdr:oneCellAnchor>
  <xdr:oneCellAnchor>
    <xdr:from>
      <xdr:col>12</xdr:col>
      <xdr:colOff>0</xdr:colOff>
      <xdr:row>60</xdr:row>
      <xdr:rowOff>0</xdr:rowOff>
    </xdr:from>
    <xdr:ext cx="17423657" cy="6601746"/>
    <xdr:pic>
      <xdr:nvPicPr>
        <xdr:cNvPr id="7" name="Imagen 6">
          <a:extLst>
            <a:ext uri="{FF2B5EF4-FFF2-40B4-BE49-F238E27FC236}">
              <a16:creationId xmlns:a16="http://schemas.microsoft.com/office/drawing/2014/main" id="{FC2A8E7F-D8AF-4180-9CD1-5795C8D06E8B}"/>
            </a:ext>
          </a:extLst>
        </xdr:cNvPr>
        <xdr:cNvPicPr>
          <a:picLocks noChangeAspect="1"/>
        </xdr:cNvPicPr>
      </xdr:nvPicPr>
      <xdr:blipFill>
        <a:blip xmlns:r="http://schemas.openxmlformats.org/officeDocument/2006/relationships" r:embed="rId3"/>
        <a:stretch>
          <a:fillRect/>
        </a:stretch>
      </xdr:blipFill>
      <xdr:spPr>
        <a:xfrm>
          <a:off x="9944100" y="11430000"/>
          <a:ext cx="17423657" cy="6601746"/>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85725</xdr:colOff>
          <xdr:row>29</xdr:row>
          <xdr:rowOff>123825</xdr:rowOff>
        </xdr:from>
        <xdr:to>
          <xdr:col>3</xdr:col>
          <xdr:colOff>66675</xdr:colOff>
          <xdr:row>33</xdr:row>
          <xdr:rowOff>38100</xdr:rowOff>
        </xdr:to>
        <xdr:sp macro="" textlink="">
          <xdr:nvSpPr>
            <xdr:cNvPr id="30721" name="Object 2" hidden="1">
              <a:extLst>
                <a:ext uri="{63B3BB69-23CF-44E3-9099-C40C66FF867C}">
                  <a14:compatExt spid="_x0000_s30721"/>
                </a:ext>
                <a:ext uri="{FF2B5EF4-FFF2-40B4-BE49-F238E27FC236}">
                  <a16:creationId xmlns:a16="http://schemas.microsoft.com/office/drawing/2014/main" id="{00000000-0008-0000-0F00-000001780000}"/>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xdr:twoCellAnchor>
    <xdr:from>
      <xdr:col>0</xdr:col>
      <xdr:colOff>76199</xdr:colOff>
      <xdr:row>16</xdr:row>
      <xdr:rowOff>16933</xdr:rowOff>
    </xdr:from>
    <xdr:to>
      <xdr:col>3</xdr:col>
      <xdr:colOff>302557</xdr:colOff>
      <xdr:row>23</xdr:row>
      <xdr:rowOff>156884</xdr:rowOff>
    </xdr:to>
    <xdr:sp macro="" textlink="">
      <xdr:nvSpPr>
        <xdr:cNvPr id="3" name="CuadroTexto 2">
          <a:extLst>
            <a:ext uri="{FF2B5EF4-FFF2-40B4-BE49-F238E27FC236}">
              <a16:creationId xmlns:a16="http://schemas.microsoft.com/office/drawing/2014/main" id="{00000000-0008-0000-0F00-000003000000}"/>
            </a:ext>
          </a:extLst>
        </xdr:cNvPr>
        <xdr:cNvSpPr txBox="1"/>
      </xdr:nvSpPr>
      <xdr:spPr>
        <a:xfrm>
          <a:off x="76199" y="4084108"/>
          <a:ext cx="2464733" cy="1530601"/>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 : P1 ≥</a:t>
          </a:r>
          <a:r>
            <a:rPr lang="es-ES" sz="1100" baseline="0"/>
            <a:t>    P2 </a:t>
          </a:r>
        </a:p>
        <a:p>
          <a:r>
            <a:rPr lang="es-ES" sz="1100" baseline="0"/>
            <a:t>Ha:  P1 &lt;   P2 </a:t>
          </a:r>
        </a:p>
        <a:p>
          <a:endParaRPr lang="es-ES" sz="1100" baseline="0"/>
        </a:p>
        <a:p>
          <a:r>
            <a:rPr lang="es-ES" sz="1100" baseline="0"/>
            <a:t>Donde</a:t>
          </a:r>
        </a:p>
        <a:p>
          <a:r>
            <a:rPr lang="es-ES" sz="1100" baseline="0"/>
            <a:t>P1: Proporcion tecnologicos </a:t>
          </a:r>
        </a:p>
        <a:p>
          <a:r>
            <a:rPr lang="es-ES" sz="1100"/>
            <a:t>P2: proporcion hogar </a:t>
          </a:r>
        </a:p>
      </xdr:txBody>
    </xdr:sp>
    <xdr:clientData/>
  </xdr:twoCellAnchor>
  <xdr:twoCellAnchor editAs="oneCell">
    <xdr:from>
      <xdr:col>0</xdr:col>
      <xdr:colOff>84663</xdr:colOff>
      <xdr:row>9</xdr:row>
      <xdr:rowOff>33190</xdr:rowOff>
    </xdr:from>
    <xdr:to>
      <xdr:col>1</xdr:col>
      <xdr:colOff>634997</xdr:colOff>
      <xdr:row>11</xdr:row>
      <xdr:rowOff>110937</xdr:rowOff>
    </xdr:to>
    <xdr:pic>
      <xdr:nvPicPr>
        <xdr:cNvPr id="4" name="Imagen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a:stretch>
          <a:fillRect/>
        </a:stretch>
      </xdr:blipFill>
      <xdr:spPr>
        <a:xfrm>
          <a:off x="84663" y="1881040"/>
          <a:ext cx="998009" cy="477797"/>
        </a:xfrm>
        <a:prstGeom prst="rect">
          <a:avLst/>
        </a:prstGeom>
      </xdr:spPr>
    </xdr:pic>
    <xdr:clientData/>
  </xdr:twoCellAnchor>
  <xdr:oneCellAnchor>
    <xdr:from>
      <xdr:col>7</xdr:col>
      <xdr:colOff>44303</xdr:colOff>
      <xdr:row>37</xdr:row>
      <xdr:rowOff>44302</xdr:rowOff>
    </xdr:from>
    <xdr:ext cx="3357735" cy="1314975"/>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F00-000005000000}"/>
                </a:ext>
              </a:extLst>
            </xdr:cNvPr>
            <xdr:cNvSpPr txBox="1"/>
          </xdr:nvSpPr>
          <xdr:spPr>
            <a:xfrm>
              <a:off x="6445103" y="8331052"/>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mlns="">
        <xdr:sp macro="" textlink="">
          <xdr:nvSpPr>
            <xdr:cNvPr id="5" name="CuadroTexto 4">
              <a:extLst>
                <a:ext uri="{FF2B5EF4-FFF2-40B4-BE49-F238E27FC236}">
                  <a16:creationId xmlns:a16="http://schemas.microsoft.com/office/drawing/2014/main" id="{226253EB-9C77-4E61-9B7C-E318B527A43D}"/>
                </a:ext>
              </a:extLst>
            </xdr:cNvPr>
            <xdr:cNvSpPr txBox="1"/>
          </xdr:nvSpPr>
          <xdr:spPr>
            <a:xfrm>
              <a:off x="6445103" y="8331052"/>
              <a:ext cx="3357735"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twoCellAnchor editAs="oneCell">
    <xdr:from>
      <xdr:col>12</xdr:col>
      <xdr:colOff>0</xdr:colOff>
      <xdr:row>32</xdr:row>
      <xdr:rowOff>0</xdr:rowOff>
    </xdr:from>
    <xdr:to>
      <xdr:col>15</xdr:col>
      <xdr:colOff>576691</xdr:colOff>
      <xdr:row>49</xdr:row>
      <xdr:rowOff>122726</xdr:rowOff>
    </xdr:to>
    <xdr:pic>
      <xdr:nvPicPr>
        <xdr:cNvPr id="6" name="Imagen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2"/>
        <a:stretch>
          <a:fillRect/>
        </a:stretch>
      </xdr:blipFill>
      <xdr:spPr>
        <a:xfrm>
          <a:off x="10448925" y="7277100"/>
          <a:ext cx="3062716" cy="3523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0</xdr:rowOff>
    </xdr:from>
    <xdr:to>
      <xdr:col>2</xdr:col>
      <xdr:colOff>403412</xdr:colOff>
      <xdr:row>14</xdr:row>
      <xdr:rowOff>0</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0" y="2914650"/>
          <a:ext cx="1508312" cy="5334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H0 : µ</a:t>
          </a:r>
          <a:r>
            <a:rPr lang="es-ES" sz="1100" baseline="0"/>
            <a:t> </a:t>
          </a:r>
          <a:r>
            <a:rPr lang="es-ES" sz="1100">
              <a:solidFill>
                <a:schemeClr val="dk1"/>
              </a:solidFill>
              <a:effectLst/>
              <a:latin typeface="+mn-lt"/>
              <a:ea typeface="+mn-ea"/>
              <a:cs typeface="+mn-cs"/>
            </a:rPr>
            <a:t>≥</a:t>
          </a:r>
          <a:r>
            <a:rPr lang="es-ES" sz="1100" baseline="0">
              <a:solidFill>
                <a:schemeClr val="dk1"/>
              </a:solidFill>
              <a:effectLst/>
              <a:latin typeface="+mn-lt"/>
              <a:ea typeface="+mn-ea"/>
              <a:cs typeface="+mn-cs"/>
            </a:rPr>
            <a:t> 36           </a:t>
          </a:r>
        </a:p>
        <a:p>
          <a:r>
            <a:rPr lang="es-ES" sz="1100" baseline="0"/>
            <a:t>H1:  µ  &lt;  36</a:t>
          </a:r>
        </a:p>
      </xdr:txBody>
    </xdr:sp>
    <xdr:clientData/>
  </xdr:twoCellAnchor>
  <xdr:oneCellAnchor>
    <xdr:from>
      <xdr:col>0</xdr:col>
      <xdr:colOff>75080</xdr:colOff>
      <xdr:row>23</xdr:row>
      <xdr:rowOff>168088</xdr:rowOff>
    </xdr:from>
    <xdr:ext cx="1135156" cy="48185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75080" y="5379880"/>
              <a:ext cx="1135156" cy="481853"/>
            </a:xfrm>
            <a:prstGeom prst="rect">
              <a:avLst/>
            </a:prstGeom>
            <a:no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200" b="1" i="1">
                            <a:latin typeface="Cambria Math" panose="02040503050406030204" pitchFamily="18" charset="0"/>
                          </a:rPr>
                        </m:ctrlPr>
                      </m:sSubPr>
                      <m:e>
                        <m:r>
                          <a:rPr lang="es-CO" sz="1200" b="1" i="1">
                            <a:latin typeface="Cambria Math" panose="02040503050406030204" pitchFamily="18" charset="0"/>
                          </a:rPr>
                          <m:t>𝒁</m:t>
                        </m:r>
                      </m:e>
                      <m:sub>
                        <m:r>
                          <a:rPr lang="es-CO" sz="1200" b="1" i="1">
                            <a:latin typeface="Cambria Math" panose="02040503050406030204" pitchFamily="18" charset="0"/>
                          </a:rPr>
                          <m:t>𝒑𝒓𝒖𝒆𝒃𝒂</m:t>
                        </m:r>
                      </m:sub>
                    </m:sSub>
                    <m:r>
                      <a:rPr lang="es-CO" sz="1200" b="1" i="1">
                        <a:latin typeface="Cambria Math" panose="02040503050406030204" pitchFamily="18" charset="0"/>
                      </a:rPr>
                      <m:t>=</m:t>
                    </m:r>
                    <m:f>
                      <m:fPr>
                        <m:ctrlPr>
                          <a:rPr lang="es-CO" sz="1200" b="1" i="1">
                            <a:latin typeface="Cambria Math" panose="02040503050406030204" pitchFamily="18" charset="0"/>
                          </a:rPr>
                        </m:ctrlPr>
                      </m:fPr>
                      <m:num>
                        <m:acc>
                          <m:accPr>
                            <m:chr m:val="̅"/>
                            <m:ctrlPr>
                              <a:rPr lang="es-CO" sz="1200" b="1" i="1">
                                <a:latin typeface="Cambria Math" panose="02040503050406030204" pitchFamily="18" charset="0"/>
                              </a:rPr>
                            </m:ctrlPr>
                          </m:accPr>
                          <m:e>
                            <m:r>
                              <a:rPr lang="es-CO" sz="1200" b="1" i="1">
                                <a:latin typeface="Cambria Math" panose="02040503050406030204" pitchFamily="18" charset="0"/>
                              </a:rPr>
                              <m:t>𝒙</m:t>
                            </m:r>
                          </m:e>
                        </m:acc>
                        <m:r>
                          <a:rPr lang="es-CO" sz="1200" b="1" i="1">
                            <a:latin typeface="Cambria Math" panose="02040503050406030204" pitchFamily="18" charset="0"/>
                          </a:rPr>
                          <m:t>−</m:t>
                        </m:r>
                        <m:r>
                          <a:rPr lang="es-CO" sz="1200" b="1" i="1">
                            <a:latin typeface="Cambria Math" panose="02040503050406030204" pitchFamily="18" charset="0"/>
                            <a:ea typeface="Cambria Math" panose="02040503050406030204" pitchFamily="18" charset="0"/>
                          </a:rPr>
                          <m:t>𝝁</m:t>
                        </m:r>
                      </m:num>
                      <m:den>
                        <m:f>
                          <m:fPr>
                            <m:ctrlPr>
                              <a:rPr lang="es-CO" sz="1200" b="1" i="1">
                                <a:latin typeface="Cambria Math" panose="02040503050406030204" pitchFamily="18" charset="0"/>
                              </a:rPr>
                            </m:ctrlPr>
                          </m:fPr>
                          <m:num>
                            <m:r>
                              <a:rPr lang="es-CO" sz="1200" b="1" i="1">
                                <a:latin typeface="Cambria Math" panose="02040503050406030204" pitchFamily="18" charset="0"/>
                              </a:rPr>
                              <m:t>𝒔</m:t>
                            </m:r>
                          </m:num>
                          <m:den>
                            <m:rad>
                              <m:radPr>
                                <m:degHide m:val="on"/>
                                <m:ctrlPr>
                                  <a:rPr lang="es-CO" sz="1200" b="1" i="1">
                                    <a:latin typeface="Cambria Math" panose="02040503050406030204" pitchFamily="18" charset="0"/>
                                  </a:rPr>
                                </m:ctrlPr>
                              </m:radPr>
                              <m:deg/>
                              <m:e>
                                <m:r>
                                  <a:rPr lang="es-CO" sz="1200" b="1" i="1">
                                    <a:latin typeface="Cambria Math" panose="02040503050406030204" pitchFamily="18" charset="0"/>
                                  </a:rPr>
                                  <m:t>𝒏</m:t>
                                </m:r>
                              </m:e>
                            </m:rad>
                          </m:den>
                        </m:f>
                      </m:den>
                    </m:f>
                  </m:oMath>
                </m:oMathPara>
              </a14:m>
              <a:endParaRPr lang="es-CO" sz="1200" b="1" i="1"/>
            </a:p>
          </xdr:txBody>
        </xdr:sp>
      </mc:Choice>
      <mc:Fallback xmlns="">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75080" y="5379880"/>
              <a:ext cx="1135156" cy="481853"/>
            </a:xfrm>
            <a:prstGeom prst="rect">
              <a:avLst/>
            </a:prstGeom>
            <a:no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200" b="1" i="0">
                  <a:latin typeface="Cambria Math" panose="02040503050406030204" pitchFamily="18" charset="0"/>
                </a:rPr>
                <a:t>𝒁_𝒑𝒓𝒖𝒆𝒃𝒂=(𝒙 ̅−</a:t>
              </a:r>
              <a:r>
                <a:rPr lang="es-CO" sz="1200" b="1" i="0">
                  <a:latin typeface="Cambria Math" panose="02040503050406030204" pitchFamily="18" charset="0"/>
                  <a:ea typeface="Cambria Math" panose="02040503050406030204" pitchFamily="18" charset="0"/>
                </a:rPr>
                <a:t>𝝁)/(</a:t>
              </a:r>
              <a:r>
                <a:rPr lang="es-CO" sz="1200" b="1" i="0">
                  <a:latin typeface="Cambria Math" panose="02040503050406030204" pitchFamily="18" charset="0"/>
                </a:rPr>
                <a:t>𝒔/√𝒏)</a:t>
              </a:r>
              <a:endParaRPr lang="es-CO" sz="1200" b="1" i="1"/>
            </a:p>
          </xdr:txBody>
        </xdr:sp>
      </mc:Fallback>
    </mc:AlternateContent>
    <xdr:clientData/>
  </xdr:oneCellAnchor>
  <xdr:oneCellAnchor>
    <xdr:from>
      <xdr:col>7</xdr:col>
      <xdr:colOff>19049</xdr:colOff>
      <xdr:row>29</xdr:row>
      <xdr:rowOff>142314</xdr:rowOff>
    </xdr:from>
    <xdr:ext cx="3295262" cy="131497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400-000004000000}"/>
                </a:ext>
              </a:extLst>
            </xdr:cNvPr>
            <xdr:cNvSpPr txBox="1"/>
          </xdr:nvSpPr>
          <xdr:spPr>
            <a:xfrm>
              <a:off x="6589355" y="6644584"/>
              <a:ext cx="3295262"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mlns="">
        <xdr:sp macro="" textlink="">
          <xdr:nvSpPr>
            <xdr:cNvPr id="4" name="CuadroTexto 3">
              <a:extLst>
                <a:ext uri="{FF2B5EF4-FFF2-40B4-BE49-F238E27FC236}">
                  <a16:creationId xmlns:a16="http://schemas.microsoft.com/office/drawing/2014/main" id="{00000000-0008-0000-0400-000004000000}"/>
                </a:ext>
              </a:extLst>
            </xdr:cNvPr>
            <xdr:cNvSpPr txBox="1"/>
          </xdr:nvSpPr>
          <xdr:spPr>
            <a:xfrm>
              <a:off x="6589355" y="6644584"/>
              <a:ext cx="3295262"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twoCellAnchor editAs="oneCell">
    <xdr:from>
      <xdr:col>14</xdr:col>
      <xdr:colOff>730437</xdr:colOff>
      <xdr:row>0</xdr:row>
      <xdr:rowOff>136261</xdr:rowOff>
    </xdr:from>
    <xdr:to>
      <xdr:col>22</xdr:col>
      <xdr:colOff>137187</xdr:colOff>
      <xdr:row>19</xdr:row>
      <xdr:rowOff>178719</xdr:rowOff>
    </xdr:to>
    <xdr:pic>
      <xdr:nvPicPr>
        <xdr:cNvPr id="5" name="Imagen 4" descr="Image result for nivel de significancia en una prueba izquierda">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56908" y="136261"/>
          <a:ext cx="5980867" cy="450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485590</xdr:colOff>
      <xdr:row>7</xdr:row>
      <xdr:rowOff>391998</xdr:rowOff>
    </xdr:from>
    <xdr:to>
      <xdr:col>30</xdr:col>
      <xdr:colOff>402105</xdr:colOff>
      <xdr:row>19</xdr:row>
      <xdr:rowOff>40364</xdr:rowOff>
    </xdr:to>
    <xdr:pic>
      <xdr:nvPicPr>
        <xdr:cNvPr id="6" name="Imagen 5" descr="Image result for valores criticos para prueba de una cola">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86178" y="1792733"/>
          <a:ext cx="6490633" cy="2692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783851</xdr:colOff>
      <xdr:row>3</xdr:row>
      <xdr:rowOff>163604</xdr:rowOff>
    </xdr:from>
    <xdr:to>
      <xdr:col>26</xdr:col>
      <xdr:colOff>56029</xdr:colOff>
      <xdr:row>7</xdr:row>
      <xdr:rowOff>115015</xdr:rowOff>
    </xdr:to>
    <xdr:sp macro="" textlink="">
      <xdr:nvSpPr>
        <xdr:cNvPr id="7" name="object 9">
          <a:extLst>
            <a:ext uri="{FF2B5EF4-FFF2-40B4-BE49-F238E27FC236}">
              <a16:creationId xmlns:a16="http://schemas.microsoft.com/office/drawing/2014/main" id="{00000000-0008-0000-0400-000007000000}"/>
            </a:ext>
          </a:extLst>
        </xdr:cNvPr>
        <xdr:cNvSpPr/>
      </xdr:nvSpPr>
      <xdr:spPr>
        <a:xfrm>
          <a:off x="19684439" y="779928"/>
          <a:ext cx="2559237" cy="735822"/>
        </a:xfrm>
        <a:prstGeom prst="rect">
          <a:avLst/>
        </a:prstGeom>
        <a:blipFill>
          <a:blip xmlns:r="http://schemas.openxmlformats.org/officeDocument/2006/relationships" r:embed="rId3" cstate="print"/>
          <a:stretch>
            <a:fillRect/>
          </a:stretch>
        </a:blipFill>
      </xdr:spPr>
      <xdr:txBody>
        <a:bodyPr wrap="square" lIns="0" tIns="0" rIns="0" bIns="0" rtlCol="0"/>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clientData/>
  </xdr:twoCellAnchor>
  <xdr:twoCellAnchor editAs="oneCell">
    <xdr:from>
      <xdr:col>12</xdr:col>
      <xdr:colOff>364734</xdr:colOff>
      <xdr:row>36</xdr:row>
      <xdr:rowOff>25512</xdr:rowOff>
    </xdr:from>
    <xdr:to>
      <xdr:col>16</xdr:col>
      <xdr:colOff>408215</xdr:colOff>
      <xdr:row>46</xdr:row>
      <xdr:rowOff>17009</xdr:rowOff>
    </xdr:to>
    <xdr:pic>
      <xdr:nvPicPr>
        <xdr:cNvPr id="8" name="Imagen 7">
          <a:extLst>
            <a:ext uri="{FF2B5EF4-FFF2-40B4-BE49-F238E27FC236}">
              <a16:creationId xmlns:a16="http://schemas.microsoft.com/office/drawing/2014/main" id="{00000000-0008-0000-0400-000008000000}"/>
            </a:ext>
          </a:extLst>
        </xdr:cNvPr>
        <xdr:cNvPicPr>
          <a:picLocks noChangeAspect="1"/>
        </xdr:cNvPicPr>
      </xdr:nvPicPr>
      <xdr:blipFill rotWithShape="1">
        <a:blip xmlns:r="http://schemas.openxmlformats.org/officeDocument/2006/relationships" r:embed="rId4"/>
        <a:srcRect t="3759"/>
        <a:stretch/>
      </xdr:blipFill>
      <xdr:spPr>
        <a:xfrm>
          <a:off x="11046341" y="7849619"/>
          <a:ext cx="3343213" cy="2372747"/>
        </a:xfrm>
        <a:prstGeom prst="rect">
          <a:avLst/>
        </a:prstGeom>
      </xdr:spPr>
    </xdr:pic>
    <xdr:clientData/>
  </xdr:twoCellAnchor>
  <xdr:twoCellAnchor editAs="oneCell">
    <xdr:from>
      <xdr:col>12</xdr:col>
      <xdr:colOff>344502</xdr:colOff>
      <xdr:row>25</xdr:row>
      <xdr:rowOff>63897</xdr:rowOff>
    </xdr:from>
    <xdr:to>
      <xdr:col>16</xdr:col>
      <xdr:colOff>365692</xdr:colOff>
      <xdr:row>35</xdr:row>
      <xdr:rowOff>176004</xdr:rowOff>
    </xdr:to>
    <xdr:pic>
      <xdr:nvPicPr>
        <xdr:cNvPr id="10" name="Imagen 9">
          <a:extLst>
            <a:ext uri="{FF2B5EF4-FFF2-40B4-BE49-F238E27FC236}">
              <a16:creationId xmlns:a16="http://schemas.microsoft.com/office/drawing/2014/main" id="{00000000-0008-0000-0400-00000A000000}"/>
            </a:ext>
          </a:extLst>
        </xdr:cNvPr>
        <xdr:cNvPicPr>
          <a:picLocks noChangeAspect="1"/>
        </xdr:cNvPicPr>
      </xdr:nvPicPr>
      <xdr:blipFill rotWithShape="1">
        <a:blip xmlns:r="http://schemas.openxmlformats.org/officeDocument/2006/relationships" r:embed="rId5"/>
        <a:srcRect t="5118" r="59098" b="2039"/>
        <a:stretch/>
      </xdr:blipFill>
      <xdr:spPr>
        <a:xfrm>
          <a:off x="11065304" y="5737484"/>
          <a:ext cx="3334233" cy="20792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0</xdr:rowOff>
    </xdr:from>
    <xdr:to>
      <xdr:col>2</xdr:col>
      <xdr:colOff>403412</xdr:colOff>
      <xdr:row>14</xdr:row>
      <xdr:rowOff>0</xdr:rowOff>
    </xdr:to>
    <xdr:sp macro="" textlink="">
      <xdr:nvSpPr>
        <xdr:cNvPr id="2" name="CuadroTexto 1">
          <a:extLst>
            <a:ext uri="{FF2B5EF4-FFF2-40B4-BE49-F238E27FC236}">
              <a16:creationId xmlns:a16="http://schemas.microsoft.com/office/drawing/2014/main" id="{00000000-0008-0000-0500-000002000000}"/>
            </a:ext>
          </a:extLst>
        </xdr:cNvPr>
        <xdr:cNvSpPr txBox="1"/>
      </xdr:nvSpPr>
      <xdr:spPr>
        <a:xfrm>
          <a:off x="0" y="2286000"/>
          <a:ext cx="2060762" cy="3810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H0 : µ</a:t>
          </a:r>
          <a:r>
            <a:rPr lang="es-ES" sz="1100" baseline="0"/>
            <a:t> </a:t>
          </a:r>
          <a:r>
            <a:rPr lang="es-ES" sz="1100">
              <a:solidFill>
                <a:schemeClr val="dk1"/>
              </a:solidFill>
              <a:effectLst/>
              <a:latin typeface="+mn-lt"/>
              <a:ea typeface="+mn-ea"/>
              <a:cs typeface="+mn-cs"/>
            </a:rPr>
            <a:t>≥</a:t>
          </a:r>
          <a:r>
            <a:rPr lang="es-ES" sz="1100" baseline="0">
              <a:solidFill>
                <a:schemeClr val="dk1"/>
              </a:solidFill>
              <a:effectLst/>
              <a:latin typeface="+mn-lt"/>
              <a:ea typeface="+mn-ea"/>
              <a:cs typeface="+mn-cs"/>
            </a:rPr>
            <a:t>  2,9         </a:t>
          </a:r>
        </a:p>
        <a:p>
          <a:r>
            <a:rPr lang="es-ES" sz="1100" baseline="0"/>
            <a:t>H1:  µ  &lt;  2,9</a:t>
          </a:r>
        </a:p>
      </xdr:txBody>
    </xdr:sp>
    <xdr:clientData/>
  </xdr:twoCellAnchor>
  <xdr:oneCellAnchor>
    <xdr:from>
      <xdr:col>0</xdr:col>
      <xdr:colOff>75080</xdr:colOff>
      <xdr:row>23</xdr:row>
      <xdr:rowOff>168088</xdr:rowOff>
    </xdr:from>
    <xdr:ext cx="1135156" cy="48185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500-000003000000}"/>
                </a:ext>
              </a:extLst>
            </xdr:cNvPr>
            <xdr:cNvSpPr txBox="1"/>
          </xdr:nvSpPr>
          <xdr:spPr>
            <a:xfrm>
              <a:off x="75080" y="4549588"/>
              <a:ext cx="1135156" cy="481853"/>
            </a:xfrm>
            <a:prstGeom prst="rect">
              <a:avLst/>
            </a:prstGeom>
            <a:no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200" b="1" i="1">
                            <a:latin typeface="Cambria Math" panose="02040503050406030204" pitchFamily="18" charset="0"/>
                          </a:rPr>
                        </m:ctrlPr>
                      </m:sSubPr>
                      <m:e>
                        <m:r>
                          <a:rPr lang="es-CO" sz="1200" b="1" i="1">
                            <a:latin typeface="Cambria Math" panose="02040503050406030204" pitchFamily="18" charset="0"/>
                          </a:rPr>
                          <m:t>𝒁</m:t>
                        </m:r>
                      </m:e>
                      <m:sub>
                        <m:r>
                          <a:rPr lang="es-CO" sz="1200" b="1" i="1">
                            <a:latin typeface="Cambria Math" panose="02040503050406030204" pitchFamily="18" charset="0"/>
                          </a:rPr>
                          <m:t>𝒑𝒓𝒖𝒆𝒃𝒂</m:t>
                        </m:r>
                      </m:sub>
                    </m:sSub>
                    <m:r>
                      <a:rPr lang="es-CO" sz="1200" b="1" i="1">
                        <a:latin typeface="Cambria Math" panose="02040503050406030204" pitchFamily="18" charset="0"/>
                      </a:rPr>
                      <m:t>=</m:t>
                    </m:r>
                    <m:f>
                      <m:fPr>
                        <m:ctrlPr>
                          <a:rPr lang="es-CO" sz="1200" b="1" i="1">
                            <a:latin typeface="Cambria Math" panose="02040503050406030204" pitchFamily="18" charset="0"/>
                          </a:rPr>
                        </m:ctrlPr>
                      </m:fPr>
                      <m:num>
                        <m:acc>
                          <m:accPr>
                            <m:chr m:val="̅"/>
                            <m:ctrlPr>
                              <a:rPr lang="es-CO" sz="1200" b="1" i="1">
                                <a:latin typeface="Cambria Math" panose="02040503050406030204" pitchFamily="18" charset="0"/>
                              </a:rPr>
                            </m:ctrlPr>
                          </m:accPr>
                          <m:e>
                            <m:r>
                              <a:rPr lang="es-CO" sz="1200" b="1" i="1">
                                <a:latin typeface="Cambria Math" panose="02040503050406030204" pitchFamily="18" charset="0"/>
                              </a:rPr>
                              <m:t>𝒙</m:t>
                            </m:r>
                          </m:e>
                        </m:acc>
                        <m:r>
                          <a:rPr lang="es-CO" sz="1200" b="1" i="1">
                            <a:latin typeface="Cambria Math" panose="02040503050406030204" pitchFamily="18" charset="0"/>
                          </a:rPr>
                          <m:t>−</m:t>
                        </m:r>
                        <m:r>
                          <a:rPr lang="es-CO" sz="1200" b="1" i="1">
                            <a:latin typeface="Cambria Math" panose="02040503050406030204" pitchFamily="18" charset="0"/>
                            <a:ea typeface="Cambria Math" panose="02040503050406030204" pitchFamily="18" charset="0"/>
                          </a:rPr>
                          <m:t>𝝁</m:t>
                        </m:r>
                      </m:num>
                      <m:den>
                        <m:f>
                          <m:fPr>
                            <m:ctrlPr>
                              <a:rPr lang="es-CO" sz="1200" b="1" i="1">
                                <a:latin typeface="Cambria Math" panose="02040503050406030204" pitchFamily="18" charset="0"/>
                              </a:rPr>
                            </m:ctrlPr>
                          </m:fPr>
                          <m:num>
                            <m:r>
                              <a:rPr lang="es-CO" sz="1200" b="1" i="1">
                                <a:latin typeface="Cambria Math" panose="02040503050406030204" pitchFamily="18" charset="0"/>
                              </a:rPr>
                              <m:t>𝒔</m:t>
                            </m:r>
                          </m:num>
                          <m:den>
                            <m:rad>
                              <m:radPr>
                                <m:degHide m:val="on"/>
                                <m:ctrlPr>
                                  <a:rPr lang="es-CO" sz="1200" b="1" i="1">
                                    <a:latin typeface="Cambria Math" panose="02040503050406030204" pitchFamily="18" charset="0"/>
                                  </a:rPr>
                                </m:ctrlPr>
                              </m:radPr>
                              <m:deg/>
                              <m:e>
                                <m:r>
                                  <a:rPr lang="es-CO" sz="1200" b="1" i="1">
                                    <a:latin typeface="Cambria Math" panose="02040503050406030204" pitchFamily="18" charset="0"/>
                                  </a:rPr>
                                  <m:t>𝒏</m:t>
                                </m:r>
                              </m:e>
                            </m:rad>
                          </m:den>
                        </m:f>
                      </m:den>
                    </m:f>
                  </m:oMath>
                </m:oMathPara>
              </a14:m>
              <a:endParaRPr lang="es-CO" sz="1200" b="1" i="1"/>
            </a:p>
          </xdr:txBody>
        </xdr:sp>
      </mc:Choice>
      <mc:Fallback xmlns="">
        <xdr:sp macro="" textlink="">
          <xdr:nvSpPr>
            <xdr:cNvPr id="3" name="CuadroTexto 2">
              <a:extLst>
                <a:ext uri="{FF2B5EF4-FFF2-40B4-BE49-F238E27FC236}">
                  <a16:creationId xmlns:a16="http://schemas.microsoft.com/office/drawing/2014/main" id="{D622FD82-21F4-4DDD-BF81-C8E27140E3D8}"/>
                </a:ext>
              </a:extLst>
            </xdr:cNvPr>
            <xdr:cNvSpPr txBox="1"/>
          </xdr:nvSpPr>
          <xdr:spPr>
            <a:xfrm>
              <a:off x="75080" y="4549588"/>
              <a:ext cx="1135156" cy="481853"/>
            </a:xfrm>
            <a:prstGeom prst="rect">
              <a:avLst/>
            </a:prstGeom>
            <a:no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200" b="1" i="0">
                  <a:latin typeface="Cambria Math" panose="02040503050406030204" pitchFamily="18" charset="0"/>
                </a:rPr>
                <a:t>𝒁_𝒑𝒓𝒖𝒆𝒃𝒂=(𝒙 ̅−</a:t>
              </a:r>
              <a:r>
                <a:rPr lang="es-CO" sz="1200" b="1" i="0">
                  <a:latin typeface="Cambria Math" panose="02040503050406030204" pitchFamily="18" charset="0"/>
                  <a:ea typeface="Cambria Math" panose="02040503050406030204" pitchFamily="18" charset="0"/>
                </a:rPr>
                <a:t>𝝁)/(</a:t>
              </a:r>
              <a:r>
                <a:rPr lang="es-CO" sz="1200" b="1" i="0">
                  <a:latin typeface="Cambria Math" panose="02040503050406030204" pitchFamily="18" charset="0"/>
                </a:rPr>
                <a:t>𝒔/√𝒏)</a:t>
              </a:r>
              <a:endParaRPr lang="es-CO" sz="1200" b="1" i="1"/>
            </a:p>
          </xdr:txBody>
        </xdr:sp>
      </mc:Fallback>
    </mc:AlternateContent>
    <xdr:clientData/>
  </xdr:oneCellAnchor>
  <xdr:oneCellAnchor>
    <xdr:from>
      <xdr:col>7</xdr:col>
      <xdr:colOff>19049</xdr:colOff>
      <xdr:row>30</xdr:row>
      <xdr:rowOff>164725</xdr:rowOff>
    </xdr:from>
    <xdr:ext cx="3295262" cy="131497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500-000004000000}"/>
                </a:ext>
              </a:extLst>
            </xdr:cNvPr>
            <xdr:cNvSpPr txBox="1"/>
          </xdr:nvSpPr>
          <xdr:spPr>
            <a:xfrm>
              <a:off x="5819774" y="5879725"/>
              <a:ext cx="3295262"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solidFill>
                          <a:sysClr val="windowText" lastClr="000000"/>
                        </a:solidFill>
                        <a:latin typeface="Cambria Math" panose="02040503050406030204" pitchFamily="18" charset="0"/>
                      </a:rPr>
                      <m:t>𝑅𝑒𝑔𝑙𝑎</m:t>
                    </m:r>
                    <m:r>
                      <a:rPr lang="es-CO" sz="1400" b="0" i="1">
                        <a:solidFill>
                          <a:sysClr val="windowText" lastClr="000000"/>
                        </a:solidFill>
                        <a:latin typeface="Cambria Math" panose="02040503050406030204" pitchFamily="18" charset="0"/>
                      </a:rPr>
                      <m:t> </m:t>
                    </m:r>
                    <m:r>
                      <a:rPr lang="es-CO" sz="1400" b="0" i="1">
                        <a:solidFill>
                          <a:sysClr val="windowText" lastClr="000000"/>
                        </a:solidFill>
                        <a:latin typeface="Cambria Math" panose="02040503050406030204" pitchFamily="18" charset="0"/>
                      </a:rPr>
                      <m:t>𝑑𝑒</m:t>
                    </m:r>
                    <m:r>
                      <a:rPr lang="es-CO" sz="1400" b="0" i="1">
                        <a:solidFill>
                          <a:sysClr val="windowText" lastClr="000000"/>
                        </a:solidFill>
                        <a:latin typeface="Cambria Math" panose="02040503050406030204" pitchFamily="18" charset="0"/>
                      </a:rPr>
                      <m:t> </m:t>
                    </m:r>
                    <m:r>
                      <a:rPr lang="es-CO" sz="1400" b="0" i="1">
                        <a:solidFill>
                          <a:sysClr val="windowText" lastClr="000000"/>
                        </a:solidFill>
                        <a:latin typeface="Cambria Math" panose="02040503050406030204" pitchFamily="18" charset="0"/>
                      </a:rPr>
                      <m:t>𝑑𝑒𝑐𝑖𝑠𝑖</m:t>
                    </m:r>
                    <m:r>
                      <a:rPr lang="es-CO" sz="1400" b="0" i="1">
                        <a:solidFill>
                          <a:sysClr val="windowText" lastClr="000000"/>
                        </a:solidFill>
                        <a:latin typeface="Cambria Math" panose="02040503050406030204" pitchFamily="18" charset="0"/>
                      </a:rPr>
                      <m:t>ó</m:t>
                    </m:r>
                    <m:r>
                      <a:rPr lang="es-CO" sz="1400" b="0" i="1">
                        <a:solidFill>
                          <a:sysClr val="windowText" lastClr="000000"/>
                        </a:solidFill>
                        <a:latin typeface="Cambria Math" panose="02040503050406030204" pitchFamily="18" charset="0"/>
                      </a:rPr>
                      <m:t>𝑛</m:t>
                    </m:r>
                    <m:r>
                      <a:rPr lang="es-CO" sz="1400" b="0" i="1">
                        <a:solidFill>
                          <a:sysClr val="windowText" lastClr="000000"/>
                        </a:solidFill>
                        <a:latin typeface="Cambria Math" panose="02040503050406030204" pitchFamily="18" charset="0"/>
                      </a:rPr>
                      <m:t>:</m:t>
                    </m:r>
                  </m:oMath>
                </m:oMathPara>
              </a14:m>
              <a:endParaRPr lang="es-CO" sz="1400" b="0">
                <a:solidFill>
                  <a:sysClr val="windowText" lastClr="000000"/>
                </a:solidFill>
              </a:endParaRPr>
            </a:p>
            <a:p>
              <a:endParaRPr lang="es-CO" sz="1400">
                <a:solidFill>
                  <a:sysClr val="windowText" lastClr="000000"/>
                </a:solidFill>
              </a:endParaRPr>
            </a:p>
            <a:p>
              <a:pPr/>
              <a14:m>
                <m:oMathPara xmlns:m="http://schemas.openxmlformats.org/officeDocument/2006/math">
                  <m:oMathParaPr>
                    <m:jc m:val="centerGroup"/>
                  </m:oMathParaPr>
                  <m:oMath xmlns:m="http://schemas.openxmlformats.org/officeDocument/2006/math">
                    <m:r>
                      <a:rPr lang="es-CO" sz="1400" b="0" i="1">
                        <a:solidFill>
                          <a:srgbClr val="FF0000"/>
                        </a:solidFill>
                        <a:latin typeface="Cambria Math" panose="02040503050406030204" pitchFamily="18" charset="0"/>
                      </a:rPr>
                      <m:t>𝑆𝑖</m:t>
                    </m:r>
                    <m:r>
                      <a:rPr lang="es-CO" sz="1400" b="0" i="1">
                        <a:solidFill>
                          <a:srgbClr val="FF0000"/>
                        </a:solidFill>
                        <a:latin typeface="Cambria Math" panose="02040503050406030204" pitchFamily="18" charset="0"/>
                      </a:rPr>
                      <m:t> </m:t>
                    </m:r>
                    <m:r>
                      <a:rPr lang="es-CO" sz="1400" b="0" i="1">
                        <a:solidFill>
                          <a:srgbClr val="FF0000"/>
                        </a:solidFill>
                        <a:latin typeface="Cambria Math" panose="02040503050406030204" pitchFamily="18" charset="0"/>
                      </a:rPr>
                      <m:t>𝑝</m:t>
                    </m:r>
                    <m:r>
                      <a:rPr lang="es-CO" sz="1400" b="0" i="1">
                        <a:solidFill>
                          <a:srgbClr val="FF0000"/>
                        </a:solidFill>
                        <a:latin typeface="Cambria Math" panose="02040503050406030204" pitchFamily="18" charset="0"/>
                      </a:rPr>
                      <m:t>−</m:t>
                    </m:r>
                    <m:r>
                      <a:rPr lang="es-CO" sz="1400" b="0" i="1">
                        <a:solidFill>
                          <a:srgbClr val="FF0000"/>
                        </a:solidFill>
                        <a:latin typeface="Cambria Math" panose="02040503050406030204" pitchFamily="18" charset="0"/>
                      </a:rPr>
                      <m:t>𝑣𝑎𝑙𝑜𝑟</m:t>
                    </m:r>
                    <m:r>
                      <a:rPr lang="es-CO" sz="1400" b="0" i="1">
                        <a:solidFill>
                          <a:srgbClr val="FF0000"/>
                        </a:solidFill>
                        <a:latin typeface="Cambria Math" panose="02040503050406030204" pitchFamily="18" charset="0"/>
                      </a:rPr>
                      <m:t> ≥</m:t>
                    </m:r>
                    <m:r>
                      <a:rPr lang="es-CO" sz="1400" b="0" i="1">
                        <a:solidFill>
                          <a:srgbClr val="FF0000"/>
                        </a:solidFill>
                        <a:latin typeface="Cambria Math" panose="02040503050406030204" pitchFamily="18" charset="0"/>
                        <a:ea typeface="Cambria Math" panose="02040503050406030204" pitchFamily="18" charset="0"/>
                      </a:rPr>
                      <m:t>𝛼</m:t>
                    </m:r>
                    <m:r>
                      <a:rPr lang="es-CO" sz="1400" b="0" i="1">
                        <a:solidFill>
                          <a:srgbClr val="FF0000"/>
                        </a:solidFill>
                        <a:latin typeface="Cambria Math" panose="02040503050406030204" pitchFamily="18" charset="0"/>
                        <a:ea typeface="Cambria Math" panose="02040503050406030204" pitchFamily="18" charset="0"/>
                      </a:rPr>
                      <m:t>, </m:t>
                    </m:r>
                    <m:r>
                      <a:rPr lang="es-CO" sz="1400" b="0" i="1">
                        <a:solidFill>
                          <a:srgbClr val="FF0000"/>
                        </a:solidFill>
                        <a:latin typeface="Cambria Math" panose="02040503050406030204" pitchFamily="18" charset="0"/>
                        <a:ea typeface="Cambria Math" panose="02040503050406030204" pitchFamily="18" charset="0"/>
                      </a:rPr>
                      <m:t>𝑒𝑛𝑡𝑜𝑛𝑐𝑒𝑠</m:t>
                    </m:r>
                    <m:r>
                      <a:rPr lang="es-CO" sz="1400" b="0" i="1">
                        <a:solidFill>
                          <a:srgbClr val="FF0000"/>
                        </a:solidFill>
                        <a:latin typeface="Cambria Math" panose="02040503050406030204" pitchFamily="18" charset="0"/>
                        <a:ea typeface="Cambria Math" panose="02040503050406030204" pitchFamily="18" charset="0"/>
                      </a:rPr>
                      <m:t> </m:t>
                    </m:r>
                    <m:r>
                      <a:rPr lang="es-CO" sz="1400" b="0" i="1">
                        <a:solidFill>
                          <a:srgbClr val="FF0000"/>
                        </a:solidFill>
                        <a:latin typeface="Cambria Math" panose="02040503050406030204" pitchFamily="18" charset="0"/>
                        <a:ea typeface="Cambria Math" panose="02040503050406030204" pitchFamily="18" charset="0"/>
                      </a:rPr>
                      <m:t>𝑠𝑒</m:t>
                    </m:r>
                    <m:r>
                      <a:rPr lang="es-CO" sz="1400" b="0" i="1">
                        <a:solidFill>
                          <a:srgbClr val="FF0000"/>
                        </a:solidFill>
                        <a:latin typeface="Cambria Math" panose="02040503050406030204" pitchFamily="18" charset="0"/>
                        <a:ea typeface="Cambria Math" panose="02040503050406030204" pitchFamily="18" charset="0"/>
                      </a:rPr>
                      <m:t> </m:t>
                    </m:r>
                    <m:r>
                      <a:rPr lang="es-CO" sz="1400" b="0" i="1">
                        <a:solidFill>
                          <a:srgbClr val="FF0000"/>
                        </a:solidFill>
                        <a:latin typeface="Cambria Math" panose="02040503050406030204" pitchFamily="18" charset="0"/>
                        <a:ea typeface="Cambria Math" panose="02040503050406030204" pitchFamily="18" charset="0"/>
                      </a:rPr>
                      <m:t>𝑎𝑐𝑒𝑝𝑡𝑎</m:t>
                    </m:r>
                    <m:r>
                      <a:rPr lang="es-CO" sz="1400" b="0" i="1">
                        <a:solidFill>
                          <a:srgbClr val="FF0000"/>
                        </a:solidFill>
                        <a:latin typeface="Cambria Math" panose="02040503050406030204" pitchFamily="18" charset="0"/>
                        <a:ea typeface="Cambria Math" panose="02040503050406030204" pitchFamily="18" charset="0"/>
                      </a:rPr>
                      <m:t> </m:t>
                    </m:r>
                    <m:sSub>
                      <m:sSubPr>
                        <m:ctrlPr>
                          <a:rPr lang="es-CO" sz="1400" b="0" i="1">
                            <a:solidFill>
                              <a:srgbClr val="FF0000"/>
                            </a:solidFill>
                            <a:latin typeface="Cambria Math" panose="02040503050406030204" pitchFamily="18" charset="0"/>
                            <a:ea typeface="Cambria Math" panose="02040503050406030204" pitchFamily="18" charset="0"/>
                          </a:rPr>
                        </m:ctrlPr>
                      </m:sSubPr>
                      <m:e>
                        <m:r>
                          <a:rPr lang="es-CO" sz="1400" b="0" i="1">
                            <a:solidFill>
                              <a:srgbClr val="FF0000"/>
                            </a:solidFill>
                            <a:latin typeface="Cambria Math" panose="02040503050406030204" pitchFamily="18" charset="0"/>
                            <a:ea typeface="Cambria Math" panose="02040503050406030204" pitchFamily="18" charset="0"/>
                          </a:rPr>
                          <m:t>𝐻</m:t>
                        </m:r>
                      </m:e>
                      <m:sub>
                        <m:r>
                          <a:rPr lang="es-CO" sz="1400" b="0" i="1">
                            <a:solidFill>
                              <a:srgbClr val="FF0000"/>
                            </a:solidFill>
                            <a:latin typeface="Cambria Math" panose="02040503050406030204" pitchFamily="18" charset="0"/>
                            <a:ea typeface="Cambria Math" panose="02040503050406030204" pitchFamily="18" charset="0"/>
                          </a:rPr>
                          <m:t>0</m:t>
                        </m:r>
                      </m:sub>
                    </m:sSub>
                  </m:oMath>
                </m:oMathPara>
              </a14:m>
              <a:endParaRPr lang="es-CO" sz="1400" b="0">
                <a:solidFill>
                  <a:srgbClr val="FF0000"/>
                </a:solidFill>
                <a:ea typeface="Cambria Math" panose="02040503050406030204" pitchFamily="18" charset="0"/>
              </a:endParaRPr>
            </a:p>
            <a:p>
              <a:endParaRPr lang="es-CO" sz="1400">
                <a:solidFill>
                  <a:sysClr val="windowText" lastClr="000000"/>
                </a:solidFill>
              </a:endParaRPr>
            </a:p>
            <a:p>
              <a:pPr/>
              <a14:m>
                <m:oMathPara xmlns:m="http://schemas.openxmlformats.org/officeDocument/2006/math">
                  <m:oMathParaPr>
                    <m:jc m:val="centerGroup"/>
                  </m:oMathParaPr>
                  <m:oMath xmlns:m="http://schemas.openxmlformats.org/officeDocument/2006/math">
                    <m:r>
                      <a:rPr lang="es-CO" sz="1400" b="0" i="1">
                        <a:solidFill>
                          <a:sysClr val="windowText" lastClr="000000"/>
                        </a:solidFill>
                        <a:latin typeface="Cambria Math" panose="02040503050406030204" pitchFamily="18" charset="0"/>
                      </a:rPr>
                      <m:t>𝑆𝑖</m:t>
                    </m:r>
                    <m:r>
                      <a:rPr lang="es-CO" sz="1400" b="0" i="1">
                        <a:solidFill>
                          <a:sysClr val="windowText" lastClr="000000"/>
                        </a:solidFill>
                        <a:latin typeface="Cambria Math" panose="02040503050406030204" pitchFamily="18" charset="0"/>
                      </a:rPr>
                      <m:t> </m:t>
                    </m:r>
                    <m:r>
                      <a:rPr lang="es-CO" sz="1400" b="0" i="1">
                        <a:solidFill>
                          <a:sysClr val="windowText" lastClr="000000"/>
                        </a:solidFill>
                        <a:latin typeface="Cambria Math" panose="02040503050406030204" pitchFamily="18" charset="0"/>
                      </a:rPr>
                      <m:t>𝑝</m:t>
                    </m:r>
                    <m:r>
                      <a:rPr lang="es-CO" sz="1400" b="0" i="1">
                        <a:solidFill>
                          <a:sysClr val="windowText" lastClr="000000"/>
                        </a:solidFill>
                        <a:latin typeface="Cambria Math" panose="02040503050406030204" pitchFamily="18" charset="0"/>
                      </a:rPr>
                      <m:t>−</m:t>
                    </m:r>
                    <m:r>
                      <a:rPr lang="es-CO" sz="1400" b="0" i="1">
                        <a:solidFill>
                          <a:sysClr val="windowText" lastClr="000000"/>
                        </a:solidFill>
                        <a:latin typeface="Cambria Math" panose="02040503050406030204" pitchFamily="18" charset="0"/>
                      </a:rPr>
                      <m:t>𝑣𝑎𝑙𝑜𝑟</m:t>
                    </m:r>
                    <m:r>
                      <a:rPr lang="es-CO" sz="1400" b="0" i="1">
                        <a:solidFill>
                          <a:sysClr val="windowText" lastClr="000000"/>
                        </a:solidFill>
                        <a:latin typeface="Cambria Math" panose="02040503050406030204" pitchFamily="18" charset="0"/>
                      </a:rPr>
                      <m:t>&lt;</m:t>
                    </m:r>
                    <m:r>
                      <a:rPr lang="es-CO" sz="1400" b="0" i="1">
                        <a:solidFill>
                          <a:sysClr val="windowText" lastClr="000000"/>
                        </a:solidFill>
                        <a:latin typeface="Cambria Math" panose="02040503050406030204" pitchFamily="18" charset="0"/>
                        <a:ea typeface="Cambria Math" panose="02040503050406030204" pitchFamily="18" charset="0"/>
                      </a:rPr>
                      <m:t>𝛼</m:t>
                    </m:r>
                    <m:r>
                      <a:rPr lang="es-CO" sz="1400" b="0" i="1">
                        <a:solidFill>
                          <a:sysClr val="windowText" lastClr="000000"/>
                        </a:solidFill>
                        <a:latin typeface="Cambria Math" panose="02040503050406030204" pitchFamily="18" charset="0"/>
                        <a:ea typeface="Cambria Math" panose="02040503050406030204" pitchFamily="18" charset="0"/>
                      </a:rPr>
                      <m:t>, </m:t>
                    </m:r>
                    <m:r>
                      <a:rPr lang="es-CO" sz="1400" b="0" i="1">
                        <a:solidFill>
                          <a:sysClr val="windowText" lastClr="000000"/>
                        </a:solidFill>
                        <a:latin typeface="Cambria Math" panose="02040503050406030204" pitchFamily="18" charset="0"/>
                        <a:ea typeface="Cambria Math" panose="02040503050406030204" pitchFamily="18" charset="0"/>
                      </a:rPr>
                      <m:t>𝑒𝑛𝑡𝑜𝑛𝑐𝑒𝑠</m:t>
                    </m:r>
                    <m:r>
                      <a:rPr lang="es-CO" sz="1400" b="0" i="1">
                        <a:solidFill>
                          <a:sysClr val="windowText" lastClr="000000"/>
                        </a:solidFill>
                        <a:latin typeface="Cambria Math" panose="02040503050406030204" pitchFamily="18" charset="0"/>
                        <a:ea typeface="Cambria Math" panose="02040503050406030204" pitchFamily="18" charset="0"/>
                      </a:rPr>
                      <m:t> </m:t>
                    </m:r>
                    <m:r>
                      <a:rPr lang="es-CO" sz="1400" b="0" i="1">
                        <a:solidFill>
                          <a:sysClr val="windowText" lastClr="000000"/>
                        </a:solidFill>
                        <a:latin typeface="Cambria Math" panose="02040503050406030204" pitchFamily="18" charset="0"/>
                        <a:ea typeface="Cambria Math" panose="02040503050406030204" pitchFamily="18" charset="0"/>
                      </a:rPr>
                      <m:t>𝑠𝑒</m:t>
                    </m:r>
                    <m:r>
                      <a:rPr lang="es-CO" sz="1400" b="0" i="1">
                        <a:solidFill>
                          <a:sysClr val="windowText" lastClr="000000"/>
                        </a:solidFill>
                        <a:latin typeface="Cambria Math" panose="02040503050406030204" pitchFamily="18" charset="0"/>
                        <a:ea typeface="Cambria Math" panose="02040503050406030204" pitchFamily="18" charset="0"/>
                      </a:rPr>
                      <m:t> </m:t>
                    </m:r>
                    <m:r>
                      <a:rPr lang="es-CO" sz="1400" b="0" i="1">
                        <a:solidFill>
                          <a:sysClr val="windowText" lastClr="000000"/>
                        </a:solidFill>
                        <a:latin typeface="Cambria Math" panose="02040503050406030204" pitchFamily="18" charset="0"/>
                        <a:ea typeface="Cambria Math" panose="02040503050406030204" pitchFamily="18" charset="0"/>
                      </a:rPr>
                      <m:t>𝑟𝑒𝑐h𝑎𝑧𝑎</m:t>
                    </m:r>
                    <m:r>
                      <a:rPr lang="es-CO" sz="1400" b="0" i="1">
                        <a:solidFill>
                          <a:sysClr val="windowText" lastClr="000000"/>
                        </a:solidFill>
                        <a:latin typeface="Cambria Math" panose="02040503050406030204" pitchFamily="18" charset="0"/>
                        <a:ea typeface="Cambria Math" panose="02040503050406030204" pitchFamily="18" charset="0"/>
                      </a:rPr>
                      <m:t> </m:t>
                    </m:r>
                    <m:sSub>
                      <m:sSubPr>
                        <m:ctrlPr>
                          <a:rPr lang="es-CO" sz="1400" b="0" i="1">
                            <a:solidFill>
                              <a:sysClr val="windowText" lastClr="000000"/>
                            </a:solidFill>
                            <a:latin typeface="Cambria Math" panose="02040503050406030204" pitchFamily="18" charset="0"/>
                            <a:ea typeface="Cambria Math" panose="02040503050406030204" pitchFamily="18" charset="0"/>
                          </a:rPr>
                        </m:ctrlPr>
                      </m:sSubPr>
                      <m:e>
                        <m:r>
                          <a:rPr lang="es-CO" sz="1400" b="0" i="1">
                            <a:solidFill>
                              <a:sysClr val="windowText" lastClr="000000"/>
                            </a:solidFill>
                            <a:latin typeface="Cambria Math" panose="02040503050406030204" pitchFamily="18" charset="0"/>
                            <a:ea typeface="Cambria Math" panose="02040503050406030204" pitchFamily="18" charset="0"/>
                          </a:rPr>
                          <m:t>𝐻</m:t>
                        </m:r>
                      </m:e>
                      <m:sub>
                        <m:r>
                          <a:rPr lang="es-CO" sz="1400" b="0" i="1">
                            <a:solidFill>
                              <a:sysClr val="windowText" lastClr="000000"/>
                            </a:solidFill>
                            <a:latin typeface="Cambria Math" panose="02040503050406030204" pitchFamily="18" charset="0"/>
                            <a:ea typeface="Cambria Math" panose="02040503050406030204" pitchFamily="18" charset="0"/>
                          </a:rPr>
                          <m:t>0</m:t>
                        </m:r>
                      </m:sub>
                    </m:sSub>
                  </m:oMath>
                </m:oMathPara>
              </a14:m>
              <a:endParaRPr lang="es-CO" sz="1400">
                <a:solidFill>
                  <a:sysClr val="windowText" lastClr="000000"/>
                </a:solidFill>
              </a:endParaRPr>
            </a:p>
            <a:p>
              <a:endParaRPr lang="es-CO" sz="1400">
                <a:solidFill>
                  <a:sysClr val="windowText" lastClr="000000"/>
                </a:solidFill>
              </a:endParaRPr>
            </a:p>
          </xdr:txBody>
        </xdr:sp>
      </mc:Choice>
      <mc:Fallback xmlns="">
        <xdr:sp macro="" textlink="">
          <xdr:nvSpPr>
            <xdr:cNvPr id="4" name="CuadroTexto 3">
              <a:extLst>
                <a:ext uri="{FF2B5EF4-FFF2-40B4-BE49-F238E27FC236}">
                  <a16:creationId xmlns:a16="http://schemas.microsoft.com/office/drawing/2014/main" id="{C647833E-5A8C-4027-B2A1-4684293FD2EF}"/>
                </a:ext>
              </a:extLst>
            </xdr:cNvPr>
            <xdr:cNvSpPr txBox="1"/>
          </xdr:nvSpPr>
          <xdr:spPr>
            <a:xfrm>
              <a:off x="5819774" y="5879725"/>
              <a:ext cx="3295262"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solidFill>
                    <a:sysClr val="windowText" lastClr="000000"/>
                  </a:solidFill>
                  <a:latin typeface="Cambria Math" panose="02040503050406030204" pitchFamily="18" charset="0"/>
                </a:rPr>
                <a:t>𝑅𝑒𝑔𝑙𝑎 𝑑𝑒 𝑑𝑒𝑐𝑖𝑠𝑖ó𝑛:</a:t>
              </a:r>
              <a:endParaRPr lang="es-CO" sz="1400" b="0">
                <a:solidFill>
                  <a:sysClr val="windowText" lastClr="000000"/>
                </a:solidFill>
              </a:endParaRPr>
            </a:p>
            <a:p>
              <a:endParaRPr lang="es-CO" sz="1400">
                <a:solidFill>
                  <a:sysClr val="windowText" lastClr="000000"/>
                </a:solidFill>
              </a:endParaRPr>
            </a:p>
            <a:p>
              <a:pPr/>
              <a:r>
                <a:rPr lang="es-CO" sz="1400" b="0" i="0">
                  <a:solidFill>
                    <a:srgbClr val="FF0000"/>
                  </a:solidFill>
                  <a:latin typeface="Cambria Math" panose="02040503050406030204" pitchFamily="18" charset="0"/>
                </a:rPr>
                <a:t>𝑆𝑖 𝑝−𝑣𝑎𝑙𝑜𝑟 ≥</a:t>
              </a:r>
              <a:r>
                <a:rPr lang="es-CO" sz="1400" b="0" i="0">
                  <a:solidFill>
                    <a:srgbClr val="FF0000"/>
                  </a:solidFill>
                  <a:latin typeface="Cambria Math" panose="02040503050406030204" pitchFamily="18" charset="0"/>
                  <a:ea typeface="Cambria Math" panose="02040503050406030204" pitchFamily="18" charset="0"/>
                </a:rPr>
                <a:t>𝛼, 𝑒𝑛𝑡𝑜𝑛𝑐𝑒𝑠 𝑠𝑒 𝑎𝑐𝑒𝑝𝑡𝑎 𝐻_0</a:t>
              </a:r>
              <a:endParaRPr lang="es-CO" sz="1400" b="0">
                <a:solidFill>
                  <a:srgbClr val="FF0000"/>
                </a:solidFill>
                <a:ea typeface="Cambria Math" panose="02040503050406030204" pitchFamily="18" charset="0"/>
              </a:endParaRPr>
            </a:p>
            <a:p>
              <a:endParaRPr lang="es-CO" sz="1400">
                <a:solidFill>
                  <a:sysClr val="windowText" lastClr="000000"/>
                </a:solidFill>
              </a:endParaRPr>
            </a:p>
            <a:p>
              <a:pPr/>
              <a:r>
                <a:rPr lang="es-CO" sz="1400" b="0" i="0">
                  <a:solidFill>
                    <a:sysClr val="windowText" lastClr="000000"/>
                  </a:solidFill>
                  <a:latin typeface="Cambria Math" panose="02040503050406030204" pitchFamily="18" charset="0"/>
                </a:rPr>
                <a:t>𝑆𝑖 𝑝−𝑣𝑎𝑙𝑜𝑟&lt;</a:t>
              </a:r>
              <a:r>
                <a:rPr lang="es-CO" sz="1400" b="0" i="0">
                  <a:solidFill>
                    <a:sysClr val="windowText" lastClr="000000"/>
                  </a:solidFill>
                  <a:latin typeface="Cambria Math" panose="02040503050406030204" pitchFamily="18" charset="0"/>
                  <a:ea typeface="Cambria Math" panose="02040503050406030204" pitchFamily="18" charset="0"/>
                </a:rPr>
                <a:t>𝛼, 𝑒𝑛𝑡𝑜𝑛𝑐𝑒𝑠 𝑠𝑒 𝑟𝑒𝑐ℎ𝑎𝑧𝑎 𝐻_0</a:t>
              </a:r>
              <a:endParaRPr lang="es-CO" sz="1400">
                <a:solidFill>
                  <a:sysClr val="windowText" lastClr="000000"/>
                </a:solidFill>
              </a:endParaRPr>
            </a:p>
            <a:p>
              <a:endParaRPr lang="es-CO" sz="1400">
                <a:solidFill>
                  <a:sysClr val="windowText" lastClr="000000"/>
                </a:solidFill>
              </a:endParaRPr>
            </a:p>
          </xdr:txBody>
        </xdr:sp>
      </mc:Fallback>
    </mc:AlternateContent>
    <xdr:clientData/>
  </xdr:oneCellAnchor>
  <xdr:oneCellAnchor>
    <xdr:from>
      <xdr:col>14</xdr:col>
      <xdr:colOff>730437</xdr:colOff>
      <xdr:row>0</xdr:row>
      <xdr:rowOff>136261</xdr:rowOff>
    </xdr:from>
    <xdr:ext cx="6047035" cy="4519208"/>
    <xdr:pic>
      <xdr:nvPicPr>
        <xdr:cNvPr id="5" name="Imagen 4" descr="Image result for nivel de significancia en una prueba izquierda">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31887" y="136261"/>
          <a:ext cx="6047035" cy="45192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485590</xdr:colOff>
      <xdr:row>7</xdr:row>
      <xdr:rowOff>391998</xdr:rowOff>
    </xdr:from>
    <xdr:ext cx="6556802" cy="2696366"/>
    <xdr:pic>
      <xdr:nvPicPr>
        <xdr:cNvPr id="6" name="Imagen 5" descr="Image result for valores criticos para prueba de una cola">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716440" y="1525473"/>
          <a:ext cx="6556802" cy="269636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22</xdr:col>
      <xdr:colOff>783851</xdr:colOff>
      <xdr:row>3</xdr:row>
      <xdr:rowOff>163604</xdr:rowOff>
    </xdr:from>
    <xdr:to>
      <xdr:col>26</xdr:col>
      <xdr:colOff>56029</xdr:colOff>
      <xdr:row>7</xdr:row>
      <xdr:rowOff>115015</xdr:rowOff>
    </xdr:to>
    <xdr:sp macro="" textlink="">
      <xdr:nvSpPr>
        <xdr:cNvPr id="7" name="object 9">
          <a:extLst>
            <a:ext uri="{FF2B5EF4-FFF2-40B4-BE49-F238E27FC236}">
              <a16:creationId xmlns:a16="http://schemas.microsoft.com/office/drawing/2014/main" id="{00000000-0008-0000-0500-000007000000}"/>
            </a:ext>
          </a:extLst>
        </xdr:cNvPr>
        <xdr:cNvSpPr/>
      </xdr:nvSpPr>
      <xdr:spPr>
        <a:xfrm>
          <a:off x="19014701" y="735104"/>
          <a:ext cx="2586878" cy="713411"/>
        </a:xfrm>
        <a:prstGeom prst="rect">
          <a:avLst/>
        </a:prstGeom>
        <a:blipFill>
          <a:blip xmlns:r="http://schemas.openxmlformats.org/officeDocument/2006/relationships" r:embed="rId3" cstate="print"/>
          <a:stretch>
            <a:fillRect/>
          </a:stretch>
        </a:blipFill>
      </xdr:spPr>
      <xdr:txBody>
        <a:bodyPr wrap="square" lIns="0" tIns="0" rIns="0" bIns="0" rtlCol="0"/>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clientData/>
  </xdr:twoCellAnchor>
  <xdr:oneCellAnchor>
    <xdr:from>
      <xdr:col>12</xdr:col>
      <xdr:colOff>22412</xdr:colOff>
      <xdr:row>25</xdr:row>
      <xdr:rowOff>100853</xdr:rowOff>
    </xdr:from>
    <xdr:ext cx="6594662" cy="2171193"/>
    <xdr:pic>
      <xdr:nvPicPr>
        <xdr:cNvPr id="8" name="Imagen 7" descr="Gráfico, Gráfico de líneas&#10;&#10;Descripción generada automáticamente">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66512" y="4863353"/>
          <a:ext cx="6594662" cy="2171193"/>
        </a:xfrm>
        <a:prstGeom prst="rect">
          <a:avLst/>
        </a:prstGeom>
      </xdr:spPr>
    </xdr:pic>
    <xdr:clientData/>
  </xdr:oneCellAnchor>
  <xdr:oneCellAnchor>
    <xdr:from>
      <xdr:col>14</xdr:col>
      <xdr:colOff>802821</xdr:colOff>
      <xdr:row>34</xdr:row>
      <xdr:rowOff>136072</xdr:rowOff>
    </xdr:from>
    <xdr:ext cx="1782536" cy="3325609"/>
    <xdr:pic>
      <xdr:nvPicPr>
        <xdr:cNvPr id="9" name="Imagen 8" descr="Interfaz de usuario gráfica&#10;&#10;Descripción generada automáticamente">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404271" y="6613072"/>
          <a:ext cx="1782536" cy="332560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0</xdr:rowOff>
    </xdr:from>
    <xdr:to>
      <xdr:col>2</xdr:col>
      <xdr:colOff>403412</xdr:colOff>
      <xdr:row>14</xdr:row>
      <xdr:rowOff>0</xdr:rowOff>
    </xdr:to>
    <xdr:sp macro="" textlink="">
      <xdr:nvSpPr>
        <xdr:cNvPr id="2" name="CuadroTexto 1">
          <a:extLst>
            <a:ext uri="{FF2B5EF4-FFF2-40B4-BE49-F238E27FC236}">
              <a16:creationId xmlns:a16="http://schemas.microsoft.com/office/drawing/2014/main" id="{336EF230-5FF1-4334-9F4D-55DFC61EEDE5}"/>
            </a:ext>
          </a:extLst>
        </xdr:cNvPr>
        <xdr:cNvSpPr txBox="1"/>
      </xdr:nvSpPr>
      <xdr:spPr>
        <a:xfrm>
          <a:off x="0" y="2286000"/>
          <a:ext cx="2060762" cy="3810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H0 : µ</a:t>
          </a:r>
          <a:r>
            <a:rPr lang="es-ES" sz="1100" baseline="0"/>
            <a:t> </a:t>
          </a:r>
          <a:r>
            <a:rPr lang="es-ES" sz="1100">
              <a:solidFill>
                <a:schemeClr val="dk1"/>
              </a:solidFill>
              <a:effectLst/>
              <a:latin typeface="+mn-lt"/>
              <a:ea typeface="+mn-ea"/>
              <a:cs typeface="+mn-cs"/>
            </a:rPr>
            <a:t>≥</a:t>
          </a:r>
          <a:r>
            <a:rPr lang="es-ES" sz="1100" baseline="0">
              <a:solidFill>
                <a:schemeClr val="dk1"/>
              </a:solidFill>
              <a:effectLst/>
              <a:latin typeface="+mn-lt"/>
              <a:ea typeface="+mn-ea"/>
              <a:cs typeface="+mn-cs"/>
            </a:rPr>
            <a:t>  25000          </a:t>
          </a:r>
        </a:p>
        <a:p>
          <a:r>
            <a:rPr lang="es-ES" sz="1100" baseline="0"/>
            <a:t>H1:  µ  &lt;  25000</a:t>
          </a:r>
        </a:p>
      </xdr:txBody>
    </xdr:sp>
    <xdr:clientData/>
  </xdr:twoCellAnchor>
  <xdr:oneCellAnchor>
    <xdr:from>
      <xdr:col>0</xdr:col>
      <xdr:colOff>75080</xdr:colOff>
      <xdr:row>23</xdr:row>
      <xdr:rowOff>168088</xdr:rowOff>
    </xdr:from>
    <xdr:ext cx="1135156" cy="481853"/>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C7CD5D93-A455-42FD-9743-5068C76081B2}"/>
                </a:ext>
              </a:extLst>
            </xdr:cNvPr>
            <xdr:cNvSpPr txBox="1"/>
          </xdr:nvSpPr>
          <xdr:spPr>
            <a:xfrm>
              <a:off x="75080" y="4549588"/>
              <a:ext cx="1135156" cy="481853"/>
            </a:xfrm>
            <a:prstGeom prst="rect">
              <a:avLst/>
            </a:prstGeom>
            <a:no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200" b="1" i="1">
                            <a:latin typeface="Cambria Math" panose="02040503050406030204" pitchFamily="18" charset="0"/>
                          </a:rPr>
                        </m:ctrlPr>
                      </m:sSubPr>
                      <m:e>
                        <m:r>
                          <a:rPr lang="es-CO" sz="1200" b="1" i="1">
                            <a:latin typeface="Cambria Math" panose="02040503050406030204" pitchFamily="18" charset="0"/>
                          </a:rPr>
                          <m:t>𝒁</m:t>
                        </m:r>
                      </m:e>
                      <m:sub>
                        <m:r>
                          <a:rPr lang="es-CO" sz="1200" b="1" i="1">
                            <a:latin typeface="Cambria Math" panose="02040503050406030204" pitchFamily="18" charset="0"/>
                          </a:rPr>
                          <m:t>𝒑𝒓𝒖𝒆𝒃𝒂</m:t>
                        </m:r>
                      </m:sub>
                    </m:sSub>
                    <m:r>
                      <a:rPr lang="es-CO" sz="1200" b="1" i="1">
                        <a:latin typeface="Cambria Math" panose="02040503050406030204" pitchFamily="18" charset="0"/>
                      </a:rPr>
                      <m:t>=</m:t>
                    </m:r>
                    <m:f>
                      <m:fPr>
                        <m:ctrlPr>
                          <a:rPr lang="es-CO" sz="1200" b="1" i="1">
                            <a:latin typeface="Cambria Math" panose="02040503050406030204" pitchFamily="18" charset="0"/>
                          </a:rPr>
                        </m:ctrlPr>
                      </m:fPr>
                      <m:num>
                        <m:acc>
                          <m:accPr>
                            <m:chr m:val="̅"/>
                            <m:ctrlPr>
                              <a:rPr lang="es-CO" sz="1200" b="1" i="1">
                                <a:latin typeface="Cambria Math" panose="02040503050406030204" pitchFamily="18" charset="0"/>
                              </a:rPr>
                            </m:ctrlPr>
                          </m:accPr>
                          <m:e>
                            <m:r>
                              <a:rPr lang="es-CO" sz="1200" b="1" i="1">
                                <a:latin typeface="Cambria Math" panose="02040503050406030204" pitchFamily="18" charset="0"/>
                              </a:rPr>
                              <m:t>𝒙</m:t>
                            </m:r>
                          </m:e>
                        </m:acc>
                        <m:r>
                          <a:rPr lang="es-CO" sz="1200" b="1" i="1">
                            <a:latin typeface="Cambria Math" panose="02040503050406030204" pitchFamily="18" charset="0"/>
                          </a:rPr>
                          <m:t>−</m:t>
                        </m:r>
                        <m:r>
                          <a:rPr lang="es-CO" sz="1200" b="1" i="1">
                            <a:latin typeface="Cambria Math" panose="02040503050406030204" pitchFamily="18" charset="0"/>
                            <a:ea typeface="Cambria Math" panose="02040503050406030204" pitchFamily="18" charset="0"/>
                          </a:rPr>
                          <m:t>𝝁</m:t>
                        </m:r>
                      </m:num>
                      <m:den>
                        <m:f>
                          <m:fPr>
                            <m:ctrlPr>
                              <a:rPr lang="es-CO" sz="1200" b="1" i="1">
                                <a:latin typeface="Cambria Math" panose="02040503050406030204" pitchFamily="18" charset="0"/>
                              </a:rPr>
                            </m:ctrlPr>
                          </m:fPr>
                          <m:num>
                            <m:r>
                              <a:rPr lang="es-CO" sz="1200" b="1" i="1">
                                <a:latin typeface="Cambria Math" panose="02040503050406030204" pitchFamily="18" charset="0"/>
                              </a:rPr>
                              <m:t>𝒔</m:t>
                            </m:r>
                          </m:num>
                          <m:den>
                            <m:rad>
                              <m:radPr>
                                <m:degHide m:val="on"/>
                                <m:ctrlPr>
                                  <a:rPr lang="es-CO" sz="1200" b="1" i="1">
                                    <a:latin typeface="Cambria Math" panose="02040503050406030204" pitchFamily="18" charset="0"/>
                                  </a:rPr>
                                </m:ctrlPr>
                              </m:radPr>
                              <m:deg/>
                              <m:e>
                                <m:r>
                                  <a:rPr lang="es-CO" sz="1200" b="1" i="1">
                                    <a:latin typeface="Cambria Math" panose="02040503050406030204" pitchFamily="18" charset="0"/>
                                  </a:rPr>
                                  <m:t>𝒏</m:t>
                                </m:r>
                              </m:e>
                            </m:rad>
                          </m:den>
                        </m:f>
                      </m:den>
                    </m:f>
                  </m:oMath>
                </m:oMathPara>
              </a14:m>
              <a:endParaRPr lang="es-CO" sz="1200" b="1" i="1"/>
            </a:p>
          </xdr:txBody>
        </xdr:sp>
      </mc:Choice>
      <mc:Fallback>
        <xdr:sp macro="" textlink="">
          <xdr:nvSpPr>
            <xdr:cNvPr id="3" name="CuadroTexto 2">
              <a:extLst>
                <a:ext uri="{FF2B5EF4-FFF2-40B4-BE49-F238E27FC236}">
                  <a16:creationId xmlns:a16="http://schemas.microsoft.com/office/drawing/2014/main" id="{C7CD5D93-A455-42FD-9743-5068C76081B2}"/>
                </a:ext>
              </a:extLst>
            </xdr:cNvPr>
            <xdr:cNvSpPr txBox="1"/>
          </xdr:nvSpPr>
          <xdr:spPr>
            <a:xfrm>
              <a:off x="75080" y="4549588"/>
              <a:ext cx="1135156" cy="481853"/>
            </a:xfrm>
            <a:prstGeom prst="rect">
              <a:avLst/>
            </a:prstGeom>
            <a:no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200" b="1" i="0">
                  <a:latin typeface="Cambria Math" panose="02040503050406030204" pitchFamily="18" charset="0"/>
                </a:rPr>
                <a:t>𝒁_𝒑𝒓𝒖𝒆𝒃𝒂=(𝒙 ̅−</a:t>
              </a:r>
              <a:r>
                <a:rPr lang="es-CO" sz="1200" b="1" i="0">
                  <a:latin typeface="Cambria Math" panose="02040503050406030204" pitchFamily="18" charset="0"/>
                  <a:ea typeface="Cambria Math" panose="02040503050406030204" pitchFamily="18" charset="0"/>
                </a:rPr>
                <a:t>𝝁)/(</a:t>
              </a:r>
              <a:r>
                <a:rPr lang="es-CO" sz="1200" b="1" i="0">
                  <a:latin typeface="Cambria Math" panose="02040503050406030204" pitchFamily="18" charset="0"/>
                </a:rPr>
                <a:t>𝒔/√𝒏)</a:t>
              </a:r>
              <a:endParaRPr lang="es-CO" sz="1200" b="1" i="1"/>
            </a:p>
          </xdr:txBody>
        </xdr:sp>
      </mc:Fallback>
    </mc:AlternateContent>
    <xdr:clientData/>
  </xdr:oneCellAnchor>
  <xdr:oneCellAnchor>
    <xdr:from>
      <xdr:col>7</xdr:col>
      <xdr:colOff>19049</xdr:colOff>
      <xdr:row>29</xdr:row>
      <xdr:rowOff>142314</xdr:rowOff>
    </xdr:from>
    <xdr:ext cx="3295262" cy="1314975"/>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078AFBFF-8599-43B6-855F-FA94CAA5A298}"/>
                </a:ext>
              </a:extLst>
            </xdr:cNvPr>
            <xdr:cNvSpPr txBox="1"/>
          </xdr:nvSpPr>
          <xdr:spPr>
            <a:xfrm>
              <a:off x="5819774" y="5666814"/>
              <a:ext cx="3295262"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dr:sp macro="" textlink="">
          <xdr:nvSpPr>
            <xdr:cNvPr id="4" name="CuadroTexto 3">
              <a:extLst>
                <a:ext uri="{FF2B5EF4-FFF2-40B4-BE49-F238E27FC236}">
                  <a16:creationId xmlns:a16="http://schemas.microsoft.com/office/drawing/2014/main" id="{078AFBFF-8599-43B6-855F-FA94CAA5A298}"/>
                </a:ext>
              </a:extLst>
            </xdr:cNvPr>
            <xdr:cNvSpPr txBox="1"/>
          </xdr:nvSpPr>
          <xdr:spPr>
            <a:xfrm>
              <a:off x="5819774" y="5666814"/>
              <a:ext cx="3295262"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oneCellAnchor>
    <xdr:from>
      <xdr:col>14</xdr:col>
      <xdr:colOff>730437</xdr:colOff>
      <xdr:row>0</xdr:row>
      <xdr:rowOff>136261</xdr:rowOff>
    </xdr:from>
    <xdr:ext cx="6047036" cy="4519208"/>
    <xdr:pic>
      <xdr:nvPicPr>
        <xdr:cNvPr id="5" name="Imagen 4" descr="Image result for nivel de significancia en una prueba izquierda">
          <a:extLst>
            <a:ext uri="{FF2B5EF4-FFF2-40B4-BE49-F238E27FC236}">
              <a16:creationId xmlns:a16="http://schemas.microsoft.com/office/drawing/2014/main" id="{A32F25ED-3C2D-4D8C-830F-7C0F80B0B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31887" y="136261"/>
          <a:ext cx="6047036" cy="45192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485590</xdr:colOff>
      <xdr:row>7</xdr:row>
      <xdr:rowOff>391998</xdr:rowOff>
    </xdr:from>
    <xdr:ext cx="6556801" cy="2696366"/>
    <xdr:pic>
      <xdr:nvPicPr>
        <xdr:cNvPr id="6" name="Imagen 5" descr="Image result for valores criticos para prueba de una cola">
          <a:extLst>
            <a:ext uri="{FF2B5EF4-FFF2-40B4-BE49-F238E27FC236}">
              <a16:creationId xmlns:a16="http://schemas.microsoft.com/office/drawing/2014/main" id="{B91626CF-C056-45C5-8746-A3FC31EE13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716440" y="1525473"/>
          <a:ext cx="6556801" cy="269636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22</xdr:col>
      <xdr:colOff>783851</xdr:colOff>
      <xdr:row>3</xdr:row>
      <xdr:rowOff>163604</xdr:rowOff>
    </xdr:from>
    <xdr:to>
      <xdr:col>26</xdr:col>
      <xdr:colOff>56029</xdr:colOff>
      <xdr:row>7</xdr:row>
      <xdr:rowOff>115015</xdr:rowOff>
    </xdr:to>
    <xdr:sp macro="" textlink="">
      <xdr:nvSpPr>
        <xdr:cNvPr id="7" name="object 9">
          <a:extLst>
            <a:ext uri="{FF2B5EF4-FFF2-40B4-BE49-F238E27FC236}">
              <a16:creationId xmlns:a16="http://schemas.microsoft.com/office/drawing/2014/main" id="{62997A26-C9E7-49F2-A802-2755DA58D6F2}"/>
            </a:ext>
          </a:extLst>
        </xdr:cNvPr>
        <xdr:cNvSpPr/>
      </xdr:nvSpPr>
      <xdr:spPr>
        <a:xfrm>
          <a:off x="19014701" y="735104"/>
          <a:ext cx="2586878" cy="713411"/>
        </a:xfrm>
        <a:prstGeom prst="rect">
          <a:avLst/>
        </a:prstGeom>
        <a:blipFill>
          <a:blip xmlns:r="http://schemas.openxmlformats.org/officeDocument/2006/relationships" r:embed="rId3" cstate="print"/>
          <a:stretch>
            <a:fillRect/>
          </a:stretch>
        </a:blipFill>
      </xdr:spPr>
      <xdr:txBody>
        <a:bodyPr wrap="square" lIns="0" tIns="0" rIns="0" bIns="0" rtlCol="0"/>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clientData/>
  </xdr:twoCellAnchor>
  <xdr:oneCellAnchor>
    <xdr:from>
      <xdr:col>12</xdr:col>
      <xdr:colOff>13607</xdr:colOff>
      <xdr:row>27</xdr:row>
      <xdr:rowOff>27215</xdr:rowOff>
    </xdr:from>
    <xdr:ext cx="3686689" cy="5430008"/>
    <xdr:pic>
      <xdr:nvPicPr>
        <xdr:cNvPr id="8" name="Imagen 7">
          <a:extLst>
            <a:ext uri="{FF2B5EF4-FFF2-40B4-BE49-F238E27FC236}">
              <a16:creationId xmlns:a16="http://schemas.microsoft.com/office/drawing/2014/main" id="{FEC3C3B0-1DED-4874-B977-D14FE09D7C64}"/>
            </a:ext>
          </a:extLst>
        </xdr:cNvPr>
        <xdr:cNvPicPr>
          <a:picLocks noChangeAspect="1"/>
        </xdr:cNvPicPr>
      </xdr:nvPicPr>
      <xdr:blipFill>
        <a:blip xmlns:r="http://schemas.openxmlformats.org/officeDocument/2006/relationships" r:embed="rId4"/>
        <a:stretch>
          <a:fillRect/>
        </a:stretch>
      </xdr:blipFill>
      <xdr:spPr>
        <a:xfrm>
          <a:off x="9957707" y="5170715"/>
          <a:ext cx="3686689" cy="5430008"/>
        </a:xfrm>
        <a:prstGeom prst="rect">
          <a:avLst/>
        </a:prstGeom>
      </xdr:spPr>
    </xdr:pic>
    <xdr:clientData/>
  </xdr:oneCellAnchor>
  <xdr:oneCellAnchor>
    <xdr:from>
      <xdr:col>11</xdr:col>
      <xdr:colOff>789215</xdr:colOff>
      <xdr:row>57</xdr:row>
      <xdr:rowOff>163285</xdr:rowOff>
    </xdr:from>
    <xdr:ext cx="17614183" cy="5506218"/>
    <xdr:pic>
      <xdr:nvPicPr>
        <xdr:cNvPr id="9" name="Imagen 8">
          <a:extLst>
            <a:ext uri="{FF2B5EF4-FFF2-40B4-BE49-F238E27FC236}">
              <a16:creationId xmlns:a16="http://schemas.microsoft.com/office/drawing/2014/main" id="{616463C0-E1DB-4740-9D46-05A367D4D644}"/>
            </a:ext>
          </a:extLst>
        </xdr:cNvPr>
        <xdr:cNvPicPr>
          <a:picLocks noChangeAspect="1"/>
        </xdr:cNvPicPr>
      </xdr:nvPicPr>
      <xdr:blipFill>
        <a:blip xmlns:r="http://schemas.openxmlformats.org/officeDocument/2006/relationships" r:embed="rId5"/>
        <a:stretch>
          <a:fillRect/>
        </a:stretch>
      </xdr:blipFill>
      <xdr:spPr>
        <a:xfrm>
          <a:off x="9904640" y="11021785"/>
          <a:ext cx="17614183" cy="550621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12</xdr:row>
      <xdr:rowOff>0</xdr:rowOff>
    </xdr:from>
    <xdr:to>
      <xdr:col>2</xdr:col>
      <xdr:colOff>403412</xdr:colOff>
      <xdr:row>14</xdr:row>
      <xdr:rowOff>0</xdr:rowOff>
    </xdr:to>
    <xdr:sp macro="" textlink="">
      <xdr:nvSpPr>
        <xdr:cNvPr id="2" name="CuadroTexto 1">
          <a:extLst>
            <a:ext uri="{FF2B5EF4-FFF2-40B4-BE49-F238E27FC236}">
              <a16:creationId xmlns:a16="http://schemas.microsoft.com/office/drawing/2014/main" id="{00000000-0008-0000-0600-000002000000}"/>
            </a:ext>
          </a:extLst>
        </xdr:cNvPr>
        <xdr:cNvSpPr txBox="1"/>
      </xdr:nvSpPr>
      <xdr:spPr>
        <a:xfrm>
          <a:off x="0" y="2286000"/>
          <a:ext cx="2060762" cy="3810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H0 : µ</a:t>
          </a:r>
          <a:r>
            <a:rPr lang="es-ES" sz="1100" baseline="0"/>
            <a:t> </a:t>
          </a:r>
          <a:r>
            <a:rPr lang="es-ES" sz="1100">
              <a:solidFill>
                <a:schemeClr val="dk1"/>
              </a:solidFill>
              <a:effectLst/>
              <a:latin typeface="+mn-lt"/>
              <a:ea typeface="+mn-ea"/>
              <a:cs typeface="+mn-cs"/>
            </a:rPr>
            <a:t>≥</a:t>
          </a:r>
          <a:r>
            <a:rPr lang="es-ES" sz="1100" baseline="0">
              <a:solidFill>
                <a:schemeClr val="dk1"/>
              </a:solidFill>
              <a:effectLst/>
              <a:latin typeface="+mn-lt"/>
              <a:ea typeface="+mn-ea"/>
              <a:cs typeface="+mn-cs"/>
            </a:rPr>
            <a:t>     30       </a:t>
          </a:r>
        </a:p>
        <a:p>
          <a:r>
            <a:rPr lang="es-ES" sz="1100" baseline="0"/>
            <a:t>H1:  µ  &lt;  30</a:t>
          </a:r>
        </a:p>
      </xdr:txBody>
    </xdr:sp>
    <xdr:clientData/>
  </xdr:twoCellAnchor>
  <xdr:oneCellAnchor>
    <xdr:from>
      <xdr:col>0</xdr:col>
      <xdr:colOff>75080</xdr:colOff>
      <xdr:row>23</xdr:row>
      <xdr:rowOff>168088</xdr:rowOff>
    </xdr:from>
    <xdr:ext cx="1135156" cy="48185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600-000003000000}"/>
                </a:ext>
              </a:extLst>
            </xdr:cNvPr>
            <xdr:cNvSpPr txBox="1"/>
          </xdr:nvSpPr>
          <xdr:spPr>
            <a:xfrm>
              <a:off x="75080" y="4549588"/>
              <a:ext cx="1135156" cy="481853"/>
            </a:xfrm>
            <a:prstGeom prst="rect">
              <a:avLst/>
            </a:prstGeom>
            <a:no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200" b="1" i="1">
                            <a:latin typeface="Cambria Math" panose="02040503050406030204" pitchFamily="18" charset="0"/>
                          </a:rPr>
                        </m:ctrlPr>
                      </m:sSubPr>
                      <m:e>
                        <m:r>
                          <a:rPr lang="es-CO" sz="1200" b="1" i="1">
                            <a:latin typeface="Cambria Math" panose="02040503050406030204" pitchFamily="18" charset="0"/>
                          </a:rPr>
                          <m:t>𝒁</m:t>
                        </m:r>
                      </m:e>
                      <m:sub>
                        <m:r>
                          <a:rPr lang="es-CO" sz="1200" b="1" i="1">
                            <a:latin typeface="Cambria Math" panose="02040503050406030204" pitchFamily="18" charset="0"/>
                          </a:rPr>
                          <m:t>𝒑𝒓𝒖𝒆𝒃𝒂</m:t>
                        </m:r>
                      </m:sub>
                    </m:sSub>
                    <m:r>
                      <a:rPr lang="es-CO" sz="1200" b="1" i="1">
                        <a:latin typeface="Cambria Math" panose="02040503050406030204" pitchFamily="18" charset="0"/>
                      </a:rPr>
                      <m:t>=</m:t>
                    </m:r>
                    <m:f>
                      <m:fPr>
                        <m:ctrlPr>
                          <a:rPr lang="es-CO" sz="1200" b="1" i="1">
                            <a:latin typeface="Cambria Math" panose="02040503050406030204" pitchFamily="18" charset="0"/>
                          </a:rPr>
                        </m:ctrlPr>
                      </m:fPr>
                      <m:num>
                        <m:acc>
                          <m:accPr>
                            <m:chr m:val="̅"/>
                            <m:ctrlPr>
                              <a:rPr lang="es-CO" sz="1200" b="1" i="1">
                                <a:latin typeface="Cambria Math" panose="02040503050406030204" pitchFamily="18" charset="0"/>
                              </a:rPr>
                            </m:ctrlPr>
                          </m:accPr>
                          <m:e>
                            <m:r>
                              <a:rPr lang="es-CO" sz="1200" b="1" i="1">
                                <a:latin typeface="Cambria Math" panose="02040503050406030204" pitchFamily="18" charset="0"/>
                              </a:rPr>
                              <m:t>𝒙</m:t>
                            </m:r>
                          </m:e>
                        </m:acc>
                        <m:r>
                          <a:rPr lang="es-CO" sz="1200" b="1" i="1">
                            <a:latin typeface="Cambria Math" panose="02040503050406030204" pitchFamily="18" charset="0"/>
                          </a:rPr>
                          <m:t>−</m:t>
                        </m:r>
                        <m:r>
                          <a:rPr lang="es-CO" sz="1200" b="1" i="1">
                            <a:latin typeface="Cambria Math" panose="02040503050406030204" pitchFamily="18" charset="0"/>
                            <a:ea typeface="Cambria Math" panose="02040503050406030204" pitchFamily="18" charset="0"/>
                          </a:rPr>
                          <m:t>𝝁</m:t>
                        </m:r>
                      </m:num>
                      <m:den>
                        <m:f>
                          <m:fPr>
                            <m:ctrlPr>
                              <a:rPr lang="es-CO" sz="1200" b="1" i="1">
                                <a:latin typeface="Cambria Math" panose="02040503050406030204" pitchFamily="18" charset="0"/>
                              </a:rPr>
                            </m:ctrlPr>
                          </m:fPr>
                          <m:num>
                            <m:r>
                              <a:rPr lang="es-CO" sz="1200" b="1" i="1">
                                <a:latin typeface="Cambria Math" panose="02040503050406030204" pitchFamily="18" charset="0"/>
                              </a:rPr>
                              <m:t>𝒔</m:t>
                            </m:r>
                          </m:num>
                          <m:den>
                            <m:rad>
                              <m:radPr>
                                <m:degHide m:val="on"/>
                                <m:ctrlPr>
                                  <a:rPr lang="es-CO" sz="1200" b="1" i="1">
                                    <a:latin typeface="Cambria Math" panose="02040503050406030204" pitchFamily="18" charset="0"/>
                                  </a:rPr>
                                </m:ctrlPr>
                              </m:radPr>
                              <m:deg/>
                              <m:e>
                                <m:r>
                                  <a:rPr lang="es-CO" sz="1200" b="1" i="1">
                                    <a:latin typeface="Cambria Math" panose="02040503050406030204" pitchFamily="18" charset="0"/>
                                  </a:rPr>
                                  <m:t>𝒏</m:t>
                                </m:r>
                              </m:e>
                            </m:rad>
                          </m:den>
                        </m:f>
                      </m:den>
                    </m:f>
                  </m:oMath>
                </m:oMathPara>
              </a14:m>
              <a:endParaRPr lang="es-CO" sz="1200" b="1" i="1"/>
            </a:p>
          </xdr:txBody>
        </xdr:sp>
      </mc:Choice>
      <mc:Fallback xmlns="">
        <xdr:sp macro="" textlink="">
          <xdr:nvSpPr>
            <xdr:cNvPr id="3" name="CuadroTexto 2">
              <a:extLst>
                <a:ext uri="{FF2B5EF4-FFF2-40B4-BE49-F238E27FC236}">
                  <a16:creationId xmlns:a16="http://schemas.microsoft.com/office/drawing/2014/main" id="{F4994E5D-7B6F-4647-93B1-2A77EC530888}"/>
                </a:ext>
              </a:extLst>
            </xdr:cNvPr>
            <xdr:cNvSpPr txBox="1"/>
          </xdr:nvSpPr>
          <xdr:spPr>
            <a:xfrm>
              <a:off x="75080" y="4549588"/>
              <a:ext cx="1135156" cy="481853"/>
            </a:xfrm>
            <a:prstGeom prst="rect">
              <a:avLst/>
            </a:prstGeom>
            <a:no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200" b="1" i="0">
                  <a:latin typeface="Cambria Math" panose="02040503050406030204" pitchFamily="18" charset="0"/>
                </a:rPr>
                <a:t>𝒁_𝒑𝒓𝒖𝒆𝒃𝒂=(𝒙 ̅−</a:t>
              </a:r>
              <a:r>
                <a:rPr lang="es-CO" sz="1200" b="1" i="0">
                  <a:latin typeface="Cambria Math" panose="02040503050406030204" pitchFamily="18" charset="0"/>
                  <a:ea typeface="Cambria Math" panose="02040503050406030204" pitchFamily="18" charset="0"/>
                </a:rPr>
                <a:t>𝝁)/(</a:t>
              </a:r>
              <a:r>
                <a:rPr lang="es-CO" sz="1200" b="1" i="0">
                  <a:latin typeface="Cambria Math" panose="02040503050406030204" pitchFamily="18" charset="0"/>
                </a:rPr>
                <a:t>𝒔/√𝒏)</a:t>
              </a:r>
              <a:endParaRPr lang="es-CO" sz="1200" b="1" i="1"/>
            </a:p>
          </xdr:txBody>
        </xdr:sp>
      </mc:Fallback>
    </mc:AlternateContent>
    <xdr:clientData/>
  </xdr:oneCellAnchor>
  <xdr:oneCellAnchor>
    <xdr:from>
      <xdr:col>7</xdr:col>
      <xdr:colOff>19049</xdr:colOff>
      <xdr:row>29</xdr:row>
      <xdr:rowOff>142314</xdr:rowOff>
    </xdr:from>
    <xdr:ext cx="3295262" cy="131497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600-000004000000}"/>
                </a:ext>
              </a:extLst>
            </xdr:cNvPr>
            <xdr:cNvSpPr txBox="1"/>
          </xdr:nvSpPr>
          <xdr:spPr>
            <a:xfrm>
              <a:off x="5819774" y="5666814"/>
              <a:ext cx="3295262"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mlns="">
        <xdr:sp macro="" textlink="">
          <xdr:nvSpPr>
            <xdr:cNvPr id="4" name="CuadroTexto 3">
              <a:extLst>
                <a:ext uri="{FF2B5EF4-FFF2-40B4-BE49-F238E27FC236}">
                  <a16:creationId xmlns:a16="http://schemas.microsoft.com/office/drawing/2014/main" id="{1A91D47E-DAB4-42D9-9FEC-546C592E1673}"/>
                </a:ext>
              </a:extLst>
            </xdr:cNvPr>
            <xdr:cNvSpPr txBox="1"/>
          </xdr:nvSpPr>
          <xdr:spPr>
            <a:xfrm>
              <a:off x="5819774" y="5666814"/>
              <a:ext cx="3295262"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oneCellAnchor>
    <xdr:from>
      <xdr:col>14</xdr:col>
      <xdr:colOff>730437</xdr:colOff>
      <xdr:row>0</xdr:row>
      <xdr:rowOff>136261</xdr:rowOff>
    </xdr:from>
    <xdr:ext cx="6040632" cy="4536017"/>
    <xdr:pic>
      <xdr:nvPicPr>
        <xdr:cNvPr id="5" name="Imagen 4" descr="Image result for nivel de significancia en una prueba izquierda">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31887" y="136261"/>
          <a:ext cx="6040632" cy="453601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485590</xdr:colOff>
      <xdr:row>7</xdr:row>
      <xdr:rowOff>391998</xdr:rowOff>
    </xdr:from>
    <xdr:ext cx="6550398" cy="2707572"/>
    <xdr:pic>
      <xdr:nvPicPr>
        <xdr:cNvPr id="6" name="Imagen 5" descr="Image result for valores criticos para prueba de una cola">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716440" y="1525473"/>
          <a:ext cx="6550398" cy="27075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22</xdr:col>
      <xdr:colOff>783851</xdr:colOff>
      <xdr:row>3</xdr:row>
      <xdr:rowOff>163604</xdr:rowOff>
    </xdr:from>
    <xdr:to>
      <xdr:col>26</xdr:col>
      <xdr:colOff>56029</xdr:colOff>
      <xdr:row>7</xdr:row>
      <xdr:rowOff>115015</xdr:rowOff>
    </xdr:to>
    <xdr:sp macro="" textlink="">
      <xdr:nvSpPr>
        <xdr:cNvPr id="7" name="object 9">
          <a:extLst>
            <a:ext uri="{FF2B5EF4-FFF2-40B4-BE49-F238E27FC236}">
              <a16:creationId xmlns:a16="http://schemas.microsoft.com/office/drawing/2014/main" id="{00000000-0008-0000-0600-000007000000}"/>
            </a:ext>
          </a:extLst>
        </xdr:cNvPr>
        <xdr:cNvSpPr/>
      </xdr:nvSpPr>
      <xdr:spPr>
        <a:xfrm>
          <a:off x="19014701" y="735104"/>
          <a:ext cx="2586878" cy="713411"/>
        </a:xfrm>
        <a:prstGeom prst="rect">
          <a:avLst/>
        </a:prstGeom>
        <a:blipFill>
          <a:blip xmlns:r="http://schemas.openxmlformats.org/officeDocument/2006/relationships" r:embed="rId3" cstate="print"/>
          <a:stretch>
            <a:fillRect/>
          </a:stretch>
        </a:blipFill>
      </xdr:spPr>
      <xdr:txBody>
        <a:bodyPr wrap="square" lIns="0" tIns="0" rIns="0" bIns="0" rtlCol="0"/>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clientData/>
  </xdr:twoCellAnchor>
  <xdr:oneCellAnchor>
    <xdr:from>
      <xdr:col>12</xdr:col>
      <xdr:colOff>0</xdr:colOff>
      <xdr:row>25</xdr:row>
      <xdr:rowOff>47625</xdr:rowOff>
    </xdr:from>
    <xdr:ext cx="2945317" cy="3758975"/>
    <xdr:pic>
      <xdr:nvPicPr>
        <xdr:cNvPr id="8" name="Imagen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4"/>
        <a:stretch>
          <a:fillRect/>
        </a:stretch>
      </xdr:blipFill>
      <xdr:spPr>
        <a:xfrm>
          <a:off x="9944100" y="4810125"/>
          <a:ext cx="2945317" cy="3758975"/>
        </a:xfrm>
        <a:prstGeom prst="rect">
          <a:avLst/>
        </a:prstGeom>
      </xdr:spPr>
    </xdr:pic>
    <xdr:clientData/>
  </xdr:oneCellAnchor>
  <xdr:oneCellAnchor>
    <xdr:from>
      <xdr:col>16</xdr:col>
      <xdr:colOff>142875</xdr:colOff>
      <xdr:row>25</xdr:row>
      <xdr:rowOff>123825</xdr:rowOff>
    </xdr:from>
    <xdr:ext cx="8073844" cy="3711344"/>
    <xdr:pic>
      <xdr:nvPicPr>
        <xdr:cNvPr id="9" name="Imagen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5"/>
        <a:stretch>
          <a:fillRect/>
        </a:stretch>
      </xdr:blipFill>
      <xdr:spPr>
        <a:xfrm>
          <a:off x="13401675" y="4886325"/>
          <a:ext cx="8073844" cy="3711344"/>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22</xdr:row>
          <xdr:rowOff>180975</xdr:rowOff>
        </xdr:from>
        <xdr:to>
          <xdr:col>2</xdr:col>
          <xdr:colOff>495300</xdr:colOff>
          <xdr:row>25</xdr:row>
          <xdr:rowOff>104775</xdr:rowOff>
        </xdr:to>
        <xdr:sp macro="" textlink="">
          <xdr:nvSpPr>
            <xdr:cNvPr id="3073" name="Object 2" hidden="1">
              <a:extLst>
                <a:ext uri="{63B3BB69-23CF-44E3-9099-C40C66FF867C}">
                  <a14:compatExt spid="_x0000_s3073"/>
                </a:ext>
                <a:ext uri="{FF2B5EF4-FFF2-40B4-BE49-F238E27FC236}">
                  <a16:creationId xmlns:a16="http://schemas.microsoft.com/office/drawing/2014/main" id="{00000000-0008-0000-0700-0000010C0000}"/>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xdr:twoCellAnchor editAs="oneCell">
    <xdr:from>
      <xdr:col>2</xdr:col>
      <xdr:colOff>592666</xdr:colOff>
      <xdr:row>22</xdr:row>
      <xdr:rowOff>10833</xdr:rowOff>
    </xdr:from>
    <xdr:to>
      <xdr:col>4</xdr:col>
      <xdr:colOff>376888</xdr:colOff>
      <xdr:row>26</xdr:row>
      <xdr:rowOff>77631</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703916" y="4604661"/>
          <a:ext cx="1541920" cy="1058986"/>
        </a:xfrm>
        <a:prstGeom prst="rect">
          <a:avLst/>
        </a:prstGeom>
      </xdr:spPr>
    </xdr:pic>
    <xdr:clientData/>
  </xdr:twoCellAnchor>
  <xdr:twoCellAnchor>
    <xdr:from>
      <xdr:col>0</xdr:col>
      <xdr:colOff>0</xdr:colOff>
      <xdr:row>12</xdr:row>
      <xdr:rowOff>9526</xdr:rowOff>
    </xdr:from>
    <xdr:to>
      <xdr:col>2</xdr:col>
      <xdr:colOff>266700</xdr:colOff>
      <xdr:row>13</xdr:row>
      <xdr:rowOff>295276</xdr:rowOff>
    </xdr:to>
    <xdr:sp macro="" textlink="">
      <xdr:nvSpPr>
        <xdr:cNvPr id="4" name="CuadroTexto 3">
          <a:extLst>
            <a:ext uri="{FF2B5EF4-FFF2-40B4-BE49-F238E27FC236}">
              <a16:creationId xmlns:a16="http://schemas.microsoft.com/office/drawing/2014/main" id="{00000000-0008-0000-0700-000004000000}"/>
            </a:ext>
          </a:extLst>
        </xdr:cNvPr>
        <xdr:cNvSpPr txBox="1"/>
      </xdr:nvSpPr>
      <xdr:spPr>
        <a:xfrm>
          <a:off x="0" y="2457451"/>
          <a:ext cx="1371600" cy="48577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H0 : P</a:t>
          </a:r>
          <a:r>
            <a:rPr lang="es-ES" sz="1100" baseline="0"/>
            <a:t> ≤</a:t>
          </a:r>
          <a:r>
            <a:rPr lang="es-ES" sz="1100" baseline="0">
              <a:solidFill>
                <a:schemeClr val="dk1"/>
              </a:solidFill>
              <a:effectLst/>
              <a:latin typeface="+mn-lt"/>
              <a:ea typeface="+mn-ea"/>
              <a:cs typeface="+mn-cs"/>
            </a:rPr>
            <a:t>    40%</a:t>
          </a:r>
        </a:p>
        <a:p>
          <a:r>
            <a:rPr lang="es-ES" sz="1100" baseline="0"/>
            <a:t>H1:  P  &gt;  40%</a:t>
          </a:r>
        </a:p>
      </xdr:txBody>
    </xdr:sp>
    <xdr:clientData/>
  </xdr:twoCellAnchor>
  <xdr:oneCellAnchor>
    <xdr:from>
      <xdr:col>7</xdr:col>
      <xdr:colOff>10762</xdr:colOff>
      <xdr:row>31</xdr:row>
      <xdr:rowOff>86102</xdr:rowOff>
    </xdr:from>
    <xdr:ext cx="3719863" cy="1314975"/>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700-000007000000}"/>
                </a:ext>
              </a:extLst>
            </xdr:cNvPr>
            <xdr:cNvSpPr txBox="1"/>
          </xdr:nvSpPr>
          <xdr:spPr>
            <a:xfrm>
              <a:off x="6301231" y="6713915"/>
              <a:ext cx="3719863"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mlns="">
        <xdr:sp macro="" textlink="">
          <xdr:nvSpPr>
            <xdr:cNvPr id="7" name="CuadroTexto 6">
              <a:extLst>
                <a:ext uri="{FF2B5EF4-FFF2-40B4-BE49-F238E27FC236}">
                  <a16:creationId xmlns:a16="http://schemas.microsoft.com/office/drawing/2014/main" id="{00000000-0008-0000-0500-000007000000}"/>
                </a:ext>
              </a:extLst>
            </xdr:cNvPr>
            <xdr:cNvSpPr txBox="1"/>
          </xdr:nvSpPr>
          <xdr:spPr>
            <a:xfrm>
              <a:off x="6301231" y="6713915"/>
              <a:ext cx="3719863"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twoCellAnchor editAs="oneCell">
    <xdr:from>
      <xdr:col>13</xdr:col>
      <xdr:colOff>1</xdr:colOff>
      <xdr:row>26</xdr:row>
      <xdr:rowOff>134155</xdr:rowOff>
    </xdr:from>
    <xdr:to>
      <xdr:col>18</xdr:col>
      <xdr:colOff>254893</xdr:colOff>
      <xdr:row>38</xdr:row>
      <xdr:rowOff>53662</xdr:rowOff>
    </xdr:to>
    <xdr:pic>
      <xdr:nvPicPr>
        <xdr:cNvPr id="8" name="Imagen 7">
          <a:extLst>
            <a:ext uri="{FF2B5EF4-FFF2-40B4-BE49-F238E27FC236}">
              <a16:creationId xmlns:a16="http://schemas.microsoft.com/office/drawing/2014/main" id="{00000000-0008-0000-0700-000008000000}"/>
            </a:ext>
          </a:extLst>
        </xdr:cNvPr>
        <xdr:cNvPicPr>
          <a:picLocks noChangeAspect="1"/>
        </xdr:cNvPicPr>
      </xdr:nvPicPr>
      <xdr:blipFill rotWithShape="1">
        <a:blip xmlns:r="http://schemas.openxmlformats.org/officeDocument/2006/relationships" r:embed="rId2"/>
        <a:srcRect t="3937" b="10433"/>
        <a:stretch/>
      </xdr:blipFill>
      <xdr:spPr>
        <a:xfrm>
          <a:off x="11269015" y="5755247"/>
          <a:ext cx="4413695" cy="2347711"/>
        </a:xfrm>
        <a:prstGeom prst="rect">
          <a:avLst/>
        </a:prstGeom>
      </xdr:spPr>
    </xdr:pic>
    <xdr:clientData/>
  </xdr:twoCellAnchor>
  <xdr:twoCellAnchor editAs="oneCell">
    <xdr:from>
      <xdr:col>13</xdr:col>
      <xdr:colOff>1</xdr:colOff>
      <xdr:row>39</xdr:row>
      <xdr:rowOff>20123</xdr:rowOff>
    </xdr:from>
    <xdr:to>
      <xdr:col>18</xdr:col>
      <xdr:colOff>288433</xdr:colOff>
      <xdr:row>50</xdr:row>
      <xdr:rowOff>60368</xdr:rowOff>
    </xdr:to>
    <xdr:pic>
      <xdr:nvPicPr>
        <xdr:cNvPr id="12" name="Imagen 11">
          <a:extLst>
            <a:ext uri="{FF2B5EF4-FFF2-40B4-BE49-F238E27FC236}">
              <a16:creationId xmlns:a16="http://schemas.microsoft.com/office/drawing/2014/main" id="{00000000-0008-0000-0700-00000C000000}"/>
            </a:ext>
          </a:extLst>
        </xdr:cNvPr>
        <xdr:cNvPicPr>
          <a:picLocks noChangeAspect="1"/>
        </xdr:cNvPicPr>
      </xdr:nvPicPr>
      <xdr:blipFill rotWithShape="1">
        <a:blip xmlns:r="http://schemas.openxmlformats.org/officeDocument/2006/relationships" r:embed="rId3"/>
        <a:srcRect t="5616" b="9602"/>
        <a:stretch/>
      </xdr:blipFill>
      <xdr:spPr>
        <a:xfrm>
          <a:off x="11269015" y="8270651"/>
          <a:ext cx="4447235" cy="2273925"/>
        </a:xfrm>
        <a:prstGeom prst="rect">
          <a:avLst/>
        </a:prstGeom>
      </xdr:spPr>
    </xdr:pic>
    <xdr:clientData/>
  </xdr:twoCellAnchor>
  <xdr:twoCellAnchor editAs="oneCell">
    <xdr:from>
      <xdr:col>13</xdr:col>
      <xdr:colOff>6709</xdr:colOff>
      <xdr:row>50</xdr:row>
      <xdr:rowOff>53662</xdr:rowOff>
    </xdr:from>
    <xdr:to>
      <xdr:col>18</xdr:col>
      <xdr:colOff>281725</xdr:colOff>
      <xdr:row>57</xdr:row>
      <xdr:rowOff>87201</xdr:rowOff>
    </xdr:to>
    <xdr:pic>
      <xdr:nvPicPr>
        <xdr:cNvPr id="14" name="Imagen 13">
          <a:extLst>
            <a:ext uri="{FF2B5EF4-FFF2-40B4-BE49-F238E27FC236}">
              <a16:creationId xmlns:a16="http://schemas.microsoft.com/office/drawing/2014/main" id="{00000000-0008-0000-0700-00000E000000}"/>
            </a:ext>
          </a:extLst>
        </xdr:cNvPr>
        <xdr:cNvPicPr>
          <a:picLocks noChangeAspect="1"/>
        </xdr:cNvPicPr>
      </xdr:nvPicPr>
      <xdr:blipFill rotWithShape="1">
        <a:blip xmlns:r="http://schemas.openxmlformats.org/officeDocument/2006/relationships" r:embed="rId4"/>
        <a:srcRect l="27791" t="4127" b="14804"/>
        <a:stretch/>
      </xdr:blipFill>
      <xdr:spPr>
        <a:xfrm>
          <a:off x="11275723" y="10537870"/>
          <a:ext cx="4433819" cy="14421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22</xdr:row>
          <xdr:rowOff>180975</xdr:rowOff>
        </xdr:from>
        <xdr:to>
          <xdr:col>2</xdr:col>
          <xdr:colOff>495300</xdr:colOff>
          <xdr:row>25</xdr:row>
          <xdr:rowOff>114300</xdr:rowOff>
        </xdr:to>
        <xdr:sp macro="" textlink="">
          <xdr:nvSpPr>
            <xdr:cNvPr id="18437" name="Object 2" hidden="1">
              <a:extLst>
                <a:ext uri="{63B3BB69-23CF-44E3-9099-C40C66FF867C}">
                  <a14:compatExt spid="_x0000_s18437"/>
                </a:ext>
                <a:ext uri="{FF2B5EF4-FFF2-40B4-BE49-F238E27FC236}">
                  <a16:creationId xmlns:a16="http://schemas.microsoft.com/office/drawing/2014/main" id="{00000000-0008-0000-0800-000005480000}"/>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xdr:oneCellAnchor>
    <xdr:from>
      <xdr:col>2</xdr:col>
      <xdr:colOff>592666</xdr:colOff>
      <xdr:row>22</xdr:row>
      <xdr:rowOff>10833</xdr:rowOff>
    </xdr:from>
    <xdr:ext cx="1539936" cy="1073728"/>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2250016" y="4201833"/>
          <a:ext cx="1539936" cy="1073728"/>
        </a:xfrm>
        <a:prstGeom prst="rect">
          <a:avLst/>
        </a:prstGeom>
      </xdr:spPr>
    </xdr:pic>
    <xdr:clientData/>
  </xdr:oneCellAnchor>
  <xdr:twoCellAnchor>
    <xdr:from>
      <xdr:col>0</xdr:col>
      <xdr:colOff>0</xdr:colOff>
      <xdr:row>12</xdr:row>
      <xdr:rowOff>9526</xdr:rowOff>
    </xdr:from>
    <xdr:to>
      <xdr:col>2</xdr:col>
      <xdr:colOff>266700</xdr:colOff>
      <xdr:row>13</xdr:row>
      <xdr:rowOff>295276</xdr:rowOff>
    </xdr:to>
    <xdr:sp macro="" textlink="">
      <xdr:nvSpPr>
        <xdr:cNvPr id="4" name="CuadroTexto 3">
          <a:extLst>
            <a:ext uri="{FF2B5EF4-FFF2-40B4-BE49-F238E27FC236}">
              <a16:creationId xmlns:a16="http://schemas.microsoft.com/office/drawing/2014/main" id="{00000000-0008-0000-0800-000004000000}"/>
            </a:ext>
          </a:extLst>
        </xdr:cNvPr>
        <xdr:cNvSpPr txBox="1"/>
      </xdr:nvSpPr>
      <xdr:spPr>
        <a:xfrm>
          <a:off x="0" y="2295526"/>
          <a:ext cx="1924050" cy="37147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H0 : P</a:t>
          </a:r>
          <a:r>
            <a:rPr lang="es-ES" sz="1100" baseline="0"/>
            <a:t> ≤</a:t>
          </a:r>
          <a:r>
            <a:rPr lang="es-ES" sz="1100" baseline="0">
              <a:solidFill>
                <a:schemeClr val="dk1"/>
              </a:solidFill>
              <a:effectLst/>
              <a:latin typeface="+mn-lt"/>
              <a:ea typeface="+mn-ea"/>
              <a:cs typeface="+mn-cs"/>
            </a:rPr>
            <a:t>    30%</a:t>
          </a:r>
        </a:p>
        <a:p>
          <a:r>
            <a:rPr lang="es-ES" sz="1100" baseline="0"/>
            <a:t>H1:  P  &gt;  30%</a:t>
          </a:r>
        </a:p>
      </xdr:txBody>
    </xdr:sp>
    <xdr:clientData/>
  </xdr:twoCellAnchor>
  <xdr:oneCellAnchor>
    <xdr:from>
      <xdr:col>7</xdr:col>
      <xdr:colOff>10762</xdr:colOff>
      <xdr:row>12</xdr:row>
      <xdr:rowOff>6727</xdr:rowOff>
    </xdr:from>
    <xdr:ext cx="3719863" cy="1314975"/>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800-000005000000}"/>
                </a:ext>
              </a:extLst>
            </xdr:cNvPr>
            <xdr:cNvSpPr txBox="1"/>
          </xdr:nvSpPr>
          <xdr:spPr>
            <a:xfrm>
              <a:off x="5811487" y="2292727"/>
              <a:ext cx="3719863"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mlns="">
        <xdr:sp macro="" textlink="">
          <xdr:nvSpPr>
            <xdr:cNvPr id="5" name="CuadroTexto 4">
              <a:extLst>
                <a:ext uri="{FF2B5EF4-FFF2-40B4-BE49-F238E27FC236}">
                  <a16:creationId xmlns:a16="http://schemas.microsoft.com/office/drawing/2014/main" id="{8E5BA5EC-3843-4646-BC58-662C8AEF5A94}"/>
                </a:ext>
              </a:extLst>
            </xdr:cNvPr>
            <xdr:cNvSpPr txBox="1"/>
          </xdr:nvSpPr>
          <xdr:spPr>
            <a:xfrm>
              <a:off x="5811487" y="2292727"/>
              <a:ext cx="3719863"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oneCellAnchor>
    <xdr:from>
      <xdr:col>12</xdr:col>
      <xdr:colOff>484910</xdr:colOff>
      <xdr:row>8</xdr:row>
      <xdr:rowOff>103908</xdr:rowOff>
    </xdr:from>
    <xdr:ext cx="5603470" cy="1830029"/>
    <xdr:pic>
      <xdr:nvPicPr>
        <xdr:cNvPr id="6" name="Imagen 5" descr="Gráfico, Gráfico de líneas&#10;&#10;Descripción generada automáticamente">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29010" y="1627908"/>
          <a:ext cx="5603470" cy="1830029"/>
        </a:xfrm>
        <a:prstGeom prst="rect">
          <a:avLst/>
        </a:prstGeom>
      </xdr:spPr>
    </xdr:pic>
    <xdr:clientData/>
  </xdr:oneCellAnchor>
  <xdr:oneCellAnchor>
    <xdr:from>
      <xdr:col>14</xdr:col>
      <xdr:colOff>381000</xdr:colOff>
      <xdr:row>16</xdr:row>
      <xdr:rowOff>34636</xdr:rowOff>
    </xdr:from>
    <xdr:ext cx="2766718" cy="4482567"/>
    <xdr:pic>
      <xdr:nvPicPr>
        <xdr:cNvPr id="7" name="Imagen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982450" y="3082636"/>
          <a:ext cx="2766718" cy="4482567"/>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0</xdr:col>
          <xdr:colOff>0</xdr:colOff>
          <xdr:row>22</xdr:row>
          <xdr:rowOff>180975</xdr:rowOff>
        </xdr:from>
        <xdr:ext cx="1606550" cy="717550"/>
        <xdr:sp macro="" textlink="">
          <xdr:nvSpPr>
            <xdr:cNvPr id="41989" name="Object 2" hidden="1">
              <a:extLst>
                <a:ext uri="{63B3BB69-23CF-44E3-9099-C40C66FF867C}">
                  <a14:compatExt spid="_x0000_s41989"/>
                </a:ext>
                <a:ext uri="{FF2B5EF4-FFF2-40B4-BE49-F238E27FC236}">
                  <a16:creationId xmlns:a16="http://schemas.microsoft.com/office/drawing/2014/main" id="{20A307BF-B865-41FE-B61C-5CD25FCDA8F7}"/>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oneCellAnchor>
    </mc:Choice>
    <mc:Fallback/>
  </mc:AlternateContent>
  <xdr:oneCellAnchor>
    <xdr:from>
      <xdr:col>2</xdr:col>
      <xdr:colOff>592666</xdr:colOff>
      <xdr:row>22</xdr:row>
      <xdr:rowOff>10833</xdr:rowOff>
    </xdr:from>
    <xdr:ext cx="1541920" cy="1058986"/>
    <xdr:pic>
      <xdr:nvPicPr>
        <xdr:cNvPr id="3" name="Imagen 2">
          <a:extLst>
            <a:ext uri="{FF2B5EF4-FFF2-40B4-BE49-F238E27FC236}">
              <a16:creationId xmlns:a16="http://schemas.microsoft.com/office/drawing/2014/main" id="{00D1A401-57F4-4603-A8C4-C5D80AC3AE29}"/>
            </a:ext>
          </a:extLst>
        </xdr:cNvPr>
        <xdr:cNvPicPr>
          <a:picLocks noChangeAspect="1"/>
        </xdr:cNvPicPr>
      </xdr:nvPicPr>
      <xdr:blipFill>
        <a:blip xmlns:r="http://schemas.openxmlformats.org/officeDocument/2006/relationships" r:embed="rId1"/>
        <a:stretch>
          <a:fillRect/>
        </a:stretch>
      </xdr:blipFill>
      <xdr:spPr>
        <a:xfrm>
          <a:off x="2250016" y="4201833"/>
          <a:ext cx="1541920" cy="1058986"/>
        </a:xfrm>
        <a:prstGeom prst="rect">
          <a:avLst/>
        </a:prstGeom>
      </xdr:spPr>
    </xdr:pic>
    <xdr:clientData/>
  </xdr:oneCellAnchor>
  <xdr:twoCellAnchor>
    <xdr:from>
      <xdr:col>0</xdr:col>
      <xdr:colOff>0</xdr:colOff>
      <xdr:row>12</xdr:row>
      <xdr:rowOff>9526</xdr:rowOff>
    </xdr:from>
    <xdr:to>
      <xdr:col>2</xdr:col>
      <xdr:colOff>266700</xdr:colOff>
      <xdr:row>13</xdr:row>
      <xdr:rowOff>295276</xdr:rowOff>
    </xdr:to>
    <xdr:sp macro="" textlink="">
      <xdr:nvSpPr>
        <xdr:cNvPr id="4" name="CuadroTexto 3">
          <a:extLst>
            <a:ext uri="{FF2B5EF4-FFF2-40B4-BE49-F238E27FC236}">
              <a16:creationId xmlns:a16="http://schemas.microsoft.com/office/drawing/2014/main" id="{C0F3E377-4256-453C-9993-95D73E1BEF90}"/>
            </a:ext>
          </a:extLst>
        </xdr:cNvPr>
        <xdr:cNvSpPr txBox="1"/>
      </xdr:nvSpPr>
      <xdr:spPr>
        <a:xfrm>
          <a:off x="0" y="2295526"/>
          <a:ext cx="1924050" cy="37147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H0 : P</a:t>
          </a:r>
          <a:r>
            <a:rPr lang="es-ES" sz="1100" baseline="0"/>
            <a:t> ≤</a:t>
          </a:r>
          <a:r>
            <a:rPr lang="es-ES" sz="1100" baseline="0">
              <a:solidFill>
                <a:schemeClr val="dk1"/>
              </a:solidFill>
              <a:effectLst/>
              <a:latin typeface="+mn-lt"/>
              <a:ea typeface="+mn-ea"/>
              <a:cs typeface="+mn-cs"/>
            </a:rPr>
            <a:t>   70% </a:t>
          </a:r>
        </a:p>
        <a:p>
          <a:r>
            <a:rPr lang="es-ES" sz="1100" baseline="0"/>
            <a:t>H1:  P  &gt;  70%</a:t>
          </a:r>
        </a:p>
      </xdr:txBody>
    </xdr:sp>
    <xdr:clientData/>
  </xdr:twoCellAnchor>
  <xdr:oneCellAnchor>
    <xdr:from>
      <xdr:col>7</xdr:col>
      <xdr:colOff>10762</xdr:colOff>
      <xdr:row>31</xdr:row>
      <xdr:rowOff>86102</xdr:rowOff>
    </xdr:from>
    <xdr:ext cx="3719863" cy="1314975"/>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26ACEEF0-E8A1-4B92-9BFD-4828DEE5A66C}"/>
                </a:ext>
              </a:extLst>
            </xdr:cNvPr>
            <xdr:cNvSpPr txBox="1"/>
          </xdr:nvSpPr>
          <xdr:spPr>
            <a:xfrm>
              <a:off x="5811487" y="5991602"/>
              <a:ext cx="3719863"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dr:sp macro="" textlink="">
          <xdr:nvSpPr>
            <xdr:cNvPr id="5" name="CuadroTexto 4">
              <a:extLst>
                <a:ext uri="{FF2B5EF4-FFF2-40B4-BE49-F238E27FC236}">
                  <a16:creationId xmlns:a16="http://schemas.microsoft.com/office/drawing/2014/main" id="{26ACEEF0-E8A1-4B92-9BFD-4828DEE5A66C}"/>
                </a:ext>
              </a:extLst>
            </xdr:cNvPr>
            <xdr:cNvSpPr txBox="1"/>
          </xdr:nvSpPr>
          <xdr:spPr>
            <a:xfrm>
              <a:off x="5811487" y="5991602"/>
              <a:ext cx="3719863"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oneCellAnchor>
    <xdr:from>
      <xdr:col>12</xdr:col>
      <xdr:colOff>0</xdr:colOff>
      <xdr:row>26</xdr:row>
      <xdr:rowOff>0</xdr:rowOff>
    </xdr:from>
    <xdr:ext cx="5353797" cy="4629796"/>
    <xdr:pic>
      <xdr:nvPicPr>
        <xdr:cNvPr id="6" name="Imagen 5">
          <a:extLst>
            <a:ext uri="{FF2B5EF4-FFF2-40B4-BE49-F238E27FC236}">
              <a16:creationId xmlns:a16="http://schemas.microsoft.com/office/drawing/2014/main" id="{7673899D-2B43-4E93-AB3A-FF3A2691F53A}"/>
            </a:ext>
          </a:extLst>
        </xdr:cNvPr>
        <xdr:cNvPicPr>
          <a:picLocks noChangeAspect="1"/>
        </xdr:cNvPicPr>
      </xdr:nvPicPr>
      <xdr:blipFill>
        <a:blip xmlns:r="http://schemas.openxmlformats.org/officeDocument/2006/relationships" r:embed="rId2"/>
        <a:stretch>
          <a:fillRect/>
        </a:stretch>
      </xdr:blipFill>
      <xdr:spPr>
        <a:xfrm>
          <a:off x="9944100" y="4953000"/>
          <a:ext cx="5353797" cy="4629796"/>
        </a:xfrm>
        <a:prstGeom prst="rect">
          <a:avLst/>
        </a:prstGeom>
      </xdr:spPr>
    </xdr:pic>
    <xdr:clientData/>
  </xdr:oneCellAnchor>
  <xdr:oneCellAnchor>
    <xdr:from>
      <xdr:col>12</xdr:col>
      <xdr:colOff>0</xdr:colOff>
      <xdr:row>52</xdr:row>
      <xdr:rowOff>0</xdr:rowOff>
    </xdr:from>
    <xdr:ext cx="17652288" cy="5887272"/>
    <xdr:pic>
      <xdr:nvPicPr>
        <xdr:cNvPr id="7" name="Imagen 6">
          <a:extLst>
            <a:ext uri="{FF2B5EF4-FFF2-40B4-BE49-F238E27FC236}">
              <a16:creationId xmlns:a16="http://schemas.microsoft.com/office/drawing/2014/main" id="{416EBC21-DCD5-4DCB-B072-2E236552F7EC}"/>
            </a:ext>
          </a:extLst>
        </xdr:cNvPr>
        <xdr:cNvPicPr>
          <a:picLocks noChangeAspect="1"/>
        </xdr:cNvPicPr>
      </xdr:nvPicPr>
      <xdr:blipFill>
        <a:blip xmlns:r="http://schemas.openxmlformats.org/officeDocument/2006/relationships" r:embed="rId3"/>
        <a:stretch>
          <a:fillRect/>
        </a:stretch>
      </xdr:blipFill>
      <xdr:spPr>
        <a:xfrm>
          <a:off x="9944100" y="9906000"/>
          <a:ext cx="17652288" cy="5887272"/>
        </a:xfrm>
        <a:prstGeom prst="rect">
          <a:avLst/>
        </a:prstGeom>
      </xdr:spPr>
    </xdr:pic>
    <xdr:clientData/>
  </xdr:oneCellAnchor>
  <xdr:oneCellAnchor>
    <xdr:from>
      <xdr:col>12</xdr:col>
      <xdr:colOff>0</xdr:colOff>
      <xdr:row>91</xdr:row>
      <xdr:rowOff>0</xdr:rowOff>
    </xdr:from>
    <xdr:ext cx="17452236" cy="5811061"/>
    <xdr:pic>
      <xdr:nvPicPr>
        <xdr:cNvPr id="8" name="Imagen 7">
          <a:extLst>
            <a:ext uri="{FF2B5EF4-FFF2-40B4-BE49-F238E27FC236}">
              <a16:creationId xmlns:a16="http://schemas.microsoft.com/office/drawing/2014/main" id="{A440EBF8-0167-456D-BAA7-2E2EE50EB579}"/>
            </a:ext>
          </a:extLst>
        </xdr:cNvPr>
        <xdr:cNvPicPr>
          <a:picLocks noChangeAspect="1"/>
        </xdr:cNvPicPr>
      </xdr:nvPicPr>
      <xdr:blipFill>
        <a:blip xmlns:r="http://schemas.openxmlformats.org/officeDocument/2006/relationships" r:embed="rId4"/>
        <a:stretch>
          <a:fillRect/>
        </a:stretch>
      </xdr:blipFill>
      <xdr:spPr>
        <a:xfrm>
          <a:off x="9944100" y="17335500"/>
          <a:ext cx="17452236" cy="5811061"/>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22</xdr:row>
          <xdr:rowOff>180975</xdr:rowOff>
        </xdr:from>
        <xdr:to>
          <xdr:col>2</xdr:col>
          <xdr:colOff>495300</xdr:colOff>
          <xdr:row>25</xdr:row>
          <xdr:rowOff>104775</xdr:rowOff>
        </xdr:to>
        <xdr:sp macro="" textlink="">
          <xdr:nvSpPr>
            <xdr:cNvPr id="28673" name="Object 2" hidden="1">
              <a:extLst>
                <a:ext uri="{63B3BB69-23CF-44E3-9099-C40C66FF867C}">
                  <a14:compatExt spid="_x0000_s28673"/>
                </a:ext>
                <a:ext uri="{FF2B5EF4-FFF2-40B4-BE49-F238E27FC236}">
                  <a16:creationId xmlns:a16="http://schemas.microsoft.com/office/drawing/2014/main" id="{00000000-0008-0000-0900-000001700000}"/>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xdr:twoCellAnchor editAs="oneCell">
    <xdr:from>
      <xdr:col>2</xdr:col>
      <xdr:colOff>592666</xdr:colOff>
      <xdr:row>22</xdr:row>
      <xdr:rowOff>10833</xdr:rowOff>
    </xdr:from>
    <xdr:to>
      <xdr:col>4</xdr:col>
      <xdr:colOff>418102</xdr:colOff>
      <xdr:row>26</xdr:row>
      <xdr:rowOff>77631</xdr:rowOff>
    </xdr:to>
    <xdr:pic>
      <xdr:nvPicPr>
        <xdr:cNvPr id="3" name="Imagen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1697566" y="4630458"/>
          <a:ext cx="1539936" cy="1057398"/>
        </a:xfrm>
        <a:prstGeom prst="rect">
          <a:avLst/>
        </a:prstGeom>
      </xdr:spPr>
    </xdr:pic>
    <xdr:clientData/>
  </xdr:twoCellAnchor>
  <xdr:twoCellAnchor>
    <xdr:from>
      <xdr:col>0</xdr:col>
      <xdr:colOff>0</xdr:colOff>
      <xdr:row>12</xdr:row>
      <xdr:rowOff>9526</xdr:rowOff>
    </xdr:from>
    <xdr:to>
      <xdr:col>2</xdr:col>
      <xdr:colOff>266700</xdr:colOff>
      <xdr:row>13</xdr:row>
      <xdr:rowOff>295276</xdr:rowOff>
    </xdr:to>
    <xdr:sp macro="" textlink="">
      <xdr:nvSpPr>
        <xdr:cNvPr id="4" name="CuadroTexto 3">
          <a:extLst>
            <a:ext uri="{FF2B5EF4-FFF2-40B4-BE49-F238E27FC236}">
              <a16:creationId xmlns:a16="http://schemas.microsoft.com/office/drawing/2014/main" id="{00000000-0008-0000-0900-000004000000}"/>
            </a:ext>
          </a:extLst>
        </xdr:cNvPr>
        <xdr:cNvSpPr txBox="1"/>
      </xdr:nvSpPr>
      <xdr:spPr>
        <a:xfrm>
          <a:off x="0" y="2457451"/>
          <a:ext cx="1371600" cy="48577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H0 : P</a:t>
          </a:r>
          <a:r>
            <a:rPr lang="es-ES" sz="1100" baseline="0"/>
            <a:t> ≤</a:t>
          </a:r>
          <a:r>
            <a:rPr lang="es-ES" sz="1100" baseline="0">
              <a:solidFill>
                <a:schemeClr val="dk1"/>
              </a:solidFill>
              <a:effectLst/>
              <a:latin typeface="+mn-lt"/>
              <a:ea typeface="+mn-ea"/>
              <a:cs typeface="+mn-cs"/>
            </a:rPr>
            <a:t>    30%</a:t>
          </a:r>
        </a:p>
        <a:p>
          <a:r>
            <a:rPr lang="es-ES" sz="1100" baseline="0"/>
            <a:t>H1:  P  &gt;  30%</a:t>
          </a:r>
        </a:p>
        <a:p>
          <a:endParaRPr lang="es-ES" sz="1100" baseline="0"/>
        </a:p>
        <a:p>
          <a:endParaRPr lang="es-ES" sz="1100" baseline="0"/>
        </a:p>
      </xdr:txBody>
    </xdr:sp>
    <xdr:clientData/>
  </xdr:twoCellAnchor>
  <xdr:oneCellAnchor>
    <xdr:from>
      <xdr:col>7</xdr:col>
      <xdr:colOff>10762</xdr:colOff>
      <xdr:row>31</xdr:row>
      <xdr:rowOff>86102</xdr:rowOff>
    </xdr:from>
    <xdr:ext cx="3719863" cy="1314975"/>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900-000005000000}"/>
                </a:ext>
              </a:extLst>
            </xdr:cNvPr>
            <xdr:cNvSpPr txBox="1"/>
          </xdr:nvSpPr>
          <xdr:spPr>
            <a:xfrm>
              <a:off x="6278212" y="6696452"/>
              <a:ext cx="3719863"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𝑅𝑒𝑔𝑙𝑎</m:t>
                    </m:r>
                    <m:r>
                      <a:rPr lang="es-CO" sz="1400" b="0" i="1">
                        <a:latin typeface="Cambria Math" panose="02040503050406030204" pitchFamily="18" charset="0"/>
                      </a:rPr>
                      <m:t> </m:t>
                    </m:r>
                    <m:r>
                      <a:rPr lang="es-CO" sz="1400" b="0" i="1">
                        <a:latin typeface="Cambria Math" panose="02040503050406030204" pitchFamily="18" charset="0"/>
                      </a:rPr>
                      <m:t>𝑑𝑒</m:t>
                    </m:r>
                    <m:r>
                      <a:rPr lang="es-CO" sz="1400" b="0" i="1">
                        <a:latin typeface="Cambria Math" panose="02040503050406030204" pitchFamily="18" charset="0"/>
                      </a:rPr>
                      <m:t> </m:t>
                    </m:r>
                    <m:r>
                      <a:rPr lang="es-CO" sz="1400" b="0" i="1">
                        <a:latin typeface="Cambria Math" panose="02040503050406030204" pitchFamily="18" charset="0"/>
                      </a:rPr>
                      <m:t>𝑑𝑒𝑐𝑖𝑠𝑖</m:t>
                    </m:r>
                    <m:r>
                      <a:rPr lang="es-CO" sz="1400" b="0" i="1">
                        <a:latin typeface="Cambria Math" panose="02040503050406030204" pitchFamily="18" charset="0"/>
                      </a:rPr>
                      <m:t>ó</m:t>
                    </m:r>
                    <m:r>
                      <a:rPr lang="es-CO" sz="1400" b="0" i="1">
                        <a:latin typeface="Cambria Math" panose="02040503050406030204" pitchFamily="18" charset="0"/>
                      </a:rPr>
                      <m:t>𝑛</m:t>
                    </m:r>
                    <m:r>
                      <a:rPr lang="es-CO" sz="1400" b="0" i="1">
                        <a:latin typeface="Cambria Math" panose="02040503050406030204" pitchFamily="18" charset="0"/>
                      </a:rPr>
                      <m:t>:</m:t>
                    </m:r>
                  </m:oMath>
                </m:oMathPara>
              </a14:m>
              <a:endParaRPr lang="es-CO" sz="1400" b="0"/>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 ≥</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𝑎𝑐𝑒𝑝𝑡𝑎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b="0">
                <a:ea typeface="Cambria Math" panose="02040503050406030204" pitchFamily="18" charset="0"/>
              </a:endParaRPr>
            </a:p>
            <a:p>
              <a:endParaRPr lang="es-CO" sz="1400"/>
            </a:p>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𝑆𝑖</m:t>
                    </m:r>
                    <m:r>
                      <a:rPr lang="es-CO" sz="1400" b="0" i="1">
                        <a:latin typeface="Cambria Math" panose="02040503050406030204" pitchFamily="18" charset="0"/>
                      </a:rPr>
                      <m:t> </m:t>
                    </m:r>
                    <m:r>
                      <a:rPr lang="es-CO" sz="1400" b="0" i="1">
                        <a:latin typeface="Cambria Math" panose="02040503050406030204" pitchFamily="18" charset="0"/>
                      </a:rPr>
                      <m:t>𝑝</m:t>
                    </m:r>
                    <m:r>
                      <a:rPr lang="es-CO" sz="1400" b="0" i="1">
                        <a:latin typeface="Cambria Math" panose="02040503050406030204" pitchFamily="18" charset="0"/>
                      </a:rPr>
                      <m:t>−</m:t>
                    </m:r>
                    <m:r>
                      <a:rPr lang="es-CO" sz="1400" b="0" i="1">
                        <a:latin typeface="Cambria Math" panose="02040503050406030204" pitchFamily="18" charset="0"/>
                      </a:rPr>
                      <m:t>𝑣𝑎𝑙𝑜𝑟</m:t>
                    </m:r>
                    <m:r>
                      <a:rPr lang="es-CO" sz="1400" b="0" i="1">
                        <a:latin typeface="Cambria Math" panose="02040503050406030204" pitchFamily="18" charset="0"/>
                      </a:rPr>
                      <m:t>&lt;</m:t>
                    </m:r>
                    <m:r>
                      <a:rPr lang="es-CO" sz="1400" b="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𝑒𝑛𝑡𝑜𝑛𝑐𝑒𝑠</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𝑠𝑒</m:t>
                    </m:r>
                    <m:r>
                      <a:rPr lang="es-CO" sz="1400" b="0" i="1">
                        <a:latin typeface="Cambria Math" panose="02040503050406030204" pitchFamily="18" charset="0"/>
                        <a:ea typeface="Cambria Math" panose="02040503050406030204" pitchFamily="18" charset="0"/>
                      </a:rPr>
                      <m:t> </m:t>
                    </m:r>
                    <m:r>
                      <a:rPr lang="es-CO" sz="1400" b="0" i="1">
                        <a:latin typeface="Cambria Math" panose="02040503050406030204" pitchFamily="18" charset="0"/>
                        <a:ea typeface="Cambria Math" panose="02040503050406030204" pitchFamily="18" charset="0"/>
                      </a:rPr>
                      <m:t>𝑟𝑒𝑐h𝑎𝑧𝑎</m:t>
                    </m:r>
                    <m:r>
                      <a:rPr lang="es-CO" sz="1400" b="0" i="1">
                        <a:latin typeface="Cambria Math" panose="02040503050406030204" pitchFamily="18" charset="0"/>
                        <a:ea typeface="Cambria Math" panose="02040503050406030204" pitchFamily="18" charset="0"/>
                      </a:rPr>
                      <m:t> </m:t>
                    </m:r>
                    <m:sSub>
                      <m:sSubPr>
                        <m:ctrlPr>
                          <a:rPr lang="es-CO" sz="1400" b="0" i="1">
                            <a:latin typeface="Cambria Math" panose="02040503050406030204" pitchFamily="18" charset="0"/>
                            <a:ea typeface="Cambria Math" panose="02040503050406030204" pitchFamily="18" charset="0"/>
                          </a:rPr>
                        </m:ctrlPr>
                      </m:sSubPr>
                      <m:e>
                        <m:r>
                          <a:rPr lang="es-CO" sz="1400" b="0" i="1">
                            <a:latin typeface="Cambria Math" panose="02040503050406030204" pitchFamily="18" charset="0"/>
                            <a:ea typeface="Cambria Math" panose="02040503050406030204" pitchFamily="18" charset="0"/>
                          </a:rPr>
                          <m:t>𝐻</m:t>
                        </m:r>
                      </m:e>
                      <m:sub>
                        <m:r>
                          <a:rPr lang="es-CO" sz="1400" b="0" i="1">
                            <a:latin typeface="Cambria Math" panose="02040503050406030204" pitchFamily="18" charset="0"/>
                            <a:ea typeface="Cambria Math" panose="02040503050406030204" pitchFamily="18" charset="0"/>
                          </a:rPr>
                          <m:t>0</m:t>
                        </m:r>
                      </m:sub>
                    </m:sSub>
                  </m:oMath>
                </m:oMathPara>
              </a14:m>
              <a:endParaRPr lang="es-CO" sz="1400"/>
            </a:p>
            <a:p>
              <a:endParaRPr lang="es-CO" sz="1400"/>
            </a:p>
          </xdr:txBody>
        </xdr:sp>
      </mc:Choice>
      <mc:Fallback xmlns="">
        <xdr:sp macro="" textlink="">
          <xdr:nvSpPr>
            <xdr:cNvPr id="5" name="CuadroTexto 4">
              <a:extLst>
                <a:ext uri="{FF2B5EF4-FFF2-40B4-BE49-F238E27FC236}">
                  <a16:creationId xmlns:a16="http://schemas.microsoft.com/office/drawing/2014/main" id="{AFD84F4E-CA13-48AC-92E3-710934702EA4}"/>
                </a:ext>
              </a:extLst>
            </xdr:cNvPr>
            <xdr:cNvSpPr txBox="1"/>
          </xdr:nvSpPr>
          <xdr:spPr>
            <a:xfrm>
              <a:off x="6278212" y="6696452"/>
              <a:ext cx="3719863" cy="13149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𝑅𝑒𝑔𝑙𝑎 𝑑𝑒 𝑑𝑒𝑐𝑖𝑠𝑖ó𝑛:</a:t>
              </a:r>
              <a:endParaRPr lang="es-CO" sz="1400" b="0"/>
            </a:p>
            <a:p>
              <a:endParaRPr lang="es-CO" sz="1400"/>
            </a:p>
            <a:p>
              <a:pPr/>
              <a:r>
                <a:rPr lang="es-CO" sz="1400" b="0" i="0">
                  <a:latin typeface="Cambria Math" panose="02040503050406030204" pitchFamily="18" charset="0"/>
                </a:rPr>
                <a:t>𝑆𝑖 𝑝−𝑣𝑎𝑙𝑜𝑟 ≥</a:t>
              </a:r>
              <a:r>
                <a:rPr lang="es-CO" sz="1400" b="0" i="0">
                  <a:latin typeface="Cambria Math" panose="02040503050406030204" pitchFamily="18" charset="0"/>
                  <a:ea typeface="Cambria Math" panose="02040503050406030204" pitchFamily="18" charset="0"/>
                </a:rPr>
                <a:t>𝛼, 𝑒𝑛𝑡𝑜𝑛𝑐𝑒𝑠 𝑠𝑒 𝑎𝑐𝑒𝑝𝑡𝑎 𝐻_0</a:t>
              </a:r>
              <a:endParaRPr lang="es-CO" sz="1400" b="0">
                <a:ea typeface="Cambria Math" panose="02040503050406030204" pitchFamily="18" charset="0"/>
              </a:endParaRPr>
            </a:p>
            <a:p>
              <a:endParaRPr lang="es-CO" sz="1400"/>
            </a:p>
            <a:p>
              <a:pPr/>
              <a:r>
                <a:rPr lang="es-CO" sz="1400" b="0" i="0">
                  <a:latin typeface="Cambria Math" panose="02040503050406030204" pitchFamily="18" charset="0"/>
                </a:rPr>
                <a:t>𝑆𝑖 𝑝−𝑣𝑎𝑙𝑜𝑟&lt;</a:t>
              </a:r>
              <a:r>
                <a:rPr lang="es-CO" sz="1400" b="0" i="0">
                  <a:latin typeface="Cambria Math" panose="02040503050406030204" pitchFamily="18" charset="0"/>
                  <a:ea typeface="Cambria Math" panose="02040503050406030204" pitchFamily="18" charset="0"/>
                </a:rPr>
                <a:t>𝛼, 𝑒𝑛𝑡𝑜𝑛𝑐𝑒𝑠 𝑠𝑒 𝑟𝑒𝑐ℎ𝑎𝑧𝑎 𝐻_0</a:t>
              </a:r>
              <a:endParaRPr lang="es-CO" sz="1400"/>
            </a:p>
            <a:p>
              <a:endParaRPr lang="es-CO" sz="1400"/>
            </a:p>
          </xdr:txBody>
        </xdr:sp>
      </mc:Fallback>
    </mc:AlternateContent>
    <xdr:clientData/>
  </xdr:oneCellAnchor>
  <xdr:twoCellAnchor editAs="oneCell">
    <xdr:from>
      <xdr:col>12</xdr:col>
      <xdr:colOff>0</xdr:colOff>
      <xdr:row>25</xdr:row>
      <xdr:rowOff>0</xdr:rowOff>
    </xdr:from>
    <xdr:to>
      <xdr:col>15</xdr:col>
      <xdr:colOff>341615</xdr:colOff>
      <xdr:row>43</xdr:row>
      <xdr:rowOff>58792</xdr:rowOff>
    </xdr:to>
    <xdr:pic>
      <xdr:nvPicPr>
        <xdr:cNvPr id="6" name="Imagen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2"/>
        <a:stretch>
          <a:fillRect/>
        </a:stretch>
      </xdr:blipFill>
      <xdr:spPr>
        <a:xfrm>
          <a:off x="10410825" y="5410200"/>
          <a:ext cx="2827640" cy="3697342"/>
        </a:xfrm>
        <a:prstGeom prst="rect">
          <a:avLst/>
        </a:prstGeom>
      </xdr:spPr>
    </xdr:pic>
    <xdr:clientData/>
  </xdr:twoCellAnchor>
  <xdr:twoCellAnchor editAs="oneCell">
    <xdr:from>
      <xdr:col>15</xdr:col>
      <xdr:colOff>470647</xdr:colOff>
      <xdr:row>24</xdr:row>
      <xdr:rowOff>190500</xdr:rowOff>
    </xdr:from>
    <xdr:to>
      <xdr:col>25</xdr:col>
      <xdr:colOff>313779</xdr:colOff>
      <xdr:row>41</xdr:row>
      <xdr:rowOff>90676</xdr:rowOff>
    </xdr:to>
    <xdr:pic>
      <xdr:nvPicPr>
        <xdr:cNvPr id="7" name="Imagen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3"/>
        <a:stretch>
          <a:fillRect/>
        </a:stretch>
      </xdr:blipFill>
      <xdr:spPr>
        <a:xfrm>
          <a:off x="13367497" y="5400675"/>
          <a:ext cx="8129882" cy="33291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advirtualedu-my.sharepoint.com/Users/Windows%2010/Downloads/Asemestre6/Inferencia%20Estad/cort2/Fase2_Grupo_100403_8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yerli/Downloads/Plantilla%20Fase%203%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advirtualedu-my.sharepoint.com/personal/earojasar_unadvirtual_edu_co/Documents/6_PERIODO%20Vl/100403_INFERENCIA%20ESTAD&#205;STICA/Unidad_2/Fase_3/Fase3_Actividad%201%20-%202%20-%203%20-%204%20-%205%20y%206%20_EdisonRojas%20-%20copi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amig\Downloads\Plantilla%20Fase%203%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TERROGANTES"/>
      <sheetName val="POBLACIÓN"/>
      <sheetName val="TAMAÑO DE MUESTRA"/>
      <sheetName val="T.M (1) "/>
      <sheetName val="T.M (2)"/>
      <sheetName val="T.M (3)"/>
      <sheetName val="T.M (4)"/>
      <sheetName val="T.M (5)"/>
      <sheetName val="T.M COLAB"/>
      <sheetName val="INTERVALOS DE CONFIANZA"/>
      <sheetName val="REFERENCIAS"/>
    </sheetNames>
    <sheetDataSet>
      <sheetData sheetId="0" refreshError="1"/>
      <sheetData sheetId="1" refreshError="1"/>
      <sheetData sheetId="2" refreshError="1">
        <row r="11">
          <cell r="B11">
            <v>1</v>
          </cell>
          <cell r="C11">
            <v>5</v>
          </cell>
          <cell r="D11">
            <v>36</v>
          </cell>
          <cell r="E11">
            <v>14000</v>
          </cell>
          <cell r="F11">
            <v>1.0976887722851254</v>
          </cell>
          <cell r="G11">
            <v>25000</v>
          </cell>
          <cell r="H11">
            <v>4400</v>
          </cell>
          <cell r="I11">
            <v>5500</v>
          </cell>
          <cell r="J11">
            <v>1</v>
          </cell>
          <cell r="K11">
            <v>42</v>
          </cell>
          <cell r="L11">
            <v>3</v>
          </cell>
          <cell r="M11">
            <v>4</v>
          </cell>
          <cell r="N11">
            <v>1</v>
          </cell>
          <cell r="O11">
            <v>3</v>
          </cell>
          <cell r="P11">
            <v>2</v>
          </cell>
        </row>
        <row r="12">
          <cell r="B12">
            <v>2</v>
          </cell>
          <cell r="C12">
            <v>1</v>
          </cell>
          <cell r="D12">
            <v>36</v>
          </cell>
          <cell r="E12">
            <v>18300</v>
          </cell>
          <cell r="F12">
            <v>3.4978298461912507</v>
          </cell>
          <cell r="G12">
            <v>36000</v>
          </cell>
          <cell r="H12">
            <v>4700</v>
          </cell>
          <cell r="I12">
            <v>5000</v>
          </cell>
          <cell r="J12">
            <v>2</v>
          </cell>
          <cell r="K12">
            <v>48</v>
          </cell>
          <cell r="L12">
            <v>2</v>
          </cell>
          <cell r="M12">
            <v>5</v>
          </cell>
          <cell r="N12">
            <v>2</v>
          </cell>
          <cell r="O12">
            <v>3</v>
          </cell>
          <cell r="P12">
            <v>2</v>
          </cell>
        </row>
        <row r="13">
          <cell r="B13">
            <v>3</v>
          </cell>
          <cell r="C13">
            <v>5</v>
          </cell>
          <cell r="D13">
            <v>12</v>
          </cell>
          <cell r="E13">
            <v>14000</v>
          </cell>
          <cell r="F13">
            <v>2.7935101674213136</v>
          </cell>
          <cell r="G13">
            <v>20000</v>
          </cell>
          <cell r="H13">
            <v>3600</v>
          </cell>
          <cell r="I13">
            <v>5500</v>
          </cell>
          <cell r="J13">
            <v>1</v>
          </cell>
          <cell r="K13">
            <v>27</v>
          </cell>
          <cell r="L13">
            <v>1</v>
          </cell>
          <cell r="M13">
            <v>3</v>
          </cell>
          <cell r="N13">
            <v>2</v>
          </cell>
          <cell r="O13">
            <v>2</v>
          </cell>
          <cell r="P13">
            <v>1</v>
          </cell>
        </row>
        <row r="14">
          <cell r="B14">
            <v>4</v>
          </cell>
          <cell r="C14">
            <v>4</v>
          </cell>
          <cell r="D14">
            <v>18</v>
          </cell>
          <cell r="E14">
            <v>18300</v>
          </cell>
          <cell r="F14">
            <v>1.5104945262546634</v>
          </cell>
          <cell r="G14">
            <v>36000</v>
          </cell>
          <cell r="H14">
            <v>4400</v>
          </cell>
          <cell r="I14">
            <v>6000</v>
          </cell>
          <cell r="J14">
            <v>2</v>
          </cell>
          <cell r="K14">
            <v>25</v>
          </cell>
          <cell r="L14">
            <v>1</v>
          </cell>
          <cell r="M14">
            <v>2</v>
          </cell>
          <cell r="N14">
            <v>1</v>
          </cell>
          <cell r="O14">
            <v>1</v>
          </cell>
          <cell r="P14">
            <v>3</v>
          </cell>
        </row>
        <row r="15">
          <cell r="B15">
            <v>5</v>
          </cell>
          <cell r="C15">
            <v>4</v>
          </cell>
          <cell r="D15">
            <v>48</v>
          </cell>
          <cell r="E15">
            <v>24000</v>
          </cell>
          <cell r="F15">
            <v>3.0243855702488984</v>
          </cell>
          <cell r="G15">
            <v>42000</v>
          </cell>
          <cell r="H15">
            <v>6200</v>
          </cell>
          <cell r="I15">
            <v>6000</v>
          </cell>
          <cell r="J15">
            <v>1</v>
          </cell>
          <cell r="K15">
            <v>37</v>
          </cell>
          <cell r="L15">
            <v>4</v>
          </cell>
          <cell r="M15">
            <v>5</v>
          </cell>
          <cell r="N15">
            <v>1</v>
          </cell>
          <cell r="O15">
            <v>3</v>
          </cell>
          <cell r="P15">
            <v>3</v>
          </cell>
        </row>
        <row r="16">
          <cell r="B16">
            <v>6</v>
          </cell>
          <cell r="C16">
            <v>1</v>
          </cell>
          <cell r="D16">
            <v>36</v>
          </cell>
          <cell r="E16">
            <v>5400</v>
          </cell>
          <cell r="F16">
            <v>1.8396481819762911</v>
          </cell>
          <cell r="G16">
            <v>12000</v>
          </cell>
          <cell r="H16">
            <v>1600</v>
          </cell>
          <cell r="I16">
            <v>5000</v>
          </cell>
          <cell r="J16">
            <v>1</v>
          </cell>
          <cell r="K16">
            <v>54</v>
          </cell>
          <cell r="L16">
            <v>4</v>
          </cell>
          <cell r="M16">
            <v>5</v>
          </cell>
          <cell r="N16">
            <v>1</v>
          </cell>
          <cell r="O16">
            <v>3</v>
          </cell>
          <cell r="P16">
            <v>3</v>
          </cell>
        </row>
        <row r="17">
          <cell r="B17">
            <v>7</v>
          </cell>
          <cell r="C17">
            <v>3</v>
          </cell>
          <cell r="D17">
            <v>18</v>
          </cell>
          <cell r="E17">
            <v>24000</v>
          </cell>
          <cell r="F17">
            <v>2.8533118153985106</v>
          </cell>
          <cell r="G17">
            <v>42000</v>
          </cell>
          <cell r="H17">
            <v>6200</v>
          </cell>
          <cell r="I17">
            <v>6000</v>
          </cell>
          <cell r="J17">
            <v>1</v>
          </cell>
          <cell r="K17">
            <v>38</v>
          </cell>
          <cell r="L17">
            <v>2</v>
          </cell>
          <cell r="M17">
            <v>5</v>
          </cell>
          <cell r="N17">
            <v>1</v>
          </cell>
          <cell r="O17">
            <v>3</v>
          </cell>
          <cell r="P17">
            <v>2</v>
          </cell>
        </row>
        <row r="18">
          <cell r="B18">
            <v>8</v>
          </cell>
          <cell r="C18">
            <v>1</v>
          </cell>
          <cell r="D18">
            <v>36</v>
          </cell>
          <cell r="E18">
            <v>14000</v>
          </cell>
          <cell r="F18">
            <v>3.6383435951182928</v>
          </cell>
          <cell r="G18">
            <v>25000</v>
          </cell>
          <cell r="H18">
            <v>3600</v>
          </cell>
          <cell r="I18">
            <v>5000</v>
          </cell>
          <cell r="J18">
            <v>1</v>
          </cell>
          <cell r="K18">
            <v>25</v>
          </cell>
          <cell r="L18">
            <v>1</v>
          </cell>
          <cell r="M18">
            <v>1</v>
          </cell>
          <cell r="N18">
            <v>2</v>
          </cell>
          <cell r="O18">
            <v>3</v>
          </cell>
          <cell r="P18">
            <v>3</v>
          </cell>
        </row>
        <row r="19">
          <cell r="B19">
            <v>9</v>
          </cell>
          <cell r="C19">
            <v>4</v>
          </cell>
          <cell r="D19">
            <v>12</v>
          </cell>
          <cell r="E19">
            <v>14000</v>
          </cell>
          <cell r="F19">
            <v>3.0933593356452707</v>
          </cell>
          <cell r="G19">
            <v>25000</v>
          </cell>
          <cell r="H19">
            <v>3700</v>
          </cell>
          <cell r="I19">
            <v>6000</v>
          </cell>
          <cell r="J19">
            <v>1</v>
          </cell>
          <cell r="K19">
            <v>50</v>
          </cell>
          <cell r="L19">
            <v>2</v>
          </cell>
          <cell r="M19">
            <v>4</v>
          </cell>
          <cell r="N19">
            <v>1</v>
          </cell>
          <cell r="O19">
            <v>2</v>
          </cell>
          <cell r="P19">
            <v>3</v>
          </cell>
        </row>
        <row r="20">
          <cell r="B20">
            <v>10</v>
          </cell>
          <cell r="C20">
            <v>4</v>
          </cell>
          <cell r="D20">
            <v>48</v>
          </cell>
          <cell r="E20">
            <v>24000</v>
          </cell>
          <cell r="F20">
            <v>3.3432930756962018</v>
          </cell>
          <cell r="G20">
            <v>36000</v>
          </cell>
          <cell r="H20">
            <v>6900</v>
          </cell>
          <cell r="I20">
            <v>6000</v>
          </cell>
          <cell r="J20">
            <v>2</v>
          </cell>
          <cell r="K20">
            <v>51</v>
          </cell>
          <cell r="L20">
            <v>1</v>
          </cell>
          <cell r="M20">
            <v>3</v>
          </cell>
          <cell r="N20">
            <v>2</v>
          </cell>
          <cell r="O20">
            <v>2</v>
          </cell>
          <cell r="P20">
            <v>3</v>
          </cell>
        </row>
        <row r="21">
          <cell r="B21">
            <v>11</v>
          </cell>
          <cell r="C21">
            <v>4</v>
          </cell>
          <cell r="D21">
            <v>60</v>
          </cell>
          <cell r="E21">
            <v>14000</v>
          </cell>
          <cell r="F21">
            <v>3.9928244131012764</v>
          </cell>
          <cell r="G21">
            <v>25000</v>
          </cell>
          <cell r="H21">
            <v>4400</v>
          </cell>
          <cell r="I21">
            <v>6000</v>
          </cell>
          <cell r="J21">
            <v>1</v>
          </cell>
          <cell r="K21">
            <v>44</v>
          </cell>
          <cell r="L21">
            <v>1</v>
          </cell>
          <cell r="M21">
            <v>1</v>
          </cell>
          <cell r="N21">
            <v>2</v>
          </cell>
          <cell r="O21">
            <v>4</v>
          </cell>
          <cell r="P21">
            <v>1</v>
          </cell>
        </row>
        <row r="22">
          <cell r="B22">
            <v>12</v>
          </cell>
          <cell r="C22">
            <v>4</v>
          </cell>
          <cell r="D22">
            <v>12</v>
          </cell>
          <cell r="E22">
            <v>18300</v>
          </cell>
          <cell r="F22">
            <v>2.1380345843235249</v>
          </cell>
          <cell r="G22">
            <v>36000</v>
          </cell>
          <cell r="H22">
            <v>6200</v>
          </cell>
          <cell r="I22">
            <v>6000</v>
          </cell>
          <cell r="J22">
            <v>2</v>
          </cell>
          <cell r="K22">
            <v>36</v>
          </cell>
          <cell r="L22">
            <v>4</v>
          </cell>
          <cell r="M22">
            <v>3</v>
          </cell>
          <cell r="N22">
            <v>1</v>
          </cell>
          <cell r="O22">
            <v>1</v>
          </cell>
          <cell r="P22">
            <v>1</v>
          </cell>
        </row>
        <row r="23">
          <cell r="B23">
            <v>13</v>
          </cell>
          <cell r="C23">
            <v>5</v>
          </cell>
          <cell r="D23">
            <v>60</v>
          </cell>
          <cell r="E23">
            <v>5400</v>
          </cell>
          <cell r="F23">
            <v>3.9208837574699338</v>
          </cell>
          <cell r="G23">
            <v>12000</v>
          </cell>
          <cell r="H23">
            <v>2200</v>
          </cell>
          <cell r="I23">
            <v>5500</v>
          </cell>
          <cell r="J23">
            <v>2</v>
          </cell>
          <cell r="K23">
            <v>31</v>
          </cell>
          <cell r="L23">
            <v>1</v>
          </cell>
          <cell r="M23">
            <v>4</v>
          </cell>
          <cell r="N23">
            <v>2</v>
          </cell>
          <cell r="O23">
            <v>1</v>
          </cell>
          <cell r="P23">
            <v>2</v>
          </cell>
        </row>
        <row r="24">
          <cell r="B24">
            <v>14</v>
          </cell>
          <cell r="C24">
            <v>1</v>
          </cell>
          <cell r="D24">
            <v>12</v>
          </cell>
          <cell r="E24">
            <v>14000</v>
          </cell>
          <cell r="F24">
            <v>2.6395718757104873</v>
          </cell>
          <cell r="G24">
            <v>25000</v>
          </cell>
          <cell r="H24">
            <v>3700</v>
          </cell>
          <cell r="I24">
            <v>5000</v>
          </cell>
          <cell r="J24">
            <v>2</v>
          </cell>
          <cell r="K24">
            <v>31</v>
          </cell>
          <cell r="L24">
            <v>3</v>
          </cell>
          <cell r="M24">
            <v>3</v>
          </cell>
          <cell r="N24">
            <v>2</v>
          </cell>
          <cell r="O24">
            <v>2</v>
          </cell>
          <cell r="P24">
            <v>2</v>
          </cell>
        </row>
        <row r="25">
          <cell r="B25">
            <v>15</v>
          </cell>
          <cell r="C25">
            <v>4</v>
          </cell>
          <cell r="D25">
            <v>48</v>
          </cell>
          <cell r="E25">
            <v>18300</v>
          </cell>
          <cell r="F25">
            <v>2.346032875789998</v>
          </cell>
          <cell r="G25">
            <v>36000</v>
          </cell>
          <cell r="H25">
            <v>5200</v>
          </cell>
          <cell r="I25">
            <v>6000</v>
          </cell>
          <cell r="J25">
            <v>2</v>
          </cell>
          <cell r="K25">
            <v>21</v>
          </cell>
          <cell r="L25">
            <v>1</v>
          </cell>
          <cell r="M25">
            <v>2</v>
          </cell>
          <cell r="N25">
            <v>1</v>
          </cell>
          <cell r="O25">
            <v>1</v>
          </cell>
          <cell r="P25">
            <v>1</v>
          </cell>
        </row>
        <row r="26">
          <cell r="B26">
            <v>16</v>
          </cell>
          <cell r="C26">
            <v>3</v>
          </cell>
          <cell r="D26">
            <v>18</v>
          </cell>
          <cell r="E26">
            <v>14000</v>
          </cell>
          <cell r="F26">
            <v>3.4160247784790152</v>
          </cell>
          <cell r="G26">
            <v>25000</v>
          </cell>
          <cell r="H26">
            <v>3600</v>
          </cell>
          <cell r="I26">
            <v>6000</v>
          </cell>
          <cell r="J26">
            <v>2</v>
          </cell>
          <cell r="K26">
            <v>53</v>
          </cell>
          <cell r="L26">
            <v>3</v>
          </cell>
          <cell r="M26">
            <v>5</v>
          </cell>
          <cell r="N26">
            <v>1</v>
          </cell>
          <cell r="O26">
            <v>2</v>
          </cell>
          <cell r="P26">
            <v>2</v>
          </cell>
        </row>
        <row r="27">
          <cell r="B27">
            <v>17</v>
          </cell>
          <cell r="C27">
            <v>2</v>
          </cell>
          <cell r="D27">
            <v>60</v>
          </cell>
          <cell r="E27">
            <v>24000</v>
          </cell>
          <cell r="F27">
            <v>1.086854639845678</v>
          </cell>
          <cell r="G27">
            <v>49000</v>
          </cell>
          <cell r="H27">
            <v>7300</v>
          </cell>
          <cell r="I27">
            <v>6000</v>
          </cell>
          <cell r="J27">
            <v>2</v>
          </cell>
          <cell r="K27">
            <v>54</v>
          </cell>
          <cell r="L27">
            <v>3</v>
          </cell>
          <cell r="M27">
            <v>1</v>
          </cell>
          <cell r="N27">
            <v>1</v>
          </cell>
          <cell r="O27">
            <v>3</v>
          </cell>
          <cell r="P27">
            <v>1</v>
          </cell>
        </row>
        <row r="28">
          <cell r="B28">
            <v>18</v>
          </cell>
          <cell r="C28">
            <v>3</v>
          </cell>
          <cell r="D28">
            <v>36</v>
          </cell>
          <cell r="E28">
            <v>14000</v>
          </cell>
          <cell r="F28">
            <v>3.702974695395818</v>
          </cell>
          <cell r="G28">
            <v>25000</v>
          </cell>
          <cell r="H28">
            <v>4400</v>
          </cell>
          <cell r="I28">
            <v>6000</v>
          </cell>
          <cell r="J28">
            <v>1</v>
          </cell>
          <cell r="K28">
            <v>29</v>
          </cell>
          <cell r="L28">
            <v>3</v>
          </cell>
          <cell r="M28">
            <v>4</v>
          </cell>
          <cell r="N28">
            <v>2</v>
          </cell>
          <cell r="O28">
            <v>3</v>
          </cell>
          <cell r="P28">
            <v>3</v>
          </cell>
        </row>
        <row r="29">
          <cell r="B29">
            <v>19</v>
          </cell>
          <cell r="C29">
            <v>4</v>
          </cell>
          <cell r="D29">
            <v>12</v>
          </cell>
          <cell r="E29">
            <v>5400</v>
          </cell>
          <cell r="F29">
            <v>3.9938877930150078</v>
          </cell>
          <cell r="G29">
            <v>18000</v>
          </cell>
          <cell r="H29">
            <v>2900</v>
          </cell>
          <cell r="I29">
            <v>6000</v>
          </cell>
          <cell r="J29">
            <v>1</v>
          </cell>
          <cell r="K29">
            <v>20</v>
          </cell>
          <cell r="L29">
            <v>1</v>
          </cell>
          <cell r="M29">
            <v>1</v>
          </cell>
          <cell r="N29">
            <v>1</v>
          </cell>
          <cell r="O29">
            <v>1</v>
          </cell>
          <cell r="P29">
            <v>2</v>
          </cell>
        </row>
        <row r="30">
          <cell r="B30">
            <v>20</v>
          </cell>
          <cell r="C30">
            <v>1</v>
          </cell>
          <cell r="D30">
            <v>18</v>
          </cell>
          <cell r="E30">
            <v>14000</v>
          </cell>
          <cell r="F30">
            <v>2.0969781841933437</v>
          </cell>
          <cell r="G30">
            <v>20000</v>
          </cell>
          <cell r="H30">
            <v>2900</v>
          </cell>
          <cell r="I30">
            <v>5000</v>
          </cell>
          <cell r="J30">
            <v>2</v>
          </cell>
          <cell r="K30">
            <v>53</v>
          </cell>
          <cell r="L30">
            <v>2</v>
          </cell>
          <cell r="M30">
            <v>4</v>
          </cell>
          <cell r="N30">
            <v>1</v>
          </cell>
          <cell r="O30">
            <v>3</v>
          </cell>
          <cell r="P30">
            <v>1</v>
          </cell>
        </row>
        <row r="31">
          <cell r="B31">
            <v>21</v>
          </cell>
          <cell r="C31">
            <v>4</v>
          </cell>
          <cell r="D31">
            <v>36</v>
          </cell>
          <cell r="E31">
            <v>14000</v>
          </cell>
          <cell r="F31">
            <v>3.9091406021304911</v>
          </cell>
          <cell r="G31">
            <v>25000</v>
          </cell>
          <cell r="H31">
            <v>3600</v>
          </cell>
          <cell r="I31">
            <v>6000</v>
          </cell>
          <cell r="J31">
            <v>2</v>
          </cell>
          <cell r="K31">
            <v>27</v>
          </cell>
          <cell r="L31">
            <v>1</v>
          </cell>
          <cell r="M31">
            <v>2</v>
          </cell>
          <cell r="N31">
            <v>1</v>
          </cell>
          <cell r="O31">
            <v>3</v>
          </cell>
          <cell r="P31">
            <v>1</v>
          </cell>
        </row>
        <row r="32">
          <cell r="B32">
            <v>22</v>
          </cell>
          <cell r="C32">
            <v>4</v>
          </cell>
          <cell r="D32">
            <v>36</v>
          </cell>
          <cell r="E32">
            <v>18300</v>
          </cell>
          <cell r="F32">
            <v>3.985683679052201</v>
          </cell>
          <cell r="G32">
            <v>36000</v>
          </cell>
          <cell r="H32">
            <v>5200</v>
          </cell>
          <cell r="I32">
            <v>6000</v>
          </cell>
          <cell r="J32">
            <v>2</v>
          </cell>
          <cell r="K32">
            <v>28</v>
          </cell>
          <cell r="L32">
            <v>4</v>
          </cell>
          <cell r="M32">
            <v>4</v>
          </cell>
          <cell r="N32">
            <v>1</v>
          </cell>
          <cell r="O32">
            <v>2</v>
          </cell>
          <cell r="P32">
            <v>1</v>
          </cell>
        </row>
        <row r="33">
          <cell r="B33">
            <v>23</v>
          </cell>
          <cell r="C33">
            <v>5</v>
          </cell>
          <cell r="D33">
            <v>36</v>
          </cell>
          <cell r="E33">
            <v>14000</v>
          </cell>
          <cell r="F33">
            <v>3.5949271622484327</v>
          </cell>
          <cell r="G33">
            <v>25000</v>
          </cell>
          <cell r="H33">
            <v>4400</v>
          </cell>
          <cell r="I33">
            <v>5500</v>
          </cell>
          <cell r="J33">
            <v>1</v>
          </cell>
          <cell r="K33">
            <v>52</v>
          </cell>
          <cell r="L33">
            <v>4</v>
          </cell>
          <cell r="M33">
            <v>1</v>
          </cell>
          <cell r="N33">
            <v>2</v>
          </cell>
          <cell r="O33">
            <v>1</v>
          </cell>
          <cell r="P33">
            <v>3</v>
          </cell>
        </row>
        <row r="34">
          <cell r="B34">
            <v>24</v>
          </cell>
          <cell r="C34">
            <v>3</v>
          </cell>
          <cell r="D34">
            <v>60</v>
          </cell>
          <cell r="E34">
            <v>18300</v>
          </cell>
          <cell r="F34">
            <v>1.4439260661662081</v>
          </cell>
          <cell r="G34">
            <v>36000</v>
          </cell>
          <cell r="H34">
            <v>5200</v>
          </cell>
          <cell r="I34">
            <v>6000</v>
          </cell>
          <cell r="J34">
            <v>2</v>
          </cell>
          <cell r="K34">
            <v>53</v>
          </cell>
          <cell r="L34">
            <v>4</v>
          </cell>
          <cell r="M34">
            <v>4</v>
          </cell>
          <cell r="N34">
            <v>2</v>
          </cell>
          <cell r="O34">
            <v>2</v>
          </cell>
          <cell r="P34">
            <v>3</v>
          </cell>
        </row>
        <row r="35">
          <cell r="B35">
            <v>25</v>
          </cell>
          <cell r="C35">
            <v>1</v>
          </cell>
          <cell r="D35">
            <v>60</v>
          </cell>
          <cell r="E35">
            <v>5400</v>
          </cell>
          <cell r="F35">
            <v>1.9189871434308805</v>
          </cell>
          <cell r="G35">
            <v>18000</v>
          </cell>
          <cell r="H35">
            <v>2500</v>
          </cell>
          <cell r="I35">
            <v>5000</v>
          </cell>
          <cell r="J35">
            <v>2</v>
          </cell>
          <cell r="K35">
            <v>39</v>
          </cell>
          <cell r="L35">
            <v>4</v>
          </cell>
          <cell r="M35">
            <v>4</v>
          </cell>
          <cell r="N35">
            <v>2</v>
          </cell>
          <cell r="O35">
            <v>1</v>
          </cell>
          <cell r="P35">
            <v>3</v>
          </cell>
        </row>
        <row r="36">
          <cell r="B36">
            <v>26</v>
          </cell>
          <cell r="C36">
            <v>4</v>
          </cell>
          <cell r="D36">
            <v>48</v>
          </cell>
          <cell r="E36">
            <v>14000</v>
          </cell>
          <cell r="F36">
            <v>2.4450414187868907</v>
          </cell>
          <cell r="G36">
            <v>25000</v>
          </cell>
          <cell r="H36">
            <v>4000</v>
          </cell>
          <cell r="I36">
            <v>6000</v>
          </cell>
          <cell r="J36">
            <v>1</v>
          </cell>
          <cell r="K36">
            <v>23</v>
          </cell>
          <cell r="L36">
            <v>4</v>
          </cell>
          <cell r="M36">
            <v>5</v>
          </cell>
          <cell r="N36">
            <v>1</v>
          </cell>
          <cell r="O36">
            <v>1</v>
          </cell>
          <cell r="P36">
            <v>1</v>
          </cell>
        </row>
        <row r="37">
          <cell r="B37">
            <v>27</v>
          </cell>
          <cell r="C37">
            <v>1</v>
          </cell>
          <cell r="D37">
            <v>12</v>
          </cell>
          <cell r="E37">
            <v>5400</v>
          </cell>
          <cell r="F37">
            <v>1.3236034833652641</v>
          </cell>
          <cell r="G37">
            <v>15000</v>
          </cell>
          <cell r="H37">
            <v>2200</v>
          </cell>
          <cell r="I37">
            <v>5000</v>
          </cell>
          <cell r="J37">
            <v>1</v>
          </cell>
          <cell r="K37">
            <v>25</v>
          </cell>
          <cell r="L37">
            <v>3</v>
          </cell>
          <cell r="M37">
            <v>1</v>
          </cell>
          <cell r="N37">
            <v>1</v>
          </cell>
          <cell r="O37">
            <v>4</v>
          </cell>
          <cell r="P37">
            <v>2</v>
          </cell>
        </row>
        <row r="38">
          <cell r="B38">
            <v>28</v>
          </cell>
          <cell r="C38">
            <v>3</v>
          </cell>
          <cell r="D38">
            <v>12</v>
          </cell>
          <cell r="E38">
            <v>18300</v>
          </cell>
          <cell r="F38">
            <v>2.3509925595625396</v>
          </cell>
          <cell r="G38">
            <v>36000</v>
          </cell>
          <cell r="H38">
            <v>5200</v>
          </cell>
          <cell r="I38">
            <v>6000</v>
          </cell>
          <cell r="J38">
            <v>2</v>
          </cell>
          <cell r="K38">
            <v>53</v>
          </cell>
          <cell r="L38">
            <v>4</v>
          </cell>
          <cell r="M38">
            <v>2</v>
          </cell>
          <cell r="N38">
            <v>1</v>
          </cell>
          <cell r="O38">
            <v>4</v>
          </cell>
          <cell r="P38">
            <v>1</v>
          </cell>
        </row>
        <row r="39">
          <cell r="B39">
            <v>29</v>
          </cell>
          <cell r="C39">
            <v>4</v>
          </cell>
          <cell r="D39">
            <v>12</v>
          </cell>
          <cell r="E39">
            <v>18300</v>
          </cell>
          <cell r="F39">
            <v>2.2715122703764377</v>
          </cell>
          <cell r="G39">
            <v>36000</v>
          </cell>
          <cell r="H39">
            <v>5200</v>
          </cell>
          <cell r="I39">
            <v>6000</v>
          </cell>
          <cell r="J39">
            <v>1</v>
          </cell>
          <cell r="K39">
            <v>28</v>
          </cell>
          <cell r="L39">
            <v>3</v>
          </cell>
          <cell r="M39">
            <v>3</v>
          </cell>
          <cell r="N39">
            <v>1</v>
          </cell>
          <cell r="O39">
            <v>3</v>
          </cell>
          <cell r="P39">
            <v>3</v>
          </cell>
        </row>
        <row r="40">
          <cell r="B40">
            <v>30</v>
          </cell>
          <cell r="C40">
            <v>4</v>
          </cell>
          <cell r="D40">
            <v>12</v>
          </cell>
          <cell r="E40">
            <v>5400</v>
          </cell>
          <cell r="F40">
            <v>3.2134804167597619</v>
          </cell>
          <cell r="G40">
            <v>18000</v>
          </cell>
          <cell r="H40">
            <v>3000</v>
          </cell>
          <cell r="I40">
            <v>6000</v>
          </cell>
          <cell r="J40">
            <v>1</v>
          </cell>
          <cell r="K40">
            <v>49</v>
          </cell>
          <cell r="L40">
            <v>1</v>
          </cell>
          <cell r="M40">
            <v>5</v>
          </cell>
          <cell r="N40">
            <v>2</v>
          </cell>
          <cell r="O40">
            <v>2</v>
          </cell>
          <cell r="P40">
            <v>3</v>
          </cell>
        </row>
        <row r="41">
          <cell r="B41">
            <v>31</v>
          </cell>
          <cell r="C41">
            <v>5</v>
          </cell>
          <cell r="D41">
            <v>36</v>
          </cell>
          <cell r="E41">
            <v>5400</v>
          </cell>
          <cell r="F41">
            <v>2.3720211570058281</v>
          </cell>
          <cell r="G41">
            <v>18000</v>
          </cell>
          <cell r="H41">
            <v>2900</v>
          </cell>
          <cell r="I41">
            <v>5500</v>
          </cell>
          <cell r="J41">
            <v>2</v>
          </cell>
          <cell r="K41">
            <v>24</v>
          </cell>
          <cell r="L41">
            <v>1</v>
          </cell>
          <cell r="M41">
            <v>2</v>
          </cell>
          <cell r="N41">
            <v>1</v>
          </cell>
          <cell r="O41">
            <v>1</v>
          </cell>
          <cell r="P41">
            <v>2</v>
          </cell>
        </row>
        <row r="42">
          <cell r="B42">
            <v>32</v>
          </cell>
          <cell r="C42">
            <v>4</v>
          </cell>
          <cell r="D42">
            <v>60</v>
          </cell>
          <cell r="E42">
            <v>24000</v>
          </cell>
          <cell r="F42">
            <v>2.529290043516204</v>
          </cell>
          <cell r="G42">
            <v>49000</v>
          </cell>
          <cell r="H42">
            <v>7300</v>
          </cell>
          <cell r="I42">
            <v>6000</v>
          </cell>
          <cell r="J42">
            <v>1</v>
          </cell>
          <cell r="K42">
            <v>38</v>
          </cell>
          <cell r="L42">
            <v>3</v>
          </cell>
          <cell r="M42">
            <v>1</v>
          </cell>
          <cell r="N42">
            <v>1</v>
          </cell>
          <cell r="O42">
            <v>4</v>
          </cell>
          <cell r="P42">
            <v>3</v>
          </cell>
        </row>
        <row r="43">
          <cell r="B43">
            <v>33</v>
          </cell>
          <cell r="C43">
            <v>2</v>
          </cell>
          <cell r="D43">
            <v>36</v>
          </cell>
          <cell r="E43">
            <v>5400</v>
          </cell>
          <cell r="F43">
            <v>1.3986076556565261</v>
          </cell>
          <cell r="G43">
            <v>18000</v>
          </cell>
          <cell r="H43">
            <v>2600</v>
          </cell>
          <cell r="I43">
            <v>6000</v>
          </cell>
          <cell r="J43">
            <v>2</v>
          </cell>
          <cell r="K43">
            <v>30</v>
          </cell>
          <cell r="L43">
            <v>4</v>
          </cell>
          <cell r="M43">
            <v>4</v>
          </cell>
          <cell r="N43">
            <v>1</v>
          </cell>
          <cell r="O43">
            <v>1</v>
          </cell>
          <cell r="P43">
            <v>3</v>
          </cell>
        </row>
        <row r="44">
          <cell r="B44">
            <v>34</v>
          </cell>
          <cell r="C44">
            <v>3</v>
          </cell>
          <cell r="D44">
            <v>48</v>
          </cell>
          <cell r="E44">
            <v>14000</v>
          </cell>
          <cell r="F44">
            <v>3.3655918022562741</v>
          </cell>
          <cell r="G44">
            <v>25000</v>
          </cell>
          <cell r="H44">
            <v>4400</v>
          </cell>
          <cell r="I44">
            <v>6000</v>
          </cell>
          <cell r="J44">
            <v>1</v>
          </cell>
          <cell r="K44">
            <v>50</v>
          </cell>
          <cell r="L44">
            <v>2</v>
          </cell>
          <cell r="M44">
            <v>3</v>
          </cell>
          <cell r="N44">
            <v>2</v>
          </cell>
          <cell r="O44">
            <v>1</v>
          </cell>
          <cell r="P44">
            <v>2</v>
          </cell>
        </row>
        <row r="45">
          <cell r="B45">
            <v>35</v>
          </cell>
          <cell r="C45">
            <v>2</v>
          </cell>
          <cell r="D45">
            <v>48</v>
          </cell>
          <cell r="E45">
            <v>18300</v>
          </cell>
          <cell r="F45">
            <v>3.9018895742288509</v>
          </cell>
          <cell r="G45">
            <v>36000</v>
          </cell>
          <cell r="H45">
            <v>5200</v>
          </cell>
          <cell r="I45">
            <v>6000</v>
          </cell>
          <cell r="J45">
            <v>2</v>
          </cell>
          <cell r="K45">
            <v>22</v>
          </cell>
          <cell r="L45">
            <v>3</v>
          </cell>
          <cell r="M45">
            <v>5</v>
          </cell>
          <cell r="N45">
            <v>1</v>
          </cell>
          <cell r="O45">
            <v>2</v>
          </cell>
          <cell r="P45">
            <v>2</v>
          </cell>
        </row>
        <row r="46">
          <cell r="B46">
            <v>36</v>
          </cell>
          <cell r="C46">
            <v>3</v>
          </cell>
          <cell r="D46">
            <v>36</v>
          </cell>
          <cell r="E46">
            <v>24000</v>
          </cell>
          <cell r="F46">
            <v>2.2595093639010564</v>
          </cell>
          <cell r="G46">
            <v>49000</v>
          </cell>
          <cell r="H46">
            <v>7300</v>
          </cell>
          <cell r="I46">
            <v>6000</v>
          </cell>
          <cell r="J46">
            <v>2</v>
          </cell>
          <cell r="K46">
            <v>22</v>
          </cell>
          <cell r="L46">
            <v>2</v>
          </cell>
          <cell r="M46">
            <v>1</v>
          </cell>
          <cell r="N46">
            <v>1</v>
          </cell>
          <cell r="O46">
            <v>4</v>
          </cell>
          <cell r="P46">
            <v>3</v>
          </cell>
        </row>
        <row r="47">
          <cell r="B47">
            <v>37</v>
          </cell>
          <cell r="C47">
            <v>5</v>
          </cell>
          <cell r="D47">
            <v>48</v>
          </cell>
          <cell r="E47">
            <v>18300</v>
          </cell>
          <cell r="F47">
            <v>3.2864403261203434</v>
          </cell>
          <cell r="G47">
            <v>36000</v>
          </cell>
          <cell r="H47">
            <v>6200</v>
          </cell>
          <cell r="I47">
            <v>5500</v>
          </cell>
          <cell r="J47">
            <v>2</v>
          </cell>
          <cell r="K47">
            <v>33</v>
          </cell>
          <cell r="L47">
            <v>2</v>
          </cell>
          <cell r="M47">
            <v>4</v>
          </cell>
          <cell r="N47">
            <v>2</v>
          </cell>
          <cell r="O47">
            <v>3</v>
          </cell>
          <cell r="P47">
            <v>2</v>
          </cell>
        </row>
        <row r="48">
          <cell r="B48">
            <v>38</v>
          </cell>
          <cell r="C48">
            <v>1</v>
          </cell>
          <cell r="D48">
            <v>36</v>
          </cell>
          <cell r="E48">
            <v>14000</v>
          </cell>
          <cell r="F48">
            <v>2.7148592352594334</v>
          </cell>
          <cell r="G48">
            <v>25000</v>
          </cell>
          <cell r="H48">
            <v>3700</v>
          </cell>
          <cell r="I48">
            <v>5000</v>
          </cell>
          <cell r="J48">
            <v>1</v>
          </cell>
          <cell r="K48">
            <v>42</v>
          </cell>
          <cell r="L48">
            <v>1</v>
          </cell>
          <cell r="M48">
            <v>4</v>
          </cell>
          <cell r="N48">
            <v>1</v>
          </cell>
          <cell r="O48">
            <v>4</v>
          </cell>
          <cell r="P48">
            <v>3</v>
          </cell>
        </row>
        <row r="49">
          <cell r="B49">
            <v>39</v>
          </cell>
          <cell r="C49">
            <v>5</v>
          </cell>
          <cell r="D49">
            <v>18</v>
          </cell>
          <cell r="E49">
            <v>18300</v>
          </cell>
          <cell r="F49">
            <v>1.8193483698747936</v>
          </cell>
          <cell r="G49">
            <v>36000</v>
          </cell>
          <cell r="H49">
            <v>6200</v>
          </cell>
          <cell r="I49">
            <v>5500</v>
          </cell>
          <cell r="J49">
            <v>1</v>
          </cell>
          <cell r="K49">
            <v>55</v>
          </cell>
          <cell r="L49">
            <v>2</v>
          </cell>
          <cell r="M49">
            <v>5</v>
          </cell>
          <cell r="N49">
            <v>2</v>
          </cell>
          <cell r="O49">
            <v>4</v>
          </cell>
          <cell r="P49">
            <v>3</v>
          </cell>
        </row>
        <row r="50">
          <cell r="B50">
            <v>40</v>
          </cell>
          <cell r="C50">
            <v>3</v>
          </cell>
          <cell r="D50">
            <v>36</v>
          </cell>
          <cell r="E50">
            <v>18300</v>
          </cell>
          <cell r="F50">
            <v>3.7033158148104102</v>
          </cell>
          <cell r="G50">
            <v>36000</v>
          </cell>
          <cell r="H50">
            <v>6200</v>
          </cell>
          <cell r="I50">
            <v>6000</v>
          </cell>
          <cell r="J50">
            <v>2</v>
          </cell>
          <cell r="K50">
            <v>31</v>
          </cell>
          <cell r="L50">
            <v>3</v>
          </cell>
          <cell r="M50">
            <v>5</v>
          </cell>
          <cell r="N50">
            <v>2</v>
          </cell>
          <cell r="O50">
            <v>2</v>
          </cell>
          <cell r="P50">
            <v>3</v>
          </cell>
        </row>
        <row r="51">
          <cell r="B51">
            <v>41</v>
          </cell>
          <cell r="C51">
            <v>2</v>
          </cell>
          <cell r="D51">
            <v>48</v>
          </cell>
          <cell r="E51">
            <v>14000</v>
          </cell>
          <cell r="F51">
            <v>2.0708429716802019</v>
          </cell>
          <cell r="G51">
            <v>25000</v>
          </cell>
          <cell r="H51">
            <v>4400</v>
          </cell>
          <cell r="I51">
            <v>6000</v>
          </cell>
          <cell r="J51">
            <v>1</v>
          </cell>
          <cell r="K51">
            <v>29</v>
          </cell>
          <cell r="L51">
            <v>3</v>
          </cell>
          <cell r="M51">
            <v>5</v>
          </cell>
          <cell r="N51">
            <v>1</v>
          </cell>
          <cell r="O51">
            <v>2</v>
          </cell>
          <cell r="P51">
            <v>3</v>
          </cell>
        </row>
        <row r="52">
          <cell r="B52">
            <v>42</v>
          </cell>
          <cell r="C52">
            <v>3</v>
          </cell>
          <cell r="D52">
            <v>18</v>
          </cell>
          <cell r="E52">
            <v>24000</v>
          </cell>
          <cell r="F52">
            <v>3.4834264688964507</v>
          </cell>
          <cell r="G52">
            <v>42000</v>
          </cell>
          <cell r="H52">
            <v>6200</v>
          </cell>
          <cell r="I52">
            <v>6000</v>
          </cell>
          <cell r="J52">
            <v>1</v>
          </cell>
          <cell r="K52">
            <v>21</v>
          </cell>
          <cell r="L52">
            <v>2</v>
          </cell>
          <cell r="M52">
            <v>1</v>
          </cell>
          <cell r="N52">
            <v>2</v>
          </cell>
          <cell r="O52">
            <v>1</v>
          </cell>
          <cell r="P52">
            <v>3</v>
          </cell>
        </row>
        <row r="53">
          <cell r="B53">
            <v>43</v>
          </cell>
          <cell r="C53">
            <v>5</v>
          </cell>
          <cell r="D53">
            <v>18</v>
          </cell>
          <cell r="E53">
            <v>18300</v>
          </cell>
          <cell r="F53">
            <v>3.639154766529217</v>
          </cell>
          <cell r="G53">
            <v>36000</v>
          </cell>
          <cell r="H53">
            <v>6200</v>
          </cell>
          <cell r="I53">
            <v>5500</v>
          </cell>
          <cell r="J53">
            <v>2</v>
          </cell>
          <cell r="K53">
            <v>19</v>
          </cell>
          <cell r="L53">
            <v>2</v>
          </cell>
          <cell r="M53">
            <v>1</v>
          </cell>
          <cell r="N53">
            <v>1</v>
          </cell>
          <cell r="O53">
            <v>2</v>
          </cell>
          <cell r="P53">
            <v>3</v>
          </cell>
        </row>
        <row r="54">
          <cell r="B54">
            <v>44</v>
          </cell>
          <cell r="C54">
            <v>4</v>
          </cell>
          <cell r="D54">
            <v>12</v>
          </cell>
          <cell r="E54">
            <v>18300</v>
          </cell>
          <cell r="F54">
            <v>3.1412264913305674</v>
          </cell>
          <cell r="G54">
            <v>36000</v>
          </cell>
          <cell r="H54">
            <v>5200</v>
          </cell>
          <cell r="I54">
            <v>6000</v>
          </cell>
          <cell r="J54">
            <v>1</v>
          </cell>
          <cell r="K54">
            <v>28</v>
          </cell>
          <cell r="L54">
            <v>1</v>
          </cell>
          <cell r="M54">
            <v>2</v>
          </cell>
          <cell r="N54">
            <v>1</v>
          </cell>
          <cell r="O54">
            <v>1</v>
          </cell>
          <cell r="P54">
            <v>3</v>
          </cell>
        </row>
        <row r="55">
          <cell r="B55">
            <v>45</v>
          </cell>
          <cell r="C55">
            <v>1</v>
          </cell>
          <cell r="D55">
            <v>36</v>
          </cell>
          <cell r="E55">
            <v>18300</v>
          </cell>
          <cell r="F55">
            <v>2.8196008089871172</v>
          </cell>
          <cell r="G55">
            <v>36000</v>
          </cell>
          <cell r="H55">
            <v>4200</v>
          </cell>
          <cell r="I55">
            <v>5000</v>
          </cell>
          <cell r="J55">
            <v>1</v>
          </cell>
          <cell r="K55">
            <v>43</v>
          </cell>
          <cell r="L55">
            <v>1</v>
          </cell>
          <cell r="M55">
            <v>1</v>
          </cell>
          <cell r="N55">
            <v>1</v>
          </cell>
          <cell r="O55">
            <v>1</v>
          </cell>
          <cell r="P55">
            <v>1</v>
          </cell>
        </row>
        <row r="56">
          <cell r="B56">
            <v>46</v>
          </cell>
          <cell r="C56">
            <v>5</v>
          </cell>
          <cell r="D56">
            <v>12</v>
          </cell>
          <cell r="E56">
            <v>14000</v>
          </cell>
          <cell r="F56">
            <v>3.4395920122445118</v>
          </cell>
          <cell r="G56">
            <v>25000</v>
          </cell>
          <cell r="H56">
            <v>5200</v>
          </cell>
          <cell r="I56">
            <v>5500</v>
          </cell>
          <cell r="J56">
            <v>2</v>
          </cell>
          <cell r="K56">
            <v>29</v>
          </cell>
          <cell r="L56">
            <v>3</v>
          </cell>
          <cell r="M56">
            <v>2</v>
          </cell>
          <cell r="N56">
            <v>1</v>
          </cell>
          <cell r="O56">
            <v>3</v>
          </cell>
          <cell r="P56">
            <v>1</v>
          </cell>
        </row>
        <row r="57">
          <cell r="B57">
            <v>47</v>
          </cell>
          <cell r="C57">
            <v>2</v>
          </cell>
          <cell r="D57">
            <v>48</v>
          </cell>
          <cell r="E57">
            <v>5400</v>
          </cell>
          <cell r="F57">
            <v>3.0795133951254603</v>
          </cell>
          <cell r="G57">
            <v>15000</v>
          </cell>
          <cell r="H57">
            <v>2400</v>
          </cell>
          <cell r="I57">
            <v>6000</v>
          </cell>
          <cell r="J57">
            <v>1</v>
          </cell>
          <cell r="K57">
            <v>34</v>
          </cell>
          <cell r="L57">
            <v>1</v>
          </cell>
          <cell r="M57">
            <v>5</v>
          </cell>
          <cell r="N57">
            <v>1</v>
          </cell>
          <cell r="O57">
            <v>2</v>
          </cell>
          <cell r="P57">
            <v>3</v>
          </cell>
        </row>
        <row r="58">
          <cell r="B58">
            <v>48</v>
          </cell>
          <cell r="C58">
            <v>1</v>
          </cell>
          <cell r="D58">
            <v>48</v>
          </cell>
          <cell r="E58">
            <v>24000</v>
          </cell>
          <cell r="F58">
            <v>1.8130096475034643</v>
          </cell>
          <cell r="G58">
            <v>42000</v>
          </cell>
          <cell r="H58">
            <v>5200</v>
          </cell>
          <cell r="I58">
            <v>5000</v>
          </cell>
          <cell r="J58">
            <v>2</v>
          </cell>
          <cell r="K58">
            <v>24</v>
          </cell>
          <cell r="L58">
            <v>4</v>
          </cell>
          <cell r="M58">
            <v>4</v>
          </cell>
          <cell r="N58">
            <v>2</v>
          </cell>
          <cell r="O58">
            <v>4</v>
          </cell>
          <cell r="P58">
            <v>3</v>
          </cell>
        </row>
        <row r="59">
          <cell r="B59">
            <v>49</v>
          </cell>
          <cell r="C59">
            <v>1</v>
          </cell>
          <cell r="D59">
            <v>12</v>
          </cell>
          <cell r="E59">
            <v>24000</v>
          </cell>
          <cell r="F59">
            <v>1.9931014642933045</v>
          </cell>
          <cell r="G59">
            <v>36000</v>
          </cell>
          <cell r="H59">
            <v>6200</v>
          </cell>
          <cell r="I59">
            <v>5000</v>
          </cell>
          <cell r="J59">
            <v>2</v>
          </cell>
          <cell r="K59">
            <v>40</v>
          </cell>
          <cell r="L59">
            <v>3</v>
          </cell>
          <cell r="M59">
            <v>4</v>
          </cell>
          <cell r="N59">
            <v>1</v>
          </cell>
          <cell r="O59">
            <v>2</v>
          </cell>
          <cell r="P59">
            <v>3</v>
          </cell>
        </row>
        <row r="60">
          <cell r="B60">
            <v>50</v>
          </cell>
          <cell r="C60">
            <v>1</v>
          </cell>
          <cell r="D60">
            <v>36</v>
          </cell>
          <cell r="E60">
            <v>14000</v>
          </cell>
          <cell r="F60">
            <v>3.7918680024114804</v>
          </cell>
          <cell r="G60">
            <v>25000</v>
          </cell>
          <cell r="H60">
            <v>3300</v>
          </cell>
          <cell r="I60">
            <v>5000</v>
          </cell>
          <cell r="J60">
            <v>1</v>
          </cell>
          <cell r="K60">
            <v>28</v>
          </cell>
          <cell r="L60">
            <v>3</v>
          </cell>
          <cell r="M60">
            <v>4</v>
          </cell>
          <cell r="N60">
            <v>1</v>
          </cell>
          <cell r="O60">
            <v>1</v>
          </cell>
          <cell r="P60">
            <v>3</v>
          </cell>
        </row>
        <row r="61">
          <cell r="B61">
            <v>51</v>
          </cell>
          <cell r="C61">
            <v>3</v>
          </cell>
          <cell r="D61">
            <v>36</v>
          </cell>
          <cell r="E61">
            <v>14000</v>
          </cell>
          <cell r="F61">
            <v>2.5413519847366546</v>
          </cell>
          <cell r="G61">
            <v>25000</v>
          </cell>
          <cell r="H61">
            <v>4300</v>
          </cell>
          <cell r="I61">
            <v>6000</v>
          </cell>
          <cell r="J61">
            <v>1</v>
          </cell>
          <cell r="K61">
            <v>27</v>
          </cell>
          <cell r="L61">
            <v>1</v>
          </cell>
          <cell r="M61">
            <v>1</v>
          </cell>
          <cell r="N61">
            <v>1</v>
          </cell>
          <cell r="O61">
            <v>1</v>
          </cell>
          <cell r="P61">
            <v>2</v>
          </cell>
        </row>
        <row r="62">
          <cell r="B62">
            <v>52</v>
          </cell>
          <cell r="C62">
            <v>3</v>
          </cell>
          <cell r="D62">
            <v>12</v>
          </cell>
          <cell r="E62">
            <v>18300</v>
          </cell>
          <cell r="F62">
            <v>3.5489004274915459</v>
          </cell>
          <cell r="G62">
            <v>36000</v>
          </cell>
          <cell r="H62">
            <v>6200</v>
          </cell>
          <cell r="I62">
            <v>6000</v>
          </cell>
          <cell r="J62">
            <v>1</v>
          </cell>
          <cell r="K62">
            <v>45</v>
          </cell>
          <cell r="L62">
            <v>3</v>
          </cell>
          <cell r="M62">
            <v>2</v>
          </cell>
          <cell r="N62">
            <v>2</v>
          </cell>
          <cell r="O62">
            <v>2</v>
          </cell>
          <cell r="P62">
            <v>3</v>
          </cell>
        </row>
        <row r="63">
          <cell r="B63">
            <v>53</v>
          </cell>
          <cell r="C63">
            <v>2</v>
          </cell>
          <cell r="D63">
            <v>60</v>
          </cell>
          <cell r="E63">
            <v>24000</v>
          </cell>
          <cell r="F63">
            <v>2.6691089019291256</v>
          </cell>
          <cell r="G63">
            <v>41000</v>
          </cell>
          <cell r="H63">
            <v>6200</v>
          </cell>
          <cell r="I63">
            <v>6000</v>
          </cell>
          <cell r="J63">
            <v>2</v>
          </cell>
          <cell r="K63">
            <v>34</v>
          </cell>
          <cell r="L63">
            <v>2</v>
          </cell>
          <cell r="M63">
            <v>4</v>
          </cell>
          <cell r="N63">
            <v>2</v>
          </cell>
          <cell r="O63">
            <v>1</v>
          </cell>
          <cell r="P63">
            <v>1</v>
          </cell>
        </row>
        <row r="64">
          <cell r="B64">
            <v>54</v>
          </cell>
          <cell r="C64">
            <v>1</v>
          </cell>
          <cell r="D64">
            <v>18</v>
          </cell>
          <cell r="E64">
            <v>14000</v>
          </cell>
          <cell r="F64">
            <v>2.1980916646173241</v>
          </cell>
          <cell r="G64">
            <v>20000</v>
          </cell>
          <cell r="H64">
            <v>2800</v>
          </cell>
          <cell r="I64">
            <v>5000</v>
          </cell>
          <cell r="J64">
            <v>1</v>
          </cell>
          <cell r="K64">
            <v>48</v>
          </cell>
          <cell r="L64">
            <v>3</v>
          </cell>
          <cell r="M64">
            <v>2</v>
          </cell>
          <cell r="N64">
            <v>1</v>
          </cell>
          <cell r="O64">
            <v>4</v>
          </cell>
          <cell r="P64">
            <v>2</v>
          </cell>
        </row>
        <row r="65">
          <cell r="B65">
            <v>55</v>
          </cell>
          <cell r="C65">
            <v>4</v>
          </cell>
          <cell r="D65">
            <v>36</v>
          </cell>
          <cell r="E65">
            <v>5400</v>
          </cell>
          <cell r="F65">
            <v>1.1765057782456438</v>
          </cell>
          <cell r="G65">
            <v>12000</v>
          </cell>
          <cell r="H65">
            <v>2300</v>
          </cell>
          <cell r="I65">
            <v>6000</v>
          </cell>
          <cell r="J65">
            <v>1</v>
          </cell>
          <cell r="K65">
            <v>30</v>
          </cell>
          <cell r="L65">
            <v>1</v>
          </cell>
          <cell r="M65">
            <v>1</v>
          </cell>
          <cell r="N65">
            <v>2</v>
          </cell>
          <cell r="O65">
            <v>2</v>
          </cell>
          <cell r="P65">
            <v>3</v>
          </cell>
        </row>
        <row r="66">
          <cell r="B66">
            <v>56</v>
          </cell>
          <cell r="C66">
            <v>3</v>
          </cell>
          <cell r="D66">
            <v>60</v>
          </cell>
          <cell r="E66">
            <v>18300</v>
          </cell>
          <cell r="F66">
            <v>1.5309194846988565</v>
          </cell>
          <cell r="G66">
            <v>36000</v>
          </cell>
          <cell r="H66">
            <v>4400</v>
          </cell>
          <cell r="I66">
            <v>6000</v>
          </cell>
          <cell r="J66">
            <v>1</v>
          </cell>
          <cell r="K66">
            <v>25</v>
          </cell>
          <cell r="L66">
            <v>2</v>
          </cell>
          <cell r="M66">
            <v>4</v>
          </cell>
          <cell r="N66">
            <v>1</v>
          </cell>
          <cell r="O66">
            <v>3</v>
          </cell>
          <cell r="P66">
            <v>3</v>
          </cell>
        </row>
        <row r="67">
          <cell r="B67">
            <v>57</v>
          </cell>
          <cell r="C67">
            <v>4</v>
          </cell>
          <cell r="D67">
            <v>36</v>
          </cell>
          <cell r="E67">
            <v>18300</v>
          </cell>
          <cell r="F67">
            <v>2.7094033450974653</v>
          </cell>
          <cell r="G67">
            <v>36000</v>
          </cell>
          <cell r="H67">
            <v>5200</v>
          </cell>
          <cell r="I67">
            <v>6000</v>
          </cell>
          <cell r="J67">
            <v>2</v>
          </cell>
          <cell r="K67">
            <v>47</v>
          </cell>
          <cell r="L67">
            <v>4</v>
          </cell>
          <cell r="M67">
            <v>2</v>
          </cell>
          <cell r="N67">
            <v>2</v>
          </cell>
          <cell r="O67">
            <v>1</v>
          </cell>
          <cell r="P67">
            <v>3</v>
          </cell>
        </row>
        <row r="68">
          <cell r="B68">
            <v>58</v>
          </cell>
          <cell r="C68">
            <v>3</v>
          </cell>
          <cell r="D68">
            <v>12</v>
          </cell>
          <cell r="E68">
            <v>18300</v>
          </cell>
          <cell r="F68">
            <v>3.8853077613104672</v>
          </cell>
          <cell r="G68">
            <v>33000</v>
          </cell>
          <cell r="H68">
            <v>5200</v>
          </cell>
          <cell r="I68">
            <v>6000</v>
          </cell>
          <cell r="J68">
            <v>1</v>
          </cell>
          <cell r="K68">
            <v>31</v>
          </cell>
          <cell r="L68">
            <v>2</v>
          </cell>
          <cell r="M68">
            <v>4</v>
          </cell>
          <cell r="N68">
            <v>1</v>
          </cell>
          <cell r="O68">
            <v>1</v>
          </cell>
          <cell r="P68">
            <v>1</v>
          </cell>
        </row>
        <row r="69">
          <cell r="B69">
            <v>59</v>
          </cell>
          <cell r="C69">
            <v>5</v>
          </cell>
          <cell r="D69">
            <v>48</v>
          </cell>
          <cell r="E69">
            <v>14000</v>
          </cell>
          <cell r="F69">
            <v>1.9213551898081527</v>
          </cell>
          <cell r="G69">
            <v>25000</v>
          </cell>
          <cell r="H69">
            <v>5200</v>
          </cell>
          <cell r="I69">
            <v>5500</v>
          </cell>
          <cell r="J69">
            <v>2</v>
          </cell>
          <cell r="K69">
            <v>29</v>
          </cell>
          <cell r="L69">
            <v>2</v>
          </cell>
          <cell r="M69">
            <v>3</v>
          </cell>
          <cell r="N69">
            <v>2</v>
          </cell>
          <cell r="O69">
            <v>3</v>
          </cell>
          <cell r="P69">
            <v>2</v>
          </cell>
        </row>
        <row r="70">
          <cell r="B70">
            <v>60</v>
          </cell>
          <cell r="C70">
            <v>5</v>
          </cell>
          <cell r="D70">
            <v>48</v>
          </cell>
          <cell r="E70">
            <v>5400</v>
          </cell>
          <cell r="F70">
            <v>2.7815543876551918</v>
          </cell>
          <cell r="G70">
            <v>18000</v>
          </cell>
          <cell r="H70">
            <v>3600</v>
          </cell>
          <cell r="I70">
            <v>5500</v>
          </cell>
          <cell r="J70">
            <v>2</v>
          </cell>
          <cell r="K70">
            <v>43</v>
          </cell>
          <cell r="L70">
            <v>4</v>
          </cell>
          <cell r="M70">
            <v>1</v>
          </cell>
          <cell r="N70">
            <v>1</v>
          </cell>
          <cell r="O70">
            <v>1</v>
          </cell>
          <cell r="P70">
            <v>2</v>
          </cell>
        </row>
        <row r="71">
          <cell r="B71">
            <v>61</v>
          </cell>
          <cell r="C71">
            <v>4</v>
          </cell>
          <cell r="D71">
            <v>36</v>
          </cell>
          <cell r="E71">
            <v>5400</v>
          </cell>
          <cell r="F71">
            <v>1.0457664308423809</v>
          </cell>
          <cell r="G71">
            <v>12000</v>
          </cell>
          <cell r="H71">
            <v>1600</v>
          </cell>
          <cell r="I71">
            <v>6000</v>
          </cell>
          <cell r="J71">
            <v>1</v>
          </cell>
          <cell r="K71">
            <v>47</v>
          </cell>
          <cell r="L71">
            <v>1</v>
          </cell>
          <cell r="M71">
            <v>3</v>
          </cell>
          <cell r="N71">
            <v>2</v>
          </cell>
          <cell r="O71">
            <v>1</v>
          </cell>
          <cell r="P71">
            <v>3</v>
          </cell>
        </row>
        <row r="72">
          <cell r="B72">
            <v>62</v>
          </cell>
          <cell r="C72">
            <v>3</v>
          </cell>
          <cell r="D72">
            <v>36</v>
          </cell>
          <cell r="E72">
            <v>24000</v>
          </cell>
          <cell r="F72">
            <v>1.846977679884382</v>
          </cell>
          <cell r="G72">
            <v>36000</v>
          </cell>
          <cell r="H72">
            <v>7300</v>
          </cell>
          <cell r="I72">
            <v>6000</v>
          </cell>
          <cell r="J72">
            <v>2</v>
          </cell>
          <cell r="K72">
            <v>18</v>
          </cell>
          <cell r="L72">
            <v>1</v>
          </cell>
          <cell r="M72">
            <v>5</v>
          </cell>
          <cell r="N72">
            <v>2</v>
          </cell>
          <cell r="O72">
            <v>2</v>
          </cell>
          <cell r="P72">
            <v>1</v>
          </cell>
        </row>
        <row r="73">
          <cell r="B73">
            <v>63</v>
          </cell>
          <cell r="C73">
            <v>5</v>
          </cell>
          <cell r="D73">
            <v>36</v>
          </cell>
          <cell r="E73">
            <v>14000</v>
          </cell>
          <cell r="F73">
            <v>3.9435524917739544</v>
          </cell>
          <cell r="G73">
            <v>25000</v>
          </cell>
          <cell r="H73">
            <v>5200</v>
          </cell>
          <cell r="I73">
            <v>5500</v>
          </cell>
          <cell r="J73">
            <v>1</v>
          </cell>
          <cell r="K73">
            <v>30</v>
          </cell>
          <cell r="L73">
            <v>3</v>
          </cell>
          <cell r="M73">
            <v>4</v>
          </cell>
          <cell r="N73">
            <v>2</v>
          </cell>
          <cell r="O73">
            <v>1</v>
          </cell>
          <cell r="P73">
            <v>2</v>
          </cell>
        </row>
        <row r="74">
          <cell r="B74">
            <v>64</v>
          </cell>
          <cell r="C74">
            <v>4</v>
          </cell>
          <cell r="D74">
            <v>36</v>
          </cell>
          <cell r="E74">
            <v>5400</v>
          </cell>
          <cell r="F74">
            <v>1.8561828494910979</v>
          </cell>
          <cell r="G74">
            <v>12000</v>
          </cell>
          <cell r="H74">
            <v>1600</v>
          </cell>
          <cell r="I74">
            <v>6000</v>
          </cell>
          <cell r="J74">
            <v>1</v>
          </cell>
          <cell r="K74">
            <v>50</v>
          </cell>
          <cell r="L74">
            <v>1</v>
          </cell>
          <cell r="M74">
            <v>5</v>
          </cell>
          <cell r="N74">
            <v>1</v>
          </cell>
          <cell r="O74">
            <v>4</v>
          </cell>
          <cell r="P74">
            <v>3</v>
          </cell>
        </row>
        <row r="75">
          <cell r="B75">
            <v>65</v>
          </cell>
          <cell r="C75">
            <v>1</v>
          </cell>
          <cell r="D75">
            <v>48</v>
          </cell>
          <cell r="E75">
            <v>24000</v>
          </cell>
          <cell r="F75">
            <v>1.2076314362685956</v>
          </cell>
          <cell r="G75">
            <v>36000</v>
          </cell>
          <cell r="H75">
            <v>6200</v>
          </cell>
          <cell r="I75">
            <v>5000</v>
          </cell>
          <cell r="J75">
            <v>2</v>
          </cell>
          <cell r="K75">
            <v>47</v>
          </cell>
          <cell r="L75">
            <v>3</v>
          </cell>
          <cell r="M75">
            <v>2</v>
          </cell>
          <cell r="N75">
            <v>1</v>
          </cell>
          <cell r="O75">
            <v>4</v>
          </cell>
          <cell r="P75">
            <v>2</v>
          </cell>
        </row>
        <row r="76">
          <cell r="B76">
            <v>66</v>
          </cell>
          <cell r="C76">
            <v>1</v>
          </cell>
          <cell r="D76">
            <v>36</v>
          </cell>
          <cell r="E76">
            <v>18300</v>
          </cell>
          <cell r="F76">
            <v>1.0900729725896738</v>
          </cell>
          <cell r="G76">
            <v>36000</v>
          </cell>
          <cell r="H76">
            <v>4400</v>
          </cell>
          <cell r="I76">
            <v>5000</v>
          </cell>
          <cell r="J76">
            <v>1</v>
          </cell>
          <cell r="K76">
            <v>43</v>
          </cell>
          <cell r="L76">
            <v>3</v>
          </cell>
          <cell r="M76">
            <v>4</v>
          </cell>
          <cell r="N76">
            <v>2</v>
          </cell>
          <cell r="O76">
            <v>3</v>
          </cell>
          <cell r="P76">
            <v>3</v>
          </cell>
        </row>
        <row r="77">
          <cell r="B77">
            <v>67</v>
          </cell>
          <cell r="C77">
            <v>1</v>
          </cell>
          <cell r="D77">
            <v>36</v>
          </cell>
          <cell r="E77">
            <v>5400</v>
          </cell>
          <cell r="F77">
            <v>2.3513884060397805</v>
          </cell>
          <cell r="G77">
            <v>18000</v>
          </cell>
          <cell r="H77">
            <v>2600</v>
          </cell>
          <cell r="I77">
            <v>5000</v>
          </cell>
          <cell r="J77">
            <v>2</v>
          </cell>
          <cell r="K77">
            <v>47</v>
          </cell>
          <cell r="L77">
            <v>1</v>
          </cell>
          <cell r="M77">
            <v>4</v>
          </cell>
          <cell r="N77">
            <v>1</v>
          </cell>
          <cell r="O77">
            <v>2</v>
          </cell>
          <cell r="P77">
            <v>3</v>
          </cell>
        </row>
        <row r="78">
          <cell r="B78">
            <v>68</v>
          </cell>
          <cell r="C78">
            <v>3</v>
          </cell>
          <cell r="D78">
            <v>36</v>
          </cell>
          <cell r="E78">
            <v>24000</v>
          </cell>
          <cell r="F78">
            <v>2.7372152596403945</v>
          </cell>
          <cell r="G78">
            <v>45000</v>
          </cell>
          <cell r="H78">
            <v>7300</v>
          </cell>
          <cell r="I78">
            <v>6000</v>
          </cell>
          <cell r="J78">
            <v>1</v>
          </cell>
          <cell r="K78">
            <v>19</v>
          </cell>
          <cell r="L78">
            <v>1</v>
          </cell>
          <cell r="M78">
            <v>4</v>
          </cell>
          <cell r="N78">
            <v>2</v>
          </cell>
          <cell r="O78">
            <v>2</v>
          </cell>
          <cell r="P78">
            <v>3</v>
          </cell>
        </row>
        <row r="79">
          <cell r="B79">
            <v>69</v>
          </cell>
          <cell r="C79">
            <v>5</v>
          </cell>
          <cell r="D79">
            <v>18</v>
          </cell>
          <cell r="E79">
            <v>24000</v>
          </cell>
          <cell r="F79">
            <v>1.2767280674001107</v>
          </cell>
          <cell r="G79">
            <v>36000</v>
          </cell>
          <cell r="H79">
            <v>7300</v>
          </cell>
          <cell r="I79">
            <v>5500</v>
          </cell>
          <cell r="J79">
            <v>1</v>
          </cell>
          <cell r="K79">
            <v>35</v>
          </cell>
          <cell r="L79">
            <v>4</v>
          </cell>
          <cell r="M79">
            <v>3</v>
          </cell>
          <cell r="N79">
            <v>2</v>
          </cell>
          <cell r="O79">
            <v>4</v>
          </cell>
          <cell r="P79">
            <v>3</v>
          </cell>
        </row>
        <row r="80">
          <cell r="B80">
            <v>70</v>
          </cell>
          <cell r="C80">
            <v>4</v>
          </cell>
          <cell r="D80">
            <v>36</v>
          </cell>
          <cell r="E80">
            <v>14000</v>
          </cell>
          <cell r="F80">
            <v>2.4125229232704637</v>
          </cell>
          <cell r="G80">
            <v>25000</v>
          </cell>
          <cell r="H80">
            <v>3600</v>
          </cell>
          <cell r="I80">
            <v>6000</v>
          </cell>
          <cell r="J80">
            <v>1</v>
          </cell>
          <cell r="K80">
            <v>36</v>
          </cell>
          <cell r="L80">
            <v>2</v>
          </cell>
          <cell r="M80">
            <v>1</v>
          </cell>
          <cell r="N80">
            <v>1</v>
          </cell>
          <cell r="O80">
            <v>2</v>
          </cell>
          <cell r="P80">
            <v>1</v>
          </cell>
        </row>
        <row r="81">
          <cell r="B81">
            <v>71</v>
          </cell>
          <cell r="C81">
            <v>4</v>
          </cell>
          <cell r="D81">
            <v>18</v>
          </cell>
          <cell r="E81">
            <v>14000</v>
          </cell>
          <cell r="F81">
            <v>1.9739816426951498</v>
          </cell>
          <cell r="G81">
            <v>25000</v>
          </cell>
          <cell r="H81">
            <v>4400</v>
          </cell>
          <cell r="I81">
            <v>6000</v>
          </cell>
          <cell r="J81">
            <v>1</v>
          </cell>
          <cell r="K81">
            <v>47</v>
          </cell>
          <cell r="L81">
            <v>1</v>
          </cell>
          <cell r="M81">
            <v>2</v>
          </cell>
          <cell r="N81">
            <v>2</v>
          </cell>
          <cell r="O81">
            <v>3</v>
          </cell>
          <cell r="P81">
            <v>3</v>
          </cell>
        </row>
        <row r="82">
          <cell r="B82">
            <v>72</v>
          </cell>
          <cell r="C82">
            <v>2</v>
          </cell>
          <cell r="D82">
            <v>12</v>
          </cell>
          <cell r="E82">
            <v>18300</v>
          </cell>
          <cell r="F82">
            <v>3.5828425180052146</v>
          </cell>
          <cell r="G82">
            <v>36000</v>
          </cell>
          <cell r="H82">
            <v>6200</v>
          </cell>
          <cell r="I82">
            <v>6000</v>
          </cell>
          <cell r="J82">
            <v>1</v>
          </cell>
          <cell r="K82">
            <v>21</v>
          </cell>
          <cell r="L82">
            <v>4</v>
          </cell>
          <cell r="M82">
            <v>1</v>
          </cell>
          <cell r="N82">
            <v>1</v>
          </cell>
          <cell r="O82">
            <v>4</v>
          </cell>
          <cell r="P82">
            <v>2</v>
          </cell>
        </row>
        <row r="83">
          <cell r="B83">
            <v>73</v>
          </cell>
          <cell r="C83">
            <v>5</v>
          </cell>
          <cell r="D83">
            <v>36</v>
          </cell>
          <cell r="E83">
            <v>14000</v>
          </cell>
          <cell r="F83">
            <v>2.6056491133298278</v>
          </cell>
          <cell r="G83">
            <v>25000</v>
          </cell>
          <cell r="H83">
            <v>4400</v>
          </cell>
          <cell r="I83">
            <v>5500</v>
          </cell>
          <cell r="J83">
            <v>1</v>
          </cell>
          <cell r="K83">
            <v>33</v>
          </cell>
          <cell r="L83">
            <v>2</v>
          </cell>
          <cell r="M83">
            <v>1</v>
          </cell>
          <cell r="N83">
            <v>2</v>
          </cell>
          <cell r="O83">
            <v>1</v>
          </cell>
          <cell r="P83">
            <v>3</v>
          </cell>
        </row>
        <row r="84">
          <cell r="B84">
            <v>74</v>
          </cell>
          <cell r="C84">
            <v>5</v>
          </cell>
          <cell r="D84">
            <v>36</v>
          </cell>
          <cell r="E84">
            <v>24000</v>
          </cell>
          <cell r="F84">
            <v>3.170815096415927</v>
          </cell>
          <cell r="G84">
            <v>36000</v>
          </cell>
          <cell r="H84">
            <v>8400</v>
          </cell>
          <cell r="I84">
            <v>5500</v>
          </cell>
          <cell r="J84">
            <v>1</v>
          </cell>
          <cell r="K84">
            <v>41</v>
          </cell>
          <cell r="L84">
            <v>2</v>
          </cell>
          <cell r="M84">
            <v>2</v>
          </cell>
          <cell r="N84">
            <v>2</v>
          </cell>
          <cell r="O84">
            <v>4</v>
          </cell>
          <cell r="P84">
            <v>2</v>
          </cell>
        </row>
        <row r="85">
          <cell r="B85">
            <v>75</v>
          </cell>
          <cell r="C85">
            <v>5</v>
          </cell>
          <cell r="D85">
            <v>36</v>
          </cell>
          <cell r="E85">
            <v>5400</v>
          </cell>
          <cell r="F85">
            <v>3.5290323304222526</v>
          </cell>
          <cell r="G85">
            <v>18000</v>
          </cell>
          <cell r="H85">
            <v>3600</v>
          </cell>
          <cell r="I85">
            <v>5500</v>
          </cell>
          <cell r="J85">
            <v>2</v>
          </cell>
          <cell r="K85">
            <v>26</v>
          </cell>
          <cell r="L85">
            <v>4</v>
          </cell>
          <cell r="M85">
            <v>2</v>
          </cell>
          <cell r="N85">
            <v>1</v>
          </cell>
          <cell r="O85">
            <v>1</v>
          </cell>
          <cell r="P85">
            <v>2</v>
          </cell>
        </row>
        <row r="86">
          <cell r="B86">
            <v>76</v>
          </cell>
          <cell r="C86">
            <v>1</v>
          </cell>
          <cell r="D86">
            <v>36</v>
          </cell>
          <cell r="E86">
            <v>5400</v>
          </cell>
          <cell r="F86">
            <v>3.8719280228853297</v>
          </cell>
          <cell r="G86">
            <v>12000</v>
          </cell>
          <cell r="H86">
            <v>2000</v>
          </cell>
          <cell r="I86">
            <v>5000</v>
          </cell>
          <cell r="J86">
            <v>2</v>
          </cell>
          <cell r="K86">
            <v>29</v>
          </cell>
          <cell r="L86">
            <v>3</v>
          </cell>
          <cell r="M86">
            <v>5</v>
          </cell>
          <cell r="N86">
            <v>1</v>
          </cell>
          <cell r="O86">
            <v>3</v>
          </cell>
          <cell r="P86">
            <v>2</v>
          </cell>
        </row>
        <row r="87">
          <cell r="B87">
            <v>77</v>
          </cell>
          <cell r="C87">
            <v>3</v>
          </cell>
          <cell r="D87">
            <v>60</v>
          </cell>
          <cell r="E87">
            <v>24000</v>
          </cell>
          <cell r="F87">
            <v>1.3933662515751388</v>
          </cell>
          <cell r="G87">
            <v>36000</v>
          </cell>
          <cell r="H87">
            <v>7700</v>
          </cell>
          <cell r="I87">
            <v>6000</v>
          </cell>
          <cell r="J87">
            <v>2</v>
          </cell>
          <cell r="K87">
            <v>41</v>
          </cell>
          <cell r="L87">
            <v>4</v>
          </cell>
          <cell r="M87">
            <v>4</v>
          </cell>
          <cell r="N87">
            <v>1</v>
          </cell>
          <cell r="O87">
            <v>4</v>
          </cell>
          <cell r="P87">
            <v>1</v>
          </cell>
        </row>
        <row r="88">
          <cell r="B88">
            <v>78</v>
          </cell>
          <cell r="C88">
            <v>5</v>
          </cell>
          <cell r="D88">
            <v>36</v>
          </cell>
          <cell r="E88">
            <v>18300</v>
          </cell>
          <cell r="F88">
            <v>2.5451900057931751</v>
          </cell>
          <cell r="G88">
            <v>36000</v>
          </cell>
          <cell r="H88">
            <v>6200</v>
          </cell>
          <cell r="I88">
            <v>5500</v>
          </cell>
          <cell r="J88">
            <v>2</v>
          </cell>
          <cell r="K88">
            <v>22</v>
          </cell>
          <cell r="L88">
            <v>1</v>
          </cell>
          <cell r="M88">
            <v>5</v>
          </cell>
          <cell r="N88">
            <v>2</v>
          </cell>
          <cell r="O88">
            <v>1</v>
          </cell>
          <cell r="P88">
            <v>1</v>
          </cell>
        </row>
        <row r="89">
          <cell r="B89">
            <v>79</v>
          </cell>
          <cell r="C89">
            <v>3</v>
          </cell>
          <cell r="D89">
            <v>18</v>
          </cell>
          <cell r="E89">
            <v>5400</v>
          </cell>
          <cell r="F89">
            <v>1.3307956793960001</v>
          </cell>
          <cell r="G89">
            <v>18000</v>
          </cell>
          <cell r="H89">
            <v>2800</v>
          </cell>
          <cell r="I89">
            <v>6000</v>
          </cell>
          <cell r="J89">
            <v>2</v>
          </cell>
          <cell r="K89">
            <v>45</v>
          </cell>
          <cell r="L89">
            <v>2</v>
          </cell>
          <cell r="M89">
            <v>2</v>
          </cell>
          <cell r="N89">
            <v>2</v>
          </cell>
          <cell r="O89">
            <v>1</v>
          </cell>
          <cell r="P89">
            <v>2</v>
          </cell>
        </row>
        <row r="90">
          <cell r="B90">
            <v>80</v>
          </cell>
          <cell r="C90">
            <v>1</v>
          </cell>
          <cell r="D90">
            <v>12</v>
          </cell>
          <cell r="E90">
            <v>5400</v>
          </cell>
          <cell r="F90">
            <v>2.3597762041541421</v>
          </cell>
          <cell r="G90">
            <v>12000</v>
          </cell>
          <cell r="H90">
            <v>1900</v>
          </cell>
          <cell r="I90">
            <v>5000</v>
          </cell>
          <cell r="J90">
            <v>1</v>
          </cell>
          <cell r="K90">
            <v>28</v>
          </cell>
          <cell r="L90">
            <v>1</v>
          </cell>
          <cell r="M90">
            <v>3</v>
          </cell>
          <cell r="N90">
            <v>2</v>
          </cell>
          <cell r="O90">
            <v>1</v>
          </cell>
          <cell r="P90">
            <v>3</v>
          </cell>
        </row>
        <row r="91">
          <cell r="B91">
            <v>81</v>
          </cell>
          <cell r="C91">
            <v>4</v>
          </cell>
          <cell r="D91">
            <v>36</v>
          </cell>
          <cell r="E91">
            <v>5400</v>
          </cell>
          <cell r="F91">
            <v>1.2857606098980057</v>
          </cell>
          <cell r="G91">
            <v>12000</v>
          </cell>
          <cell r="H91">
            <v>1600</v>
          </cell>
          <cell r="I91">
            <v>6000</v>
          </cell>
          <cell r="J91">
            <v>1</v>
          </cell>
          <cell r="K91">
            <v>37</v>
          </cell>
          <cell r="L91">
            <v>2</v>
          </cell>
          <cell r="M91">
            <v>5</v>
          </cell>
          <cell r="N91">
            <v>1</v>
          </cell>
          <cell r="O91">
            <v>3</v>
          </cell>
          <cell r="P91">
            <v>3</v>
          </cell>
        </row>
        <row r="92">
          <cell r="B92">
            <v>82</v>
          </cell>
          <cell r="C92">
            <v>1</v>
          </cell>
          <cell r="D92">
            <v>12</v>
          </cell>
          <cell r="E92">
            <v>14000</v>
          </cell>
          <cell r="F92">
            <v>3.2344884479134572</v>
          </cell>
          <cell r="G92">
            <v>25000</v>
          </cell>
          <cell r="H92">
            <v>3600</v>
          </cell>
          <cell r="I92">
            <v>5000</v>
          </cell>
          <cell r="J92">
            <v>2</v>
          </cell>
          <cell r="K92">
            <v>36</v>
          </cell>
          <cell r="L92">
            <v>4</v>
          </cell>
          <cell r="M92">
            <v>1</v>
          </cell>
          <cell r="N92">
            <v>1</v>
          </cell>
          <cell r="O92">
            <v>1</v>
          </cell>
          <cell r="P92">
            <v>3</v>
          </cell>
        </row>
        <row r="93">
          <cell r="B93">
            <v>83</v>
          </cell>
          <cell r="C93">
            <v>1</v>
          </cell>
          <cell r="D93">
            <v>18</v>
          </cell>
          <cell r="E93">
            <v>14000</v>
          </cell>
          <cell r="F93">
            <v>3.1209565048465659</v>
          </cell>
          <cell r="G93">
            <v>25000</v>
          </cell>
          <cell r="H93">
            <v>3600</v>
          </cell>
          <cell r="I93">
            <v>5000</v>
          </cell>
          <cell r="J93">
            <v>1</v>
          </cell>
          <cell r="K93">
            <v>42</v>
          </cell>
          <cell r="L93">
            <v>4</v>
          </cell>
          <cell r="M93">
            <v>2</v>
          </cell>
          <cell r="N93">
            <v>2</v>
          </cell>
          <cell r="O93">
            <v>4</v>
          </cell>
          <cell r="P93">
            <v>3</v>
          </cell>
        </row>
        <row r="94">
          <cell r="B94">
            <v>84</v>
          </cell>
          <cell r="C94">
            <v>2</v>
          </cell>
          <cell r="D94">
            <v>18</v>
          </cell>
          <cell r="E94">
            <v>5400</v>
          </cell>
          <cell r="F94">
            <v>2.5812563026369744</v>
          </cell>
          <cell r="G94">
            <v>18000</v>
          </cell>
          <cell r="H94">
            <v>3000</v>
          </cell>
          <cell r="I94">
            <v>6000</v>
          </cell>
          <cell r="J94">
            <v>2</v>
          </cell>
          <cell r="K94">
            <v>19</v>
          </cell>
          <cell r="L94">
            <v>1</v>
          </cell>
          <cell r="M94">
            <v>3</v>
          </cell>
          <cell r="N94">
            <v>2</v>
          </cell>
          <cell r="O94">
            <v>1</v>
          </cell>
          <cell r="P94">
            <v>2</v>
          </cell>
        </row>
        <row r="95">
          <cell r="B95">
            <v>85</v>
          </cell>
          <cell r="C95">
            <v>5</v>
          </cell>
          <cell r="D95">
            <v>36</v>
          </cell>
          <cell r="E95">
            <v>5400</v>
          </cell>
          <cell r="F95">
            <v>1.5986738994647203</v>
          </cell>
          <cell r="G95">
            <v>12000</v>
          </cell>
          <cell r="H95">
            <v>2300</v>
          </cell>
          <cell r="I95">
            <v>5500</v>
          </cell>
          <cell r="J95">
            <v>1</v>
          </cell>
          <cell r="K95">
            <v>23</v>
          </cell>
          <cell r="L95">
            <v>1</v>
          </cell>
          <cell r="M95">
            <v>5</v>
          </cell>
          <cell r="N95">
            <v>2</v>
          </cell>
          <cell r="O95">
            <v>2</v>
          </cell>
          <cell r="P95">
            <v>3</v>
          </cell>
        </row>
        <row r="96">
          <cell r="B96">
            <v>86</v>
          </cell>
          <cell r="C96">
            <v>2</v>
          </cell>
          <cell r="D96">
            <v>36</v>
          </cell>
          <cell r="E96">
            <v>5400</v>
          </cell>
          <cell r="F96">
            <v>2.2057356888232729</v>
          </cell>
          <cell r="G96">
            <v>12000</v>
          </cell>
          <cell r="H96">
            <v>1800</v>
          </cell>
          <cell r="I96">
            <v>6000</v>
          </cell>
          <cell r="J96">
            <v>1</v>
          </cell>
          <cell r="K96">
            <v>37</v>
          </cell>
          <cell r="L96">
            <v>4</v>
          </cell>
          <cell r="M96">
            <v>2</v>
          </cell>
          <cell r="N96">
            <v>2</v>
          </cell>
          <cell r="O96">
            <v>4</v>
          </cell>
          <cell r="P96">
            <v>3</v>
          </cell>
        </row>
        <row r="97">
          <cell r="B97">
            <v>87</v>
          </cell>
          <cell r="C97">
            <v>4</v>
          </cell>
          <cell r="D97">
            <v>12</v>
          </cell>
          <cell r="E97">
            <v>5400</v>
          </cell>
          <cell r="F97">
            <v>2.7231646252957842</v>
          </cell>
          <cell r="G97">
            <v>12000</v>
          </cell>
          <cell r="H97">
            <v>1600</v>
          </cell>
          <cell r="I97">
            <v>6000</v>
          </cell>
          <cell r="J97">
            <v>1</v>
          </cell>
          <cell r="K97">
            <v>43</v>
          </cell>
          <cell r="L97">
            <v>2</v>
          </cell>
          <cell r="M97">
            <v>4</v>
          </cell>
          <cell r="N97">
            <v>1</v>
          </cell>
          <cell r="O97">
            <v>3</v>
          </cell>
          <cell r="P97">
            <v>2</v>
          </cell>
        </row>
        <row r="98">
          <cell r="B98">
            <v>88</v>
          </cell>
          <cell r="C98">
            <v>4</v>
          </cell>
          <cell r="D98">
            <v>18</v>
          </cell>
          <cell r="E98">
            <v>5400</v>
          </cell>
          <cell r="F98">
            <v>3.8023728446404057</v>
          </cell>
          <cell r="G98">
            <v>18000</v>
          </cell>
          <cell r="H98">
            <v>2500</v>
          </cell>
          <cell r="I98">
            <v>6000</v>
          </cell>
          <cell r="J98">
            <v>2</v>
          </cell>
          <cell r="K98">
            <v>52</v>
          </cell>
          <cell r="L98">
            <v>1</v>
          </cell>
          <cell r="M98">
            <v>4</v>
          </cell>
          <cell r="N98">
            <v>2</v>
          </cell>
          <cell r="O98">
            <v>1</v>
          </cell>
          <cell r="P98">
            <v>1</v>
          </cell>
        </row>
        <row r="99">
          <cell r="B99">
            <v>89</v>
          </cell>
          <cell r="C99">
            <v>2</v>
          </cell>
          <cell r="D99">
            <v>36</v>
          </cell>
          <cell r="E99">
            <v>18300</v>
          </cell>
          <cell r="F99">
            <v>1.3362748477323616</v>
          </cell>
          <cell r="G99">
            <v>36000</v>
          </cell>
          <cell r="H99">
            <v>5200</v>
          </cell>
          <cell r="I99">
            <v>6000</v>
          </cell>
          <cell r="J99">
            <v>2</v>
          </cell>
          <cell r="K99">
            <v>26</v>
          </cell>
          <cell r="L99">
            <v>3</v>
          </cell>
          <cell r="M99">
            <v>4</v>
          </cell>
          <cell r="N99">
            <v>1</v>
          </cell>
          <cell r="O99">
            <v>2</v>
          </cell>
          <cell r="P99">
            <v>1</v>
          </cell>
        </row>
        <row r="100">
          <cell r="B100">
            <v>90</v>
          </cell>
          <cell r="C100">
            <v>3</v>
          </cell>
          <cell r="D100">
            <v>60</v>
          </cell>
          <cell r="E100">
            <v>14000</v>
          </cell>
          <cell r="F100">
            <v>3.2412189814185908</v>
          </cell>
          <cell r="G100">
            <v>25000</v>
          </cell>
          <cell r="H100">
            <v>3700</v>
          </cell>
          <cell r="I100">
            <v>6000</v>
          </cell>
          <cell r="J100">
            <v>1</v>
          </cell>
          <cell r="K100">
            <v>47</v>
          </cell>
          <cell r="L100">
            <v>2</v>
          </cell>
          <cell r="M100">
            <v>4</v>
          </cell>
          <cell r="N100">
            <v>1</v>
          </cell>
          <cell r="O100">
            <v>3</v>
          </cell>
          <cell r="P100">
            <v>2</v>
          </cell>
        </row>
        <row r="101">
          <cell r="B101">
            <v>91</v>
          </cell>
          <cell r="C101">
            <v>3</v>
          </cell>
          <cell r="D101">
            <v>36</v>
          </cell>
          <cell r="E101">
            <v>14000</v>
          </cell>
          <cell r="F101">
            <v>1.5990671068454696</v>
          </cell>
          <cell r="G101">
            <v>25000</v>
          </cell>
          <cell r="H101">
            <v>4400</v>
          </cell>
          <cell r="I101">
            <v>6000</v>
          </cell>
          <cell r="J101">
            <v>2</v>
          </cell>
          <cell r="K101">
            <v>49</v>
          </cell>
          <cell r="L101">
            <v>3</v>
          </cell>
          <cell r="M101">
            <v>4</v>
          </cell>
          <cell r="N101">
            <v>2</v>
          </cell>
          <cell r="O101">
            <v>3</v>
          </cell>
          <cell r="P101">
            <v>1</v>
          </cell>
        </row>
        <row r="102">
          <cell r="B102">
            <v>92</v>
          </cell>
          <cell r="C102">
            <v>5</v>
          </cell>
          <cell r="D102">
            <v>18</v>
          </cell>
          <cell r="E102">
            <v>24000</v>
          </cell>
          <cell r="F102">
            <v>3.3842885239686318</v>
          </cell>
          <cell r="G102">
            <v>41000</v>
          </cell>
          <cell r="H102">
            <v>7300</v>
          </cell>
          <cell r="I102">
            <v>5500</v>
          </cell>
          <cell r="J102">
            <v>2</v>
          </cell>
          <cell r="K102">
            <v>40</v>
          </cell>
          <cell r="L102">
            <v>1</v>
          </cell>
          <cell r="M102">
            <v>5</v>
          </cell>
          <cell r="N102">
            <v>2</v>
          </cell>
          <cell r="O102">
            <v>4</v>
          </cell>
          <cell r="P102">
            <v>2</v>
          </cell>
        </row>
        <row r="103">
          <cell r="B103">
            <v>93</v>
          </cell>
          <cell r="C103">
            <v>5</v>
          </cell>
          <cell r="D103">
            <v>60</v>
          </cell>
          <cell r="E103">
            <v>14000</v>
          </cell>
          <cell r="F103">
            <v>2.0937324511873308</v>
          </cell>
          <cell r="G103">
            <v>25000</v>
          </cell>
          <cell r="H103">
            <v>4400</v>
          </cell>
          <cell r="I103">
            <v>5500</v>
          </cell>
          <cell r="J103">
            <v>1</v>
          </cell>
          <cell r="K103">
            <v>42</v>
          </cell>
          <cell r="L103">
            <v>1</v>
          </cell>
          <cell r="M103">
            <v>4</v>
          </cell>
          <cell r="N103">
            <v>2</v>
          </cell>
          <cell r="O103">
            <v>3</v>
          </cell>
          <cell r="P103">
            <v>3</v>
          </cell>
        </row>
        <row r="104">
          <cell r="B104">
            <v>94</v>
          </cell>
          <cell r="C104">
            <v>5</v>
          </cell>
          <cell r="D104">
            <v>36</v>
          </cell>
          <cell r="E104">
            <v>24000</v>
          </cell>
          <cell r="F104">
            <v>1.3111362686584527</v>
          </cell>
          <cell r="G104">
            <v>45000</v>
          </cell>
          <cell r="H104">
            <v>8400</v>
          </cell>
          <cell r="I104">
            <v>5500</v>
          </cell>
          <cell r="J104">
            <v>1</v>
          </cell>
          <cell r="K104">
            <v>48</v>
          </cell>
          <cell r="L104">
            <v>2</v>
          </cell>
          <cell r="M104">
            <v>4</v>
          </cell>
          <cell r="N104">
            <v>2</v>
          </cell>
          <cell r="O104">
            <v>3</v>
          </cell>
          <cell r="P104">
            <v>2</v>
          </cell>
        </row>
        <row r="105">
          <cell r="B105">
            <v>95</v>
          </cell>
          <cell r="C105">
            <v>4</v>
          </cell>
          <cell r="D105">
            <v>48</v>
          </cell>
          <cell r="E105">
            <v>24000</v>
          </cell>
          <cell r="F105">
            <v>2.7183701698742979</v>
          </cell>
          <cell r="G105">
            <v>47000</v>
          </cell>
          <cell r="H105">
            <v>7300</v>
          </cell>
          <cell r="I105">
            <v>6000</v>
          </cell>
          <cell r="J105">
            <v>1</v>
          </cell>
          <cell r="K105">
            <v>25</v>
          </cell>
          <cell r="L105">
            <v>1</v>
          </cell>
          <cell r="M105">
            <v>2</v>
          </cell>
          <cell r="N105">
            <v>2</v>
          </cell>
          <cell r="O105">
            <v>2</v>
          </cell>
          <cell r="P105">
            <v>3</v>
          </cell>
        </row>
        <row r="106">
          <cell r="B106">
            <v>96</v>
          </cell>
          <cell r="C106">
            <v>3</v>
          </cell>
          <cell r="D106">
            <v>36</v>
          </cell>
          <cell r="E106">
            <v>24000</v>
          </cell>
          <cell r="F106">
            <v>3.6515526067269155</v>
          </cell>
          <cell r="G106">
            <v>36000</v>
          </cell>
          <cell r="H106">
            <v>6900</v>
          </cell>
          <cell r="I106">
            <v>6000</v>
          </cell>
          <cell r="J106">
            <v>2</v>
          </cell>
          <cell r="K106">
            <v>38</v>
          </cell>
          <cell r="L106">
            <v>1</v>
          </cell>
          <cell r="M106">
            <v>3</v>
          </cell>
          <cell r="N106">
            <v>2</v>
          </cell>
          <cell r="O106">
            <v>4</v>
          </cell>
          <cell r="P106">
            <v>1</v>
          </cell>
        </row>
        <row r="107">
          <cell r="B107">
            <v>97</v>
          </cell>
          <cell r="C107">
            <v>5</v>
          </cell>
          <cell r="D107">
            <v>36</v>
          </cell>
          <cell r="E107">
            <v>18300</v>
          </cell>
          <cell r="F107">
            <v>1.424290052845651</v>
          </cell>
          <cell r="G107">
            <v>33000</v>
          </cell>
          <cell r="H107">
            <v>6000</v>
          </cell>
          <cell r="I107">
            <v>5500</v>
          </cell>
          <cell r="J107">
            <v>1</v>
          </cell>
          <cell r="K107">
            <v>47</v>
          </cell>
          <cell r="L107">
            <v>1</v>
          </cell>
          <cell r="M107">
            <v>1</v>
          </cell>
          <cell r="N107">
            <v>1</v>
          </cell>
          <cell r="O107">
            <v>4</v>
          </cell>
          <cell r="P107">
            <v>3</v>
          </cell>
        </row>
        <row r="108">
          <cell r="B108">
            <v>98</v>
          </cell>
          <cell r="C108">
            <v>1</v>
          </cell>
          <cell r="D108">
            <v>36</v>
          </cell>
          <cell r="E108">
            <v>18300</v>
          </cell>
          <cell r="F108">
            <v>3.0543229990540697</v>
          </cell>
          <cell r="G108">
            <v>33000</v>
          </cell>
          <cell r="H108">
            <v>4400</v>
          </cell>
          <cell r="I108">
            <v>5000</v>
          </cell>
          <cell r="J108">
            <v>1</v>
          </cell>
          <cell r="K108">
            <v>31</v>
          </cell>
          <cell r="L108">
            <v>2</v>
          </cell>
          <cell r="M108">
            <v>5</v>
          </cell>
          <cell r="N108">
            <v>2</v>
          </cell>
          <cell r="O108">
            <v>4</v>
          </cell>
          <cell r="P108">
            <v>1</v>
          </cell>
        </row>
        <row r="109">
          <cell r="B109">
            <v>99</v>
          </cell>
          <cell r="C109">
            <v>5</v>
          </cell>
          <cell r="D109">
            <v>18</v>
          </cell>
          <cell r="E109">
            <v>18300</v>
          </cell>
          <cell r="F109">
            <v>2.8513900191832247</v>
          </cell>
          <cell r="G109">
            <v>36000</v>
          </cell>
          <cell r="H109">
            <v>7300</v>
          </cell>
          <cell r="I109">
            <v>5500</v>
          </cell>
          <cell r="J109">
            <v>1</v>
          </cell>
          <cell r="K109">
            <v>31</v>
          </cell>
          <cell r="L109">
            <v>2</v>
          </cell>
          <cell r="M109">
            <v>3</v>
          </cell>
          <cell r="N109">
            <v>1</v>
          </cell>
          <cell r="O109">
            <v>3</v>
          </cell>
          <cell r="P109">
            <v>1</v>
          </cell>
        </row>
        <row r="110">
          <cell r="B110">
            <v>100</v>
          </cell>
          <cell r="C110">
            <v>4</v>
          </cell>
          <cell r="D110">
            <v>60</v>
          </cell>
          <cell r="E110">
            <v>24000</v>
          </cell>
          <cell r="F110">
            <v>3.6719269902771257</v>
          </cell>
          <cell r="G110">
            <v>36000</v>
          </cell>
          <cell r="H110">
            <v>7300</v>
          </cell>
          <cell r="I110">
            <v>6000</v>
          </cell>
          <cell r="J110">
            <v>1</v>
          </cell>
          <cell r="K110">
            <v>51</v>
          </cell>
          <cell r="L110">
            <v>3</v>
          </cell>
          <cell r="M110">
            <v>4</v>
          </cell>
          <cell r="N110">
            <v>2</v>
          </cell>
          <cell r="O110">
            <v>3</v>
          </cell>
          <cell r="P110">
            <v>3</v>
          </cell>
        </row>
        <row r="111">
          <cell r="B111">
            <v>101</v>
          </cell>
          <cell r="C111">
            <v>3</v>
          </cell>
          <cell r="D111">
            <v>36</v>
          </cell>
          <cell r="E111">
            <v>14000</v>
          </cell>
          <cell r="F111">
            <v>3.2322165212886929</v>
          </cell>
          <cell r="G111">
            <v>21000</v>
          </cell>
          <cell r="H111">
            <v>3600</v>
          </cell>
          <cell r="I111">
            <v>6000</v>
          </cell>
          <cell r="J111">
            <v>2</v>
          </cell>
          <cell r="K111">
            <v>32</v>
          </cell>
          <cell r="L111">
            <v>2</v>
          </cell>
          <cell r="M111">
            <v>4</v>
          </cell>
          <cell r="N111">
            <v>1</v>
          </cell>
          <cell r="O111">
            <v>4</v>
          </cell>
          <cell r="P111">
            <v>1</v>
          </cell>
        </row>
        <row r="112">
          <cell r="B112">
            <v>102</v>
          </cell>
          <cell r="C112">
            <v>5</v>
          </cell>
          <cell r="D112">
            <v>36</v>
          </cell>
          <cell r="E112">
            <v>18300</v>
          </cell>
          <cell r="F112">
            <v>2.6967744219090308</v>
          </cell>
          <cell r="G112">
            <v>36000</v>
          </cell>
          <cell r="H112">
            <v>7300</v>
          </cell>
          <cell r="I112">
            <v>5500</v>
          </cell>
          <cell r="J112">
            <v>1</v>
          </cell>
          <cell r="K112">
            <v>34</v>
          </cell>
          <cell r="L112">
            <v>3</v>
          </cell>
          <cell r="M112">
            <v>1</v>
          </cell>
          <cell r="N112">
            <v>1</v>
          </cell>
          <cell r="O112">
            <v>4</v>
          </cell>
          <cell r="P112">
            <v>1</v>
          </cell>
        </row>
        <row r="113">
          <cell r="B113">
            <v>103</v>
          </cell>
          <cell r="C113">
            <v>5</v>
          </cell>
          <cell r="D113">
            <v>36</v>
          </cell>
          <cell r="E113">
            <v>5400</v>
          </cell>
          <cell r="F113">
            <v>2.2562725403290513</v>
          </cell>
          <cell r="G113">
            <v>12000</v>
          </cell>
          <cell r="H113">
            <v>2500</v>
          </cell>
          <cell r="I113">
            <v>5500</v>
          </cell>
          <cell r="J113">
            <v>2</v>
          </cell>
          <cell r="K113">
            <v>18</v>
          </cell>
          <cell r="L113">
            <v>3</v>
          </cell>
          <cell r="M113">
            <v>3</v>
          </cell>
          <cell r="N113">
            <v>1</v>
          </cell>
          <cell r="O113">
            <v>3</v>
          </cell>
          <cell r="P113">
            <v>2</v>
          </cell>
        </row>
        <row r="114">
          <cell r="B114">
            <v>104</v>
          </cell>
          <cell r="C114">
            <v>4</v>
          </cell>
          <cell r="D114">
            <v>12</v>
          </cell>
          <cell r="E114">
            <v>5400</v>
          </cell>
          <cell r="F114">
            <v>1.5162261181858909</v>
          </cell>
          <cell r="G114">
            <v>12000</v>
          </cell>
          <cell r="H114">
            <v>1800</v>
          </cell>
          <cell r="I114">
            <v>6000</v>
          </cell>
          <cell r="J114">
            <v>1</v>
          </cell>
          <cell r="K114">
            <v>23</v>
          </cell>
          <cell r="L114">
            <v>4</v>
          </cell>
          <cell r="M114">
            <v>2</v>
          </cell>
          <cell r="N114">
            <v>2</v>
          </cell>
          <cell r="O114">
            <v>4</v>
          </cell>
          <cell r="P114">
            <v>1</v>
          </cell>
        </row>
        <row r="115">
          <cell r="B115">
            <v>105</v>
          </cell>
          <cell r="C115">
            <v>5</v>
          </cell>
          <cell r="D115">
            <v>36</v>
          </cell>
          <cell r="E115">
            <v>24000</v>
          </cell>
          <cell r="F115">
            <v>2.6578559782242275</v>
          </cell>
          <cell r="G115">
            <v>42000</v>
          </cell>
          <cell r="H115">
            <v>7300</v>
          </cell>
          <cell r="I115">
            <v>5500</v>
          </cell>
          <cell r="J115">
            <v>2</v>
          </cell>
          <cell r="K115">
            <v>36</v>
          </cell>
          <cell r="L115">
            <v>3</v>
          </cell>
          <cell r="M115">
            <v>2</v>
          </cell>
          <cell r="N115">
            <v>2</v>
          </cell>
          <cell r="O115">
            <v>3</v>
          </cell>
          <cell r="P115">
            <v>1</v>
          </cell>
        </row>
        <row r="116">
          <cell r="B116">
            <v>106</v>
          </cell>
          <cell r="C116">
            <v>3</v>
          </cell>
          <cell r="D116">
            <v>12</v>
          </cell>
          <cell r="E116">
            <v>24000</v>
          </cell>
          <cell r="F116">
            <v>2.6157634446692293</v>
          </cell>
          <cell r="G116">
            <v>36000</v>
          </cell>
          <cell r="H116">
            <v>6900</v>
          </cell>
          <cell r="I116">
            <v>6000</v>
          </cell>
          <cell r="J116">
            <v>1</v>
          </cell>
          <cell r="K116">
            <v>20</v>
          </cell>
          <cell r="L116">
            <v>2</v>
          </cell>
          <cell r="M116">
            <v>4</v>
          </cell>
          <cell r="N116">
            <v>1</v>
          </cell>
          <cell r="O116">
            <v>4</v>
          </cell>
          <cell r="P116">
            <v>3</v>
          </cell>
        </row>
        <row r="117">
          <cell r="B117">
            <v>107</v>
          </cell>
          <cell r="C117">
            <v>4</v>
          </cell>
          <cell r="D117">
            <v>36</v>
          </cell>
          <cell r="E117">
            <v>14000</v>
          </cell>
          <cell r="F117">
            <v>3.620029879171057</v>
          </cell>
          <cell r="G117">
            <v>25000</v>
          </cell>
          <cell r="H117">
            <v>4700</v>
          </cell>
          <cell r="I117">
            <v>6000</v>
          </cell>
          <cell r="J117">
            <v>2</v>
          </cell>
          <cell r="K117">
            <v>25</v>
          </cell>
          <cell r="L117">
            <v>4</v>
          </cell>
          <cell r="M117">
            <v>5</v>
          </cell>
          <cell r="N117">
            <v>1</v>
          </cell>
          <cell r="O117">
            <v>2</v>
          </cell>
          <cell r="P117">
            <v>2</v>
          </cell>
        </row>
        <row r="118">
          <cell r="B118">
            <v>108</v>
          </cell>
          <cell r="C118">
            <v>2</v>
          </cell>
          <cell r="D118">
            <v>48</v>
          </cell>
          <cell r="E118">
            <v>18300</v>
          </cell>
          <cell r="F118">
            <v>1.316983166445989</v>
          </cell>
          <cell r="G118">
            <v>36000</v>
          </cell>
          <cell r="H118">
            <v>5200</v>
          </cell>
          <cell r="I118">
            <v>6000</v>
          </cell>
          <cell r="J118">
            <v>2</v>
          </cell>
          <cell r="K118">
            <v>33</v>
          </cell>
          <cell r="L118">
            <v>1</v>
          </cell>
          <cell r="M118">
            <v>3</v>
          </cell>
          <cell r="N118">
            <v>1</v>
          </cell>
          <cell r="O118">
            <v>2</v>
          </cell>
          <cell r="P118">
            <v>2</v>
          </cell>
        </row>
        <row r="119">
          <cell r="B119">
            <v>109</v>
          </cell>
          <cell r="C119">
            <v>1</v>
          </cell>
          <cell r="D119">
            <v>36</v>
          </cell>
          <cell r="E119">
            <v>24000</v>
          </cell>
          <cell r="F119">
            <v>2.4202554718016445</v>
          </cell>
          <cell r="G119">
            <v>42000</v>
          </cell>
          <cell r="H119">
            <v>6000</v>
          </cell>
          <cell r="I119">
            <v>5000</v>
          </cell>
          <cell r="J119">
            <v>2</v>
          </cell>
          <cell r="K119">
            <v>40</v>
          </cell>
          <cell r="L119">
            <v>2</v>
          </cell>
          <cell r="M119">
            <v>2</v>
          </cell>
          <cell r="N119">
            <v>2</v>
          </cell>
          <cell r="O119">
            <v>3</v>
          </cell>
          <cell r="P119">
            <v>1</v>
          </cell>
        </row>
        <row r="120">
          <cell r="B120">
            <v>110</v>
          </cell>
          <cell r="C120">
            <v>3</v>
          </cell>
          <cell r="D120">
            <v>36</v>
          </cell>
          <cell r="E120">
            <v>24000</v>
          </cell>
          <cell r="F120">
            <v>3.9377652152868667</v>
          </cell>
          <cell r="G120">
            <v>36000</v>
          </cell>
          <cell r="H120">
            <v>7300</v>
          </cell>
          <cell r="I120">
            <v>6000</v>
          </cell>
          <cell r="J120">
            <v>1</v>
          </cell>
          <cell r="K120">
            <v>25</v>
          </cell>
          <cell r="L120">
            <v>1</v>
          </cell>
          <cell r="M120">
            <v>5</v>
          </cell>
          <cell r="N120">
            <v>1</v>
          </cell>
          <cell r="O120">
            <v>3</v>
          </cell>
          <cell r="P120">
            <v>1</v>
          </cell>
        </row>
        <row r="121">
          <cell r="B121">
            <v>111</v>
          </cell>
          <cell r="C121">
            <v>2</v>
          </cell>
          <cell r="D121">
            <v>36</v>
          </cell>
          <cell r="E121">
            <v>14000</v>
          </cell>
          <cell r="F121">
            <v>2.8753489856934071</v>
          </cell>
          <cell r="G121">
            <v>25000</v>
          </cell>
          <cell r="H121">
            <v>4400</v>
          </cell>
          <cell r="I121">
            <v>6000</v>
          </cell>
          <cell r="J121">
            <v>2</v>
          </cell>
          <cell r="K121">
            <v>18</v>
          </cell>
          <cell r="L121">
            <v>1</v>
          </cell>
          <cell r="M121">
            <v>5</v>
          </cell>
          <cell r="N121">
            <v>1</v>
          </cell>
          <cell r="O121">
            <v>4</v>
          </cell>
          <cell r="P121">
            <v>3</v>
          </cell>
        </row>
        <row r="122">
          <cell r="B122">
            <v>112</v>
          </cell>
          <cell r="C122">
            <v>5</v>
          </cell>
          <cell r="D122">
            <v>36</v>
          </cell>
          <cell r="E122">
            <v>14000</v>
          </cell>
          <cell r="F122">
            <v>3.3256544298859962</v>
          </cell>
          <cell r="G122">
            <v>25000</v>
          </cell>
          <cell r="H122">
            <v>5200</v>
          </cell>
          <cell r="I122">
            <v>5500</v>
          </cell>
          <cell r="J122">
            <v>2</v>
          </cell>
          <cell r="K122">
            <v>49</v>
          </cell>
          <cell r="L122">
            <v>3</v>
          </cell>
          <cell r="M122">
            <v>5</v>
          </cell>
          <cell r="N122">
            <v>2</v>
          </cell>
          <cell r="O122">
            <v>3</v>
          </cell>
          <cell r="P122">
            <v>3</v>
          </cell>
        </row>
        <row r="123">
          <cell r="B123">
            <v>113</v>
          </cell>
          <cell r="C123">
            <v>2</v>
          </cell>
          <cell r="D123">
            <v>18</v>
          </cell>
          <cell r="E123">
            <v>14000</v>
          </cell>
          <cell r="F123">
            <v>2.560159896740394</v>
          </cell>
          <cell r="G123">
            <v>20000</v>
          </cell>
          <cell r="H123">
            <v>3300</v>
          </cell>
          <cell r="I123">
            <v>6000</v>
          </cell>
          <cell r="J123">
            <v>2</v>
          </cell>
          <cell r="K123">
            <v>48</v>
          </cell>
          <cell r="L123">
            <v>3</v>
          </cell>
          <cell r="M123">
            <v>2</v>
          </cell>
          <cell r="N123">
            <v>1</v>
          </cell>
          <cell r="O123">
            <v>2</v>
          </cell>
          <cell r="P123">
            <v>2</v>
          </cell>
        </row>
        <row r="124">
          <cell r="B124">
            <v>114</v>
          </cell>
          <cell r="C124">
            <v>1</v>
          </cell>
          <cell r="D124">
            <v>36</v>
          </cell>
          <cell r="E124">
            <v>18300</v>
          </cell>
          <cell r="F124">
            <v>1.9632365013585245</v>
          </cell>
          <cell r="G124">
            <v>36000</v>
          </cell>
          <cell r="H124">
            <v>5000</v>
          </cell>
          <cell r="I124">
            <v>5000</v>
          </cell>
          <cell r="J124">
            <v>1</v>
          </cell>
          <cell r="K124">
            <v>39</v>
          </cell>
          <cell r="L124">
            <v>2</v>
          </cell>
          <cell r="M124">
            <v>1</v>
          </cell>
          <cell r="N124">
            <v>1</v>
          </cell>
          <cell r="O124">
            <v>1</v>
          </cell>
          <cell r="P124">
            <v>2</v>
          </cell>
        </row>
        <row r="125">
          <cell r="B125">
            <v>115</v>
          </cell>
          <cell r="C125">
            <v>4</v>
          </cell>
          <cell r="D125">
            <v>36</v>
          </cell>
          <cell r="E125">
            <v>14000</v>
          </cell>
          <cell r="F125">
            <v>3.2316679249307114</v>
          </cell>
          <cell r="G125">
            <v>25000</v>
          </cell>
          <cell r="H125">
            <v>4700</v>
          </cell>
          <cell r="I125">
            <v>6000</v>
          </cell>
          <cell r="J125">
            <v>2</v>
          </cell>
          <cell r="K125">
            <v>46</v>
          </cell>
          <cell r="L125">
            <v>1</v>
          </cell>
          <cell r="M125">
            <v>2</v>
          </cell>
          <cell r="N125">
            <v>1</v>
          </cell>
          <cell r="O125">
            <v>2</v>
          </cell>
          <cell r="P125">
            <v>3</v>
          </cell>
        </row>
        <row r="126">
          <cell r="B126">
            <v>116</v>
          </cell>
          <cell r="C126">
            <v>3</v>
          </cell>
          <cell r="D126">
            <v>36</v>
          </cell>
          <cell r="E126">
            <v>14000</v>
          </cell>
          <cell r="F126">
            <v>2.0092607931775865</v>
          </cell>
          <cell r="G126">
            <v>25000</v>
          </cell>
          <cell r="H126">
            <v>3600</v>
          </cell>
          <cell r="I126">
            <v>6000</v>
          </cell>
          <cell r="J126">
            <v>1</v>
          </cell>
          <cell r="K126">
            <v>54</v>
          </cell>
          <cell r="L126">
            <v>1</v>
          </cell>
          <cell r="M126">
            <v>1</v>
          </cell>
          <cell r="N126">
            <v>1</v>
          </cell>
          <cell r="O126">
            <v>4</v>
          </cell>
          <cell r="P126">
            <v>3</v>
          </cell>
        </row>
        <row r="127">
          <cell r="B127">
            <v>117</v>
          </cell>
          <cell r="C127">
            <v>5</v>
          </cell>
          <cell r="D127">
            <v>60</v>
          </cell>
          <cell r="E127">
            <v>24000</v>
          </cell>
          <cell r="F127">
            <v>3.4098400025673605</v>
          </cell>
          <cell r="G127">
            <v>36000</v>
          </cell>
          <cell r="H127">
            <v>8400</v>
          </cell>
          <cell r="I127">
            <v>5500</v>
          </cell>
          <cell r="J127">
            <v>2</v>
          </cell>
          <cell r="K127">
            <v>51</v>
          </cell>
          <cell r="L127">
            <v>2</v>
          </cell>
          <cell r="M127">
            <v>4</v>
          </cell>
          <cell r="N127">
            <v>1</v>
          </cell>
          <cell r="O127">
            <v>1</v>
          </cell>
          <cell r="P127">
            <v>3</v>
          </cell>
        </row>
        <row r="128">
          <cell r="B128">
            <v>118</v>
          </cell>
          <cell r="C128">
            <v>3</v>
          </cell>
          <cell r="D128">
            <v>36</v>
          </cell>
          <cell r="E128">
            <v>24000</v>
          </cell>
          <cell r="F128">
            <v>3.1083097301414448</v>
          </cell>
          <cell r="G128">
            <v>36000</v>
          </cell>
          <cell r="H128">
            <v>7300</v>
          </cell>
          <cell r="I128">
            <v>6000</v>
          </cell>
          <cell r="J128">
            <v>1</v>
          </cell>
          <cell r="K128">
            <v>49</v>
          </cell>
          <cell r="L128">
            <v>3</v>
          </cell>
          <cell r="M128">
            <v>1</v>
          </cell>
          <cell r="N128">
            <v>2</v>
          </cell>
          <cell r="O128">
            <v>4</v>
          </cell>
          <cell r="P128">
            <v>3</v>
          </cell>
        </row>
        <row r="129">
          <cell r="B129">
            <v>119</v>
          </cell>
          <cell r="C129">
            <v>3</v>
          </cell>
          <cell r="D129">
            <v>60</v>
          </cell>
          <cell r="E129">
            <v>5400</v>
          </cell>
          <cell r="F129">
            <v>2.6210603574491991</v>
          </cell>
          <cell r="G129">
            <v>12000</v>
          </cell>
          <cell r="H129">
            <v>1800</v>
          </cell>
          <cell r="I129">
            <v>6000</v>
          </cell>
          <cell r="J129">
            <v>1</v>
          </cell>
          <cell r="K129">
            <v>25</v>
          </cell>
          <cell r="L129">
            <v>2</v>
          </cell>
          <cell r="M129">
            <v>1</v>
          </cell>
          <cell r="N129">
            <v>1</v>
          </cell>
          <cell r="O129">
            <v>3</v>
          </cell>
          <cell r="P129">
            <v>3</v>
          </cell>
        </row>
        <row r="130">
          <cell r="B130">
            <v>120</v>
          </cell>
          <cell r="C130">
            <v>2</v>
          </cell>
          <cell r="D130">
            <v>48</v>
          </cell>
          <cell r="E130">
            <v>18300</v>
          </cell>
          <cell r="F130">
            <v>2.5898499958789234</v>
          </cell>
          <cell r="G130">
            <v>36000</v>
          </cell>
          <cell r="H130">
            <v>4400</v>
          </cell>
          <cell r="I130">
            <v>6000</v>
          </cell>
          <cell r="J130">
            <v>1</v>
          </cell>
          <cell r="K130">
            <v>31</v>
          </cell>
          <cell r="L130">
            <v>1</v>
          </cell>
          <cell r="M130">
            <v>4</v>
          </cell>
          <cell r="N130">
            <v>1</v>
          </cell>
          <cell r="O130">
            <v>2</v>
          </cell>
          <cell r="P130">
            <v>1</v>
          </cell>
        </row>
        <row r="131">
          <cell r="B131">
            <v>121</v>
          </cell>
          <cell r="C131">
            <v>2</v>
          </cell>
          <cell r="D131">
            <v>36</v>
          </cell>
          <cell r="E131">
            <v>18300</v>
          </cell>
          <cell r="F131">
            <v>3.2923341814423082</v>
          </cell>
          <cell r="G131">
            <v>36000</v>
          </cell>
          <cell r="H131">
            <v>5200</v>
          </cell>
          <cell r="I131">
            <v>6000</v>
          </cell>
          <cell r="J131">
            <v>1</v>
          </cell>
          <cell r="K131">
            <v>31</v>
          </cell>
          <cell r="L131">
            <v>4</v>
          </cell>
          <cell r="M131">
            <v>1</v>
          </cell>
          <cell r="N131">
            <v>1</v>
          </cell>
          <cell r="O131">
            <v>2</v>
          </cell>
          <cell r="P131">
            <v>3</v>
          </cell>
        </row>
        <row r="132">
          <cell r="B132">
            <v>122</v>
          </cell>
          <cell r="C132">
            <v>1</v>
          </cell>
          <cell r="D132">
            <v>48</v>
          </cell>
          <cell r="E132">
            <v>14000</v>
          </cell>
          <cell r="F132">
            <v>1.2920975676833795</v>
          </cell>
          <cell r="G132">
            <v>20000</v>
          </cell>
          <cell r="H132">
            <v>2900</v>
          </cell>
          <cell r="I132">
            <v>5000</v>
          </cell>
          <cell r="J132">
            <v>1</v>
          </cell>
          <cell r="K132">
            <v>28</v>
          </cell>
          <cell r="L132">
            <v>3</v>
          </cell>
          <cell r="M132">
            <v>2</v>
          </cell>
          <cell r="N132">
            <v>2</v>
          </cell>
          <cell r="O132">
            <v>3</v>
          </cell>
          <cell r="P132">
            <v>3</v>
          </cell>
        </row>
        <row r="133">
          <cell r="B133">
            <v>123</v>
          </cell>
          <cell r="C133">
            <v>4</v>
          </cell>
          <cell r="D133">
            <v>12</v>
          </cell>
          <cell r="E133">
            <v>18300</v>
          </cell>
          <cell r="F133">
            <v>1.9611355592316699</v>
          </cell>
          <cell r="G133">
            <v>36000</v>
          </cell>
          <cell r="H133">
            <v>6200</v>
          </cell>
          <cell r="I133">
            <v>6000</v>
          </cell>
          <cell r="J133">
            <v>1</v>
          </cell>
          <cell r="K133">
            <v>34</v>
          </cell>
          <cell r="L133">
            <v>1</v>
          </cell>
          <cell r="M133">
            <v>3</v>
          </cell>
          <cell r="N133">
            <v>1</v>
          </cell>
          <cell r="O133">
            <v>1</v>
          </cell>
          <cell r="P133">
            <v>3</v>
          </cell>
        </row>
        <row r="134">
          <cell r="B134">
            <v>124</v>
          </cell>
          <cell r="C134">
            <v>3</v>
          </cell>
          <cell r="D134">
            <v>12</v>
          </cell>
          <cell r="E134">
            <v>24000</v>
          </cell>
          <cell r="F134">
            <v>2.2266254285188132</v>
          </cell>
          <cell r="G134">
            <v>41000</v>
          </cell>
          <cell r="H134">
            <v>6200</v>
          </cell>
          <cell r="I134">
            <v>6000</v>
          </cell>
          <cell r="J134">
            <v>1</v>
          </cell>
          <cell r="K134">
            <v>45</v>
          </cell>
          <cell r="L134">
            <v>3</v>
          </cell>
          <cell r="M134">
            <v>4</v>
          </cell>
          <cell r="N134">
            <v>1</v>
          </cell>
          <cell r="O134">
            <v>4</v>
          </cell>
          <cell r="P134">
            <v>3</v>
          </cell>
        </row>
        <row r="135">
          <cell r="B135">
            <v>125</v>
          </cell>
          <cell r="C135">
            <v>5</v>
          </cell>
          <cell r="D135">
            <v>48</v>
          </cell>
          <cell r="E135">
            <v>5400</v>
          </cell>
          <cell r="F135">
            <v>3.130814786624907</v>
          </cell>
          <cell r="G135">
            <v>12000</v>
          </cell>
          <cell r="H135">
            <v>2200</v>
          </cell>
          <cell r="I135">
            <v>5500</v>
          </cell>
          <cell r="J135">
            <v>2</v>
          </cell>
          <cell r="K135">
            <v>21</v>
          </cell>
          <cell r="L135">
            <v>3</v>
          </cell>
          <cell r="M135">
            <v>5</v>
          </cell>
          <cell r="N135">
            <v>1</v>
          </cell>
          <cell r="O135">
            <v>3</v>
          </cell>
          <cell r="P135">
            <v>3</v>
          </cell>
        </row>
        <row r="136">
          <cell r="B136">
            <v>126</v>
          </cell>
          <cell r="C136">
            <v>2</v>
          </cell>
          <cell r="D136">
            <v>60</v>
          </cell>
          <cell r="E136">
            <v>24000</v>
          </cell>
          <cell r="F136">
            <v>2.8801514191530222</v>
          </cell>
          <cell r="G136">
            <v>36000</v>
          </cell>
          <cell r="H136">
            <v>6900</v>
          </cell>
          <cell r="I136">
            <v>6000</v>
          </cell>
          <cell r="J136">
            <v>2</v>
          </cell>
          <cell r="K136">
            <v>49</v>
          </cell>
          <cell r="L136">
            <v>1</v>
          </cell>
          <cell r="M136">
            <v>2</v>
          </cell>
          <cell r="N136">
            <v>2</v>
          </cell>
          <cell r="O136">
            <v>1</v>
          </cell>
          <cell r="P136">
            <v>3</v>
          </cell>
        </row>
        <row r="137">
          <cell r="B137">
            <v>127</v>
          </cell>
          <cell r="C137">
            <v>2</v>
          </cell>
          <cell r="D137">
            <v>36</v>
          </cell>
          <cell r="E137">
            <v>5400</v>
          </cell>
          <cell r="F137">
            <v>3.3618209706020528</v>
          </cell>
          <cell r="G137">
            <v>18000</v>
          </cell>
          <cell r="H137">
            <v>2800</v>
          </cell>
          <cell r="I137">
            <v>6000</v>
          </cell>
          <cell r="J137">
            <v>2</v>
          </cell>
          <cell r="K137">
            <v>39</v>
          </cell>
          <cell r="L137">
            <v>4</v>
          </cell>
          <cell r="M137">
            <v>4</v>
          </cell>
          <cell r="N137">
            <v>2</v>
          </cell>
          <cell r="O137">
            <v>4</v>
          </cell>
          <cell r="P137">
            <v>1</v>
          </cell>
        </row>
        <row r="138">
          <cell r="B138">
            <v>128</v>
          </cell>
          <cell r="C138">
            <v>1</v>
          </cell>
          <cell r="D138">
            <v>12</v>
          </cell>
          <cell r="E138">
            <v>14000</v>
          </cell>
          <cell r="F138">
            <v>2.4316005529799098</v>
          </cell>
          <cell r="G138">
            <v>25000</v>
          </cell>
          <cell r="H138">
            <v>3300</v>
          </cell>
          <cell r="I138">
            <v>5000</v>
          </cell>
          <cell r="J138">
            <v>1</v>
          </cell>
          <cell r="K138">
            <v>37</v>
          </cell>
          <cell r="L138">
            <v>1</v>
          </cell>
          <cell r="M138">
            <v>5</v>
          </cell>
          <cell r="N138">
            <v>2</v>
          </cell>
          <cell r="O138">
            <v>2</v>
          </cell>
          <cell r="P138">
            <v>1</v>
          </cell>
        </row>
        <row r="139">
          <cell r="B139">
            <v>129</v>
          </cell>
          <cell r="C139">
            <v>3</v>
          </cell>
          <cell r="D139">
            <v>36</v>
          </cell>
          <cell r="E139">
            <v>24000</v>
          </cell>
          <cell r="F139">
            <v>1.6965970029989863</v>
          </cell>
          <cell r="G139">
            <v>49000</v>
          </cell>
          <cell r="H139">
            <v>7300</v>
          </cell>
          <cell r="I139">
            <v>6000</v>
          </cell>
          <cell r="J139">
            <v>1</v>
          </cell>
          <cell r="K139">
            <v>22</v>
          </cell>
          <cell r="L139">
            <v>3</v>
          </cell>
          <cell r="M139">
            <v>5</v>
          </cell>
          <cell r="N139">
            <v>2</v>
          </cell>
          <cell r="O139">
            <v>2</v>
          </cell>
          <cell r="P139">
            <v>1</v>
          </cell>
        </row>
        <row r="140">
          <cell r="B140">
            <v>130</v>
          </cell>
          <cell r="C140">
            <v>4</v>
          </cell>
          <cell r="D140">
            <v>36</v>
          </cell>
          <cell r="E140">
            <v>5400</v>
          </cell>
          <cell r="F140">
            <v>2.8219627267372673</v>
          </cell>
          <cell r="G140">
            <v>12000</v>
          </cell>
          <cell r="H140">
            <v>1600</v>
          </cell>
          <cell r="I140">
            <v>6000</v>
          </cell>
          <cell r="J140">
            <v>1</v>
          </cell>
          <cell r="K140">
            <v>28</v>
          </cell>
          <cell r="L140">
            <v>4</v>
          </cell>
          <cell r="M140">
            <v>3</v>
          </cell>
          <cell r="N140">
            <v>2</v>
          </cell>
          <cell r="O140">
            <v>1</v>
          </cell>
          <cell r="P140">
            <v>3</v>
          </cell>
        </row>
        <row r="141">
          <cell r="B141">
            <v>131</v>
          </cell>
          <cell r="C141">
            <v>1</v>
          </cell>
          <cell r="D141">
            <v>36</v>
          </cell>
          <cell r="E141">
            <v>14000</v>
          </cell>
          <cell r="F141">
            <v>3.32356902006536</v>
          </cell>
          <cell r="G141">
            <v>25000</v>
          </cell>
          <cell r="H141">
            <v>3300</v>
          </cell>
          <cell r="I141">
            <v>5000</v>
          </cell>
          <cell r="J141">
            <v>1</v>
          </cell>
          <cell r="K141">
            <v>29</v>
          </cell>
          <cell r="L141">
            <v>2</v>
          </cell>
          <cell r="M141">
            <v>4</v>
          </cell>
          <cell r="N141">
            <v>1</v>
          </cell>
          <cell r="O141">
            <v>3</v>
          </cell>
          <cell r="P141">
            <v>1</v>
          </cell>
        </row>
        <row r="142">
          <cell r="B142">
            <v>132</v>
          </cell>
          <cell r="C142">
            <v>5</v>
          </cell>
          <cell r="D142">
            <v>36</v>
          </cell>
          <cell r="E142">
            <v>5400</v>
          </cell>
          <cell r="F142">
            <v>3.8879373414134339</v>
          </cell>
          <cell r="G142">
            <v>18000</v>
          </cell>
          <cell r="H142">
            <v>3000</v>
          </cell>
          <cell r="I142">
            <v>5500</v>
          </cell>
          <cell r="J142">
            <v>1</v>
          </cell>
          <cell r="K142">
            <v>54</v>
          </cell>
          <cell r="L142">
            <v>3</v>
          </cell>
          <cell r="M142">
            <v>1</v>
          </cell>
          <cell r="N142">
            <v>1</v>
          </cell>
          <cell r="O142">
            <v>3</v>
          </cell>
          <cell r="P142">
            <v>1</v>
          </cell>
        </row>
        <row r="143">
          <cell r="B143">
            <v>133</v>
          </cell>
          <cell r="C143">
            <v>2</v>
          </cell>
          <cell r="D143">
            <v>36</v>
          </cell>
          <cell r="E143">
            <v>24000</v>
          </cell>
          <cell r="F143">
            <v>1.6739206939919433</v>
          </cell>
          <cell r="G143">
            <v>49000</v>
          </cell>
          <cell r="H143">
            <v>7300</v>
          </cell>
          <cell r="I143">
            <v>6000</v>
          </cell>
          <cell r="J143">
            <v>1</v>
          </cell>
          <cell r="K143">
            <v>24</v>
          </cell>
          <cell r="L143">
            <v>4</v>
          </cell>
          <cell r="M143">
            <v>4</v>
          </cell>
          <cell r="N143">
            <v>1</v>
          </cell>
          <cell r="O143">
            <v>4</v>
          </cell>
          <cell r="P143">
            <v>3</v>
          </cell>
        </row>
        <row r="144">
          <cell r="B144">
            <v>134</v>
          </cell>
          <cell r="C144">
            <v>2</v>
          </cell>
          <cell r="D144">
            <v>36</v>
          </cell>
          <cell r="E144">
            <v>24000</v>
          </cell>
          <cell r="F144">
            <v>2.1561635479814405</v>
          </cell>
          <cell r="G144">
            <v>36000</v>
          </cell>
          <cell r="H144">
            <v>7700</v>
          </cell>
          <cell r="I144">
            <v>6000</v>
          </cell>
          <cell r="J144">
            <v>1</v>
          </cell>
          <cell r="K144">
            <v>31</v>
          </cell>
          <cell r="L144">
            <v>2</v>
          </cell>
          <cell r="M144">
            <v>5</v>
          </cell>
          <cell r="N144">
            <v>1</v>
          </cell>
          <cell r="O144">
            <v>2</v>
          </cell>
          <cell r="P144">
            <v>2</v>
          </cell>
        </row>
        <row r="145">
          <cell r="B145">
            <v>135</v>
          </cell>
          <cell r="C145">
            <v>2</v>
          </cell>
          <cell r="D145">
            <v>12</v>
          </cell>
          <cell r="E145">
            <v>24000</v>
          </cell>
          <cell r="F145">
            <v>3.9052562844567333</v>
          </cell>
          <cell r="G145">
            <v>42000</v>
          </cell>
          <cell r="H145">
            <v>7300</v>
          </cell>
          <cell r="I145">
            <v>6000</v>
          </cell>
          <cell r="J145">
            <v>1</v>
          </cell>
          <cell r="K145">
            <v>54</v>
          </cell>
          <cell r="L145">
            <v>4</v>
          </cell>
          <cell r="M145">
            <v>2</v>
          </cell>
          <cell r="N145">
            <v>1</v>
          </cell>
          <cell r="O145">
            <v>3</v>
          </cell>
          <cell r="P145">
            <v>3</v>
          </cell>
        </row>
        <row r="146">
          <cell r="B146">
            <v>136</v>
          </cell>
          <cell r="C146">
            <v>1</v>
          </cell>
          <cell r="D146">
            <v>60</v>
          </cell>
          <cell r="E146">
            <v>18300</v>
          </cell>
          <cell r="F146">
            <v>3.4379313978598249</v>
          </cell>
          <cell r="G146">
            <v>33000</v>
          </cell>
          <cell r="H146">
            <v>4700</v>
          </cell>
          <cell r="I146">
            <v>5000</v>
          </cell>
          <cell r="J146">
            <v>2</v>
          </cell>
          <cell r="K146">
            <v>49</v>
          </cell>
          <cell r="L146">
            <v>1</v>
          </cell>
          <cell r="M146">
            <v>1</v>
          </cell>
          <cell r="N146">
            <v>2</v>
          </cell>
          <cell r="O146">
            <v>1</v>
          </cell>
          <cell r="P146">
            <v>2</v>
          </cell>
        </row>
        <row r="147">
          <cell r="B147">
            <v>137</v>
          </cell>
          <cell r="C147">
            <v>5</v>
          </cell>
          <cell r="D147">
            <v>18</v>
          </cell>
          <cell r="E147">
            <v>18300</v>
          </cell>
          <cell r="F147">
            <v>3.4720048246261053</v>
          </cell>
          <cell r="G147">
            <v>33000</v>
          </cell>
          <cell r="H147">
            <v>6000</v>
          </cell>
          <cell r="I147">
            <v>5500</v>
          </cell>
          <cell r="J147">
            <v>2</v>
          </cell>
          <cell r="K147">
            <v>40</v>
          </cell>
          <cell r="L147">
            <v>3</v>
          </cell>
          <cell r="M147">
            <v>4</v>
          </cell>
          <cell r="N147">
            <v>1</v>
          </cell>
          <cell r="O147">
            <v>1</v>
          </cell>
          <cell r="P147">
            <v>2</v>
          </cell>
        </row>
        <row r="148">
          <cell r="B148">
            <v>138</v>
          </cell>
          <cell r="C148">
            <v>1</v>
          </cell>
          <cell r="D148">
            <v>36</v>
          </cell>
          <cell r="E148">
            <v>18300</v>
          </cell>
          <cell r="F148">
            <v>1.3215451011651673</v>
          </cell>
          <cell r="G148">
            <v>36000</v>
          </cell>
          <cell r="H148">
            <v>4400</v>
          </cell>
          <cell r="I148">
            <v>5000</v>
          </cell>
          <cell r="J148">
            <v>2</v>
          </cell>
          <cell r="K148">
            <v>53</v>
          </cell>
          <cell r="L148">
            <v>2</v>
          </cell>
          <cell r="M148">
            <v>5</v>
          </cell>
          <cell r="N148">
            <v>1</v>
          </cell>
          <cell r="O148">
            <v>2</v>
          </cell>
          <cell r="P148">
            <v>3</v>
          </cell>
        </row>
        <row r="149">
          <cell r="B149">
            <v>139</v>
          </cell>
          <cell r="C149">
            <v>1</v>
          </cell>
          <cell r="D149">
            <v>36</v>
          </cell>
          <cell r="E149">
            <v>5400</v>
          </cell>
          <cell r="F149">
            <v>1.5841304214100476</v>
          </cell>
          <cell r="G149">
            <v>15000</v>
          </cell>
          <cell r="H149">
            <v>2200</v>
          </cell>
          <cell r="I149">
            <v>5000</v>
          </cell>
          <cell r="J149">
            <v>1</v>
          </cell>
          <cell r="K149">
            <v>25</v>
          </cell>
          <cell r="L149">
            <v>1</v>
          </cell>
          <cell r="M149">
            <v>4</v>
          </cell>
          <cell r="N149">
            <v>1</v>
          </cell>
          <cell r="O149">
            <v>4</v>
          </cell>
          <cell r="P149">
            <v>3</v>
          </cell>
        </row>
        <row r="150">
          <cell r="B150">
            <v>140</v>
          </cell>
          <cell r="C150">
            <v>5</v>
          </cell>
          <cell r="D150">
            <v>36</v>
          </cell>
          <cell r="E150">
            <v>18300</v>
          </cell>
          <cell r="F150">
            <v>3.5953467637818699</v>
          </cell>
          <cell r="G150">
            <v>36000</v>
          </cell>
          <cell r="H150">
            <v>7300</v>
          </cell>
          <cell r="I150">
            <v>5500</v>
          </cell>
          <cell r="J150">
            <v>2</v>
          </cell>
          <cell r="K150">
            <v>51</v>
          </cell>
          <cell r="L150">
            <v>1</v>
          </cell>
          <cell r="M150">
            <v>5</v>
          </cell>
          <cell r="N150">
            <v>1</v>
          </cell>
          <cell r="O150">
            <v>1</v>
          </cell>
          <cell r="P150">
            <v>2</v>
          </cell>
        </row>
        <row r="151">
          <cell r="B151">
            <v>141</v>
          </cell>
          <cell r="C151">
            <v>3</v>
          </cell>
          <cell r="D151">
            <v>36</v>
          </cell>
          <cell r="E151">
            <v>14000</v>
          </cell>
          <cell r="F151">
            <v>1.5194407914361867</v>
          </cell>
          <cell r="G151">
            <v>25000</v>
          </cell>
          <cell r="H151">
            <v>3600</v>
          </cell>
          <cell r="I151">
            <v>6000</v>
          </cell>
          <cell r="J151">
            <v>2</v>
          </cell>
          <cell r="K151">
            <v>38</v>
          </cell>
          <cell r="L151">
            <v>3</v>
          </cell>
          <cell r="M151">
            <v>4</v>
          </cell>
          <cell r="N151">
            <v>1</v>
          </cell>
          <cell r="O151">
            <v>4</v>
          </cell>
          <cell r="P151">
            <v>3</v>
          </cell>
        </row>
        <row r="152">
          <cell r="B152">
            <v>142</v>
          </cell>
          <cell r="C152">
            <v>3</v>
          </cell>
          <cell r="D152">
            <v>12</v>
          </cell>
          <cell r="E152">
            <v>14000</v>
          </cell>
          <cell r="F152">
            <v>3.8141782392128785</v>
          </cell>
          <cell r="G152">
            <v>25000</v>
          </cell>
          <cell r="H152">
            <v>3600</v>
          </cell>
          <cell r="I152">
            <v>6000</v>
          </cell>
          <cell r="J152">
            <v>2</v>
          </cell>
          <cell r="K152">
            <v>45</v>
          </cell>
          <cell r="L152">
            <v>4</v>
          </cell>
          <cell r="M152">
            <v>4</v>
          </cell>
          <cell r="N152">
            <v>2</v>
          </cell>
          <cell r="O152">
            <v>3</v>
          </cell>
          <cell r="P152">
            <v>3</v>
          </cell>
        </row>
        <row r="153">
          <cell r="B153">
            <v>143</v>
          </cell>
          <cell r="C153">
            <v>5</v>
          </cell>
          <cell r="D153">
            <v>60</v>
          </cell>
          <cell r="E153">
            <v>14000</v>
          </cell>
          <cell r="F153">
            <v>2.2199423924421264</v>
          </cell>
          <cell r="G153">
            <v>21000</v>
          </cell>
          <cell r="H153">
            <v>3600</v>
          </cell>
          <cell r="I153">
            <v>5500</v>
          </cell>
          <cell r="J153">
            <v>2</v>
          </cell>
          <cell r="K153">
            <v>19</v>
          </cell>
          <cell r="L153">
            <v>1</v>
          </cell>
          <cell r="M153">
            <v>5</v>
          </cell>
          <cell r="N153">
            <v>2</v>
          </cell>
          <cell r="O153">
            <v>2</v>
          </cell>
          <cell r="P153">
            <v>3</v>
          </cell>
        </row>
        <row r="154">
          <cell r="B154">
            <v>144</v>
          </cell>
          <cell r="C154">
            <v>5</v>
          </cell>
          <cell r="D154">
            <v>36</v>
          </cell>
          <cell r="E154">
            <v>14000</v>
          </cell>
          <cell r="F154">
            <v>2.0940258737621242</v>
          </cell>
          <cell r="G154">
            <v>25000</v>
          </cell>
          <cell r="H154">
            <v>4400</v>
          </cell>
          <cell r="I154">
            <v>5500</v>
          </cell>
          <cell r="J154">
            <v>1</v>
          </cell>
          <cell r="K154">
            <v>45</v>
          </cell>
          <cell r="L154">
            <v>4</v>
          </cell>
          <cell r="M154">
            <v>2</v>
          </cell>
          <cell r="N154">
            <v>1</v>
          </cell>
          <cell r="O154">
            <v>1</v>
          </cell>
          <cell r="P154">
            <v>1</v>
          </cell>
        </row>
        <row r="155">
          <cell r="B155">
            <v>145</v>
          </cell>
          <cell r="C155">
            <v>4</v>
          </cell>
          <cell r="D155">
            <v>36</v>
          </cell>
          <cell r="E155">
            <v>18300</v>
          </cell>
          <cell r="F155">
            <v>1.8816469110906331</v>
          </cell>
          <cell r="G155">
            <v>36000</v>
          </cell>
          <cell r="H155">
            <v>4400</v>
          </cell>
          <cell r="I155">
            <v>6000</v>
          </cell>
          <cell r="J155">
            <v>2</v>
          </cell>
          <cell r="K155">
            <v>40</v>
          </cell>
          <cell r="L155">
            <v>2</v>
          </cell>
          <cell r="M155">
            <v>5</v>
          </cell>
          <cell r="N155">
            <v>2</v>
          </cell>
          <cell r="O155">
            <v>1</v>
          </cell>
          <cell r="P155">
            <v>2</v>
          </cell>
        </row>
        <row r="156">
          <cell r="B156">
            <v>146</v>
          </cell>
          <cell r="C156">
            <v>1</v>
          </cell>
          <cell r="D156">
            <v>36</v>
          </cell>
          <cell r="E156">
            <v>14000</v>
          </cell>
          <cell r="F156">
            <v>1.1862902214515865</v>
          </cell>
          <cell r="G156">
            <v>25000</v>
          </cell>
          <cell r="H156">
            <v>3600</v>
          </cell>
          <cell r="I156">
            <v>5000</v>
          </cell>
          <cell r="J156">
            <v>1</v>
          </cell>
          <cell r="K156">
            <v>53</v>
          </cell>
          <cell r="L156">
            <v>2</v>
          </cell>
          <cell r="M156">
            <v>2</v>
          </cell>
          <cell r="N156">
            <v>2</v>
          </cell>
          <cell r="O156">
            <v>1</v>
          </cell>
          <cell r="P156">
            <v>2</v>
          </cell>
        </row>
        <row r="157">
          <cell r="B157">
            <v>147</v>
          </cell>
          <cell r="C157">
            <v>4</v>
          </cell>
          <cell r="D157">
            <v>36</v>
          </cell>
          <cell r="E157">
            <v>18300</v>
          </cell>
          <cell r="F157">
            <v>2.0420676008899203</v>
          </cell>
          <cell r="G157">
            <v>36000</v>
          </cell>
          <cell r="H157">
            <v>6000</v>
          </cell>
          <cell r="I157">
            <v>6000</v>
          </cell>
          <cell r="J157">
            <v>2</v>
          </cell>
          <cell r="K157">
            <v>18</v>
          </cell>
          <cell r="L157">
            <v>3</v>
          </cell>
          <cell r="M157">
            <v>4</v>
          </cell>
          <cell r="N157">
            <v>2</v>
          </cell>
          <cell r="O157">
            <v>4</v>
          </cell>
          <cell r="P157">
            <v>3</v>
          </cell>
        </row>
        <row r="158">
          <cell r="B158">
            <v>148</v>
          </cell>
          <cell r="C158">
            <v>3</v>
          </cell>
          <cell r="D158">
            <v>18</v>
          </cell>
          <cell r="E158">
            <v>5400</v>
          </cell>
          <cell r="F158">
            <v>3.7569959109815212</v>
          </cell>
          <cell r="G158">
            <v>12000</v>
          </cell>
          <cell r="H158">
            <v>2300</v>
          </cell>
          <cell r="I158">
            <v>6000</v>
          </cell>
          <cell r="J158">
            <v>1</v>
          </cell>
          <cell r="K158">
            <v>32</v>
          </cell>
          <cell r="L158">
            <v>4</v>
          </cell>
          <cell r="M158">
            <v>3</v>
          </cell>
          <cell r="N158">
            <v>1</v>
          </cell>
          <cell r="O158">
            <v>1</v>
          </cell>
          <cell r="P158">
            <v>3</v>
          </cell>
        </row>
        <row r="159">
          <cell r="B159">
            <v>149</v>
          </cell>
          <cell r="C159">
            <v>3</v>
          </cell>
          <cell r="D159">
            <v>60</v>
          </cell>
          <cell r="E159">
            <v>18300</v>
          </cell>
          <cell r="F159">
            <v>1.5994122140716689</v>
          </cell>
          <cell r="G159">
            <v>36000</v>
          </cell>
          <cell r="H159">
            <v>6000</v>
          </cell>
          <cell r="I159">
            <v>6000</v>
          </cell>
          <cell r="J159">
            <v>2</v>
          </cell>
          <cell r="K159">
            <v>29</v>
          </cell>
          <cell r="L159">
            <v>1</v>
          </cell>
          <cell r="M159">
            <v>5</v>
          </cell>
          <cell r="N159">
            <v>1</v>
          </cell>
          <cell r="O159">
            <v>3</v>
          </cell>
          <cell r="P159">
            <v>1</v>
          </cell>
        </row>
        <row r="160">
          <cell r="B160">
            <v>150</v>
          </cell>
          <cell r="C160">
            <v>5</v>
          </cell>
          <cell r="D160">
            <v>36</v>
          </cell>
          <cell r="E160">
            <v>14000</v>
          </cell>
          <cell r="F160">
            <v>2.455076085820858</v>
          </cell>
          <cell r="G160">
            <v>25000</v>
          </cell>
          <cell r="H160">
            <v>4400</v>
          </cell>
          <cell r="I160">
            <v>5500</v>
          </cell>
          <cell r="J160">
            <v>1</v>
          </cell>
          <cell r="K160">
            <v>55</v>
          </cell>
          <cell r="L160">
            <v>4</v>
          </cell>
          <cell r="M160">
            <v>5</v>
          </cell>
          <cell r="N160">
            <v>2</v>
          </cell>
          <cell r="O160">
            <v>1</v>
          </cell>
          <cell r="P160">
            <v>3</v>
          </cell>
        </row>
        <row r="161">
          <cell r="B161">
            <v>151</v>
          </cell>
          <cell r="C161">
            <v>5</v>
          </cell>
          <cell r="D161">
            <v>18</v>
          </cell>
          <cell r="E161">
            <v>5400</v>
          </cell>
          <cell r="F161">
            <v>1.9287395811491264</v>
          </cell>
          <cell r="G161">
            <v>12000</v>
          </cell>
          <cell r="H161">
            <v>2400</v>
          </cell>
          <cell r="I161">
            <v>5500</v>
          </cell>
          <cell r="J161">
            <v>1</v>
          </cell>
          <cell r="K161">
            <v>20</v>
          </cell>
          <cell r="L161">
            <v>1</v>
          </cell>
          <cell r="M161">
            <v>4</v>
          </cell>
          <cell r="N161">
            <v>2</v>
          </cell>
          <cell r="O161">
            <v>1</v>
          </cell>
          <cell r="P161">
            <v>2</v>
          </cell>
        </row>
        <row r="162">
          <cell r="B162">
            <v>152</v>
          </cell>
          <cell r="C162">
            <v>2</v>
          </cell>
          <cell r="D162">
            <v>36</v>
          </cell>
          <cell r="E162">
            <v>24000</v>
          </cell>
          <cell r="F162">
            <v>3.5901451497736443</v>
          </cell>
          <cell r="G162">
            <v>42000</v>
          </cell>
          <cell r="H162">
            <v>7300</v>
          </cell>
          <cell r="I162">
            <v>6000</v>
          </cell>
          <cell r="J162">
            <v>1</v>
          </cell>
          <cell r="K162">
            <v>52</v>
          </cell>
          <cell r="L162">
            <v>3</v>
          </cell>
          <cell r="M162">
            <v>4</v>
          </cell>
          <cell r="N162">
            <v>1</v>
          </cell>
          <cell r="O162">
            <v>2</v>
          </cell>
          <cell r="P162">
            <v>2</v>
          </cell>
        </row>
        <row r="163">
          <cell r="B163">
            <v>153</v>
          </cell>
          <cell r="C163">
            <v>1</v>
          </cell>
          <cell r="D163">
            <v>18</v>
          </cell>
          <cell r="E163">
            <v>14000</v>
          </cell>
          <cell r="F163">
            <v>1.7927412783003054</v>
          </cell>
          <cell r="G163">
            <v>25000</v>
          </cell>
          <cell r="H163">
            <v>3300</v>
          </cell>
          <cell r="I163">
            <v>5000</v>
          </cell>
          <cell r="J163">
            <v>2</v>
          </cell>
          <cell r="K163">
            <v>20</v>
          </cell>
          <cell r="L163">
            <v>2</v>
          </cell>
          <cell r="M163">
            <v>3</v>
          </cell>
          <cell r="N163">
            <v>2</v>
          </cell>
          <cell r="O163">
            <v>2</v>
          </cell>
          <cell r="P163">
            <v>2</v>
          </cell>
        </row>
        <row r="164">
          <cell r="B164">
            <v>154</v>
          </cell>
          <cell r="C164">
            <v>3</v>
          </cell>
          <cell r="D164">
            <v>12</v>
          </cell>
          <cell r="E164">
            <v>5400</v>
          </cell>
          <cell r="F164">
            <v>3.1045070188373272</v>
          </cell>
          <cell r="G164">
            <v>12000</v>
          </cell>
          <cell r="H164">
            <v>2200</v>
          </cell>
          <cell r="I164">
            <v>6000</v>
          </cell>
          <cell r="J164">
            <v>2</v>
          </cell>
          <cell r="K164">
            <v>32</v>
          </cell>
          <cell r="L164">
            <v>3</v>
          </cell>
          <cell r="M164">
            <v>1</v>
          </cell>
          <cell r="N164">
            <v>1</v>
          </cell>
          <cell r="O164">
            <v>3</v>
          </cell>
          <cell r="P164">
            <v>2</v>
          </cell>
        </row>
        <row r="165">
          <cell r="B165">
            <v>155</v>
          </cell>
          <cell r="C165">
            <v>3</v>
          </cell>
          <cell r="D165">
            <v>18</v>
          </cell>
          <cell r="E165">
            <v>24000</v>
          </cell>
          <cell r="F165">
            <v>1.250662397958338</v>
          </cell>
          <cell r="G165">
            <v>41000</v>
          </cell>
          <cell r="H165">
            <v>6200</v>
          </cell>
          <cell r="I165">
            <v>6000</v>
          </cell>
          <cell r="J165">
            <v>1</v>
          </cell>
          <cell r="K165">
            <v>34</v>
          </cell>
          <cell r="L165">
            <v>1</v>
          </cell>
          <cell r="M165">
            <v>4</v>
          </cell>
          <cell r="N165">
            <v>1</v>
          </cell>
          <cell r="O165">
            <v>4</v>
          </cell>
          <cell r="P165">
            <v>2</v>
          </cell>
        </row>
        <row r="166">
          <cell r="B166">
            <v>156</v>
          </cell>
          <cell r="C166">
            <v>2</v>
          </cell>
          <cell r="D166">
            <v>18</v>
          </cell>
          <cell r="E166">
            <v>18300</v>
          </cell>
          <cell r="F166">
            <v>3.3160065604051838</v>
          </cell>
          <cell r="G166">
            <v>33000</v>
          </cell>
          <cell r="H166">
            <v>5200</v>
          </cell>
          <cell r="I166">
            <v>6000</v>
          </cell>
          <cell r="J166">
            <v>2</v>
          </cell>
          <cell r="K166">
            <v>44</v>
          </cell>
          <cell r="L166">
            <v>4</v>
          </cell>
          <cell r="M166">
            <v>3</v>
          </cell>
          <cell r="N166">
            <v>1</v>
          </cell>
          <cell r="O166">
            <v>1</v>
          </cell>
          <cell r="P166">
            <v>1</v>
          </cell>
        </row>
        <row r="167">
          <cell r="B167">
            <v>157</v>
          </cell>
          <cell r="C167">
            <v>1</v>
          </cell>
          <cell r="D167">
            <v>60</v>
          </cell>
          <cell r="E167">
            <v>24000</v>
          </cell>
          <cell r="F167">
            <v>3.8324883128982754</v>
          </cell>
          <cell r="G167">
            <v>45000</v>
          </cell>
          <cell r="H167">
            <v>6200</v>
          </cell>
          <cell r="I167">
            <v>5000</v>
          </cell>
          <cell r="J167">
            <v>2</v>
          </cell>
          <cell r="K167">
            <v>40</v>
          </cell>
          <cell r="L167">
            <v>4</v>
          </cell>
          <cell r="M167">
            <v>1</v>
          </cell>
          <cell r="N167">
            <v>2</v>
          </cell>
          <cell r="O167">
            <v>4</v>
          </cell>
          <cell r="P167">
            <v>3</v>
          </cell>
        </row>
        <row r="168">
          <cell r="B168">
            <v>158</v>
          </cell>
          <cell r="C168">
            <v>1</v>
          </cell>
          <cell r="D168">
            <v>36</v>
          </cell>
          <cell r="E168">
            <v>14000</v>
          </cell>
          <cell r="F168">
            <v>3.3009220812259663</v>
          </cell>
          <cell r="G168">
            <v>25000</v>
          </cell>
          <cell r="H168">
            <v>3600</v>
          </cell>
          <cell r="I168">
            <v>5000</v>
          </cell>
          <cell r="J168">
            <v>2</v>
          </cell>
          <cell r="K168">
            <v>51</v>
          </cell>
          <cell r="L168">
            <v>1</v>
          </cell>
          <cell r="M168">
            <v>3</v>
          </cell>
          <cell r="N168">
            <v>2</v>
          </cell>
          <cell r="O168">
            <v>2</v>
          </cell>
          <cell r="P168">
            <v>3</v>
          </cell>
        </row>
        <row r="169">
          <cell r="B169">
            <v>159</v>
          </cell>
          <cell r="C169">
            <v>2</v>
          </cell>
          <cell r="D169">
            <v>36</v>
          </cell>
          <cell r="E169">
            <v>5400</v>
          </cell>
          <cell r="F169">
            <v>2.4742429196292748</v>
          </cell>
          <cell r="G169">
            <v>12000</v>
          </cell>
          <cell r="H169">
            <v>1900</v>
          </cell>
          <cell r="I169">
            <v>6000</v>
          </cell>
          <cell r="J169">
            <v>1</v>
          </cell>
          <cell r="K169">
            <v>55</v>
          </cell>
          <cell r="L169">
            <v>2</v>
          </cell>
          <cell r="M169">
            <v>3</v>
          </cell>
          <cell r="N169">
            <v>1</v>
          </cell>
          <cell r="O169">
            <v>1</v>
          </cell>
          <cell r="P169">
            <v>2</v>
          </cell>
        </row>
        <row r="170">
          <cell r="B170">
            <v>160</v>
          </cell>
          <cell r="C170">
            <v>1</v>
          </cell>
          <cell r="D170">
            <v>12</v>
          </cell>
          <cell r="E170">
            <v>14000</v>
          </cell>
          <cell r="F170">
            <v>1.3158235051358285</v>
          </cell>
          <cell r="G170">
            <v>21000</v>
          </cell>
          <cell r="H170">
            <v>2900</v>
          </cell>
          <cell r="I170">
            <v>5000</v>
          </cell>
          <cell r="J170">
            <v>2</v>
          </cell>
          <cell r="K170">
            <v>31</v>
          </cell>
          <cell r="L170">
            <v>1</v>
          </cell>
          <cell r="M170">
            <v>1</v>
          </cell>
          <cell r="N170">
            <v>2</v>
          </cell>
          <cell r="O170">
            <v>4</v>
          </cell>
          <cell r="P170">
            <v>3</v>
          </cell>
        </row>
        <row r="171">
          <cell r="B171">
            <v>161</v>
          </cell>
          <cell r="C171">
            <v>1</v>
          </cell>
          <cell r="D171">
            <v>48</v>
          </cell>
          <cell r="E171">
            <v>14000</v>
          </cell>
          <cell r="F171">
            <v>1.3174849091504566</v>
          </cell>
          <cell r="G171">
            <v>25000</v>
          </cell>
          <cell r="H171">
            <v>3600</v>
          </cell>
          <cell r="I171">
            <v>5000</v>
          </cell>
          <cell r="J171">
            <v>1</v>
          </cell>
          <cell r="K171">
            <v>24</v>
          </cell>
          <cell r="L171">
            <v>1</v>
          </cell>
          <cell r="M171">
            <v>3</v>
          </cell>
          <cell r="N171">
            <v>2</v>
          </cell>
          <cell r="O171">
            <v>1</v>
          </cell>
          <cell r="P171">
            <v>3</v>
          </cell>
        </row>
        <row r="172">
          <cell r="B172">
            <v>162</v>
          </cell>
          <cell r="C172">
            <v>1</v>
          </cell>
          <cell r="D172">
            <v>60</v>
          </cell>
          <cell r="E172">
            <v>5400</v>
          </cell>
          <cell r="F172">
            <v>3.3835894028938944</v>
          </cell>
          <cell r="G172">
            <v>12000</v>
          </cell>
          <cell r="H172">
            <v>1900</v>
          </cell>
          <cell r="I172">
            <v>5000</v>
          </cell>
          <cell r="J172">
            <v>1</v>
          </cell>
          <cell r="K172">
            <v>35</v>
          </cell>
          <cell r="L172">
            <v>1</v>
          </cell>
          <cell r="M172">
            <v>5</v>
          </cell>
          <cell r="N172">
            <v>1</v>
          </cell>
          <cell r="O172">
            <v>4</v>
          </cell>
          <cell r="P172">
            <v>3</v>
          </cell>
        </row>
        <row r="173">
          <cell r="B173">
            <v>163</v>
          </cell>
          <cell r="C173">
            <v>5</v>
          </cell>
          <cell r="D173">
            <v>18</v>
          </cell>
          <cell r="E173">
            <v>18300</v>
          </cell>
          <cell r="F173">
            <v>1.7542122885216487</v>
          </cell>
          <cell r="G173">
            <v>36000</v>
          </cell>
          <cell r="H173">
            <v>7300</v>
          </cell>
          <cell r="I173">
            <v>5500</v>
          </cell>
          <cell r="J173">
            <v>1</v>
          </cell>
          <cell r="K173">
            <v>30</v>
          </cell>
          <cell r="L173">
            <v>3</v>
          </cell>
          <cell r="M173">
            <v>1</v>
          </cell>
          <cell r="N173">
            <v>2</v>
          </cell>
          <cell r="O173">
            <v>1</v>
          </cell>
          <cell r="P173">
            <v>3</v>
          </cell>
        </row>
        <row r="174">
          <cell r="B174">
            <v>164</v>
          </cell>
          <cell r="C174">
            <v>4</v>
          </cell>
          <cell r="D174">
            <v>36</v>
          </cell>
          <cell r="E174">
            <v>18300</v>
          </cell>
          <cell r="F174">
            <v>3.7216799010217994</v>
          </cell>
          <cell r="G174">
            <v>36000</v>
          </cell>
          <cell r="H174">
            <v>4400</v>
          </cell>
          <cell r="I174">
            <v>6000</v>
          </cell>
          <cell r="J174">
            <v>2</v>
          </cell>
          <cell r="K174">
            <v>35</v>
          </cell>
          <cell r="L174">
            <v>3</v>
          </cell>
          <cell r="M174">
            <v>2</v>
          </cell>
          <cell r="N174">
            <v>1</v>
          </cell>
          <cell r="O174">
            <v>4</v>
          </cell>
          <cell r="P174">
            <v>1</v>
          </cell>
        </row>
        <row r="175">
          <cell r="B175">
            <v>165</v>
          </cell>
          <cell r="C175">
            <v>1</v>
          </cell>
          <cell r="D175">
            <v>36</v>
          </cell>
          <cell r="E175">
            <v>14000</v>
          </cell>
          <cell r="F175">
            <v>2.8787659057388413</v>
          </cell>
          <cell r="G175">
            <v>25000</v>
          </cell>
          <cell r="H175">
            <v>3600</v>
          </cell>
          <cell r="I175">
            <v>5000</v>
          </cell>
          <cell r="J175">
            <v>1</v>
          </cell>
          <cell r="K175">
            <v>50</v>
          </cell>
          <cell r="L175">
            <v>1</v>
          </cell>
          <cell r="M175">
            <v>1</v>
          </cell>
          <cell r="N175">
            <v>2</v>
          </cell>
          <cell r="O175">
            <v>3</v>
          </cell>
          <cell r="P175">
            <v>3</v>
          </cell>
        </row>
        <row r="176">
          <cell r="B176">
            <v>166</v>
          </cell>
          <cell r="C176">
            <v>5</v>
          </cell>
          <cell r="D176">
            <v>48</v>
          </cell>
          <cell r="E176">
            <v>5400</v>
          </cell>
          <cell r="F176">
            <v>1.5463585065666621</v>
          </cell>
          <cell r="G176">
            <v>12000</v>
          </cell>
          <cell r="H176">
            <v>2600</v>
          </cell>
          <cell r="I176">
            <v>5500</v>
          </cell>
          <cell r="J176">
            <v>1</v>
          </cell>
          <cell r="K176">
            <v>24</v>
          </cell>
          <cell r="L176">
            <v>1</v>
          </cell>
          <cell r="M176">
            <v>4</v>
          </cell>
          <cell r="N176">
            <v>2</v>
          </cell>
          <cell r="O176">
            <v>4</v>
          </cell>
          <cell r="P176">
            <v>3</v>
          </cell>
        </row>
        <row r="177">
          <cell r="B177">
            <v>167</v>
          </cell>
          <cell r="C177">
            <v>4</v>
          </cell>
          <cell r="D177">
            <v>12</v>
          </cell>
          <cell r="E177">
            <v>18300</v>
          </cell>
          <cell r="F177">
            <v>3.3167906117579409</v>
          </cell>
          <cell r="G177">
            <v>36000</v>
          </cell>
          <cell r="H177">
            <v>6000</v>
          </cell>
          <cell r="I177">
            <v>6000</v>
          </cell>
          <cell r="J177">
            <v>2</v>
          </cell>
          <cell r="K177">
            <v>54</v>
          </cell>
          <cell r="L177">
            <v>4</v>
          </cell>
          <cell r="M177">
            <v>2</v>
          </cell>
          <cell r="N177">
            <v>2</v>
          </cell>
          <cell r="O177">
            <v>4</v>
          </cell>
          <cell r="P177">
            <v>3</v>
          </cell>
        </row>
        <row r="178">
          <cell r="B178">
            <v>168</v>
          </cell>
          <cell r="C178">
            <v>3</v>
          </cell>
          <cell r="D178">
            <v>36</v>
          </cell>
          <cell r="E178">
            <v>5400</v>
          </cell>
          <cell r="F178">
            <v>2.9684513673072317</v>
          </cell>
          <cell r="G178">
            <v>18000</v>
          </cell>
          <cell r="H178">
            <v>2700</v>
          </cell>
          <cell r="I178">
            <v>6000</v>
          </cell>
          <cell r="J178">
            <v>2</v>
          </cell>
          <cell r="K178">
            <v>25</v>
          </cell>
          <cell r="L178">
            <v>3</v>
          </cell>
          <cell r="M178">
            <v>5</v>
          </cell>
          <cell r="N178">
            <v>2</v>
          </cell>
          <cell r="O178">
            <v>3</v>
          </cell>
          <cell r="P178">
            <v>1</v>
          </cell>
        </row>
        <row r="179">
          <cell r="B179">
            <v>169</v>
          </cell>
          <cell r="C179">
            <v>1</v>
          </cell>
          <cell r="D179">
            <v>18</v>
          </cell>
          <cell r="E179">
            <v>5400</v>
          </cell>
          <cell r="F179">
            <v>2.3911320228933177</v>
          </cell>
          <cell r="G179">
            <v>15000</v>
          </cell>
          <cell r="H179">
            <v>2100</v>
          </cell>
          <cell r="I179">
            <v>5000</v>
          </cell>
          <cell r="J179">
            <v>2</v>
          </cell>
          <cell r="K179">
            <v>20</v>
          </cell>
          <cell r="L179">
            <v>2</v>
          </cell>
          <cell r="M179">
            <v>3</v>
          </cell>
          <cell r="N179">
            <v>2</v>
          </cell>
          <cell r="O179">
            <v>2</v>
          </cell>
          <cell r="P179">
            <v>1</v>
          </cell>
        </row>
        <row r="180">
          <cell r="B180">
            <v>170</v>
          </cell>
          <cell r="C180">
            <v>5</v>
          </cell>
          <cell r="D180">
            <v>12</v>
          </cell>
          <cell r="E180">
            <v>18300</v>
          </cell>
          <cell r="F180">
            <v>3.1969136828116103</v>
          </cell>
          <cell r="G180">
            <v>36000</v>
          </cell>
          <cell r="H180">
            <v>5200</v>
          </cell>
          <cell r="I180">
            <v>5500</v>
          </cell>
          <cell r="J180">
            <v>1</v>
          </cell>
          <cell r="K180">
            <v>46</v>
          </cell>
          <cell r="L180">
            <v>4</v>
          </cell>
          <cell r="M180">
            <v>1</v>
          </cell>
          <cell r="N180">
            <v>1</v>
          </cell>
          <cell r="O180">
            <v>2</v>
          </cell>
          <cell r="P180">
            <v>2</v>
          </cell>
        </row>
        <row r="181">
          <cell r="B181">
            <v>171</v>
          </cell>
          <cell r="C181">
            <v>5</v>
          </cell>
          <cell r="D181">
            <v>36</v>
          </cell>
          <cell r="E181">
            <v>24000</v>
          </cell>
          <cell r="F181">
            <v>1.7017308258761534</v>
          </cell>
          <cell r="G181">
            <v>36000</v>
          </cell>
          <cell r="H181">
            <v>7300</v>
          </cell>
          <cell r="I181">
            <v>5500</v>
          </cell>
          <cell r="J181">
            <v>2</v>
          </cell>
          <cell r="K181">
            <v>29</v>
          </cell>
          <cell r="L181">
            <v>2</v>
          </cell>
          <cell r="M181">
            <v>3</v>
          </cell>
          <cell r="N181">
            <v>1</v>
          </cell>
          <cell r="O181">
            <v>2</v>
          </cell>
          <cell r="P181">
            <v>3</v>
          </cell>
        </row>
        <row r="182">
          <cell r="B182">
            <v>172</v>
          </cell>
          <cell r="C182">
            <v>5</v>
          </cell>
          <cell r="D182">
            <v>60</v>
          </cell>
          <cell r="E182">
            <v>14000</v>
          </cell>
          <cell r="F182">
            <v>2.9589719261783056</v>
          </cell>
          <cell r="G182">
            <v>25000</v>
          </cell>
          <cell r="H182">
            <v>4400</v>
          </cell>
          <cell r="I182">
            <v>5500</v>
          </cell>
          <cell r="J182">
            <v>1</v>
          </cell>
          <cell r="K182">
            <v>49</v>
          </cell>
          <cell r="L182">
            <v>4</v>
          </cell>
          <cell r="M182">
            <v>4</v>
          </cell>
          <cell r="N182">
            <v>2</v>
          </cell>
          <cell r="O182">
            <v>4</v>
          </cell>
          <cell r="P182">
            <v>3</v>
          </cell>
        </row>
        <row r="183">
          <cell r="B183">
            <v>173</v>
          </cell>
          <cell r="C183">
            <v>2</v>
          </cell>
          <cell r="D183">
            <v>36</v>
          </cell>
          <cell r="E183">
            <v>5400</v>
          </cell>
          <cell r="F183">
            <v>1.7256203866446125</v>
          </cell>
          <cell r="G183">
            <v>18000</v>
          </cell>
          <cell r="H183">
            <v>3000</v>
          </cell>
          <cell r="I183">
            <v>6000</v>
          </cell>
          <cell r="J183">
            <v>1</v>
          </cell>
          <cell r="K183">
            <v>36</v>
          </cell>
          <cell r="L183">
            <v>1</v>
          </cell>
          <cell r="M183">
            <v>5</v>
          </cell>
          <cell r="N183">
            <v>1</v>
          </cell>
          <cell r="O183">
            <v>2</v>
          </cell>
          <cell r="P183">
            <v>3</v>
          </cell>
        </row>
        <row r="184">
          <cell r="B184">
            <v>174</v>
          </cell>
          <cell r="C184">
            <v>2</v>
          </cell>
          <cell r="D184">
            <v>36</v>
          </cell>
          <cell r="E184">
            <v>5400</v>
          </cell>
          <cell r="F184">
            <v>3.5721533803618621</v>
          </cell>
          <cell r="G184">
            <v>18000</v>
          </cell>
          <cell r="H184">
            <v>2800</v>
          </cell>
          <cell r="I184">
            <v>6000</v>
          </cell>
          <cell r="J184">
            <v>1</v>
          </cell>
          <cell r="K184">
            <v>52</v>
          </cell>
          <cell r="L184">
            <v>3</v>
          </cell>
          <cell r="M184">
            <v>5</v>
          </cell>
          <cell r="N184">
            <v>2</v>
          </cell>
          <cell r="O184">
            <v>2</v>
          </cell>
          <cell r="P184">
            <v>2</v>
          </cell>
        </row>
        <row r="185">
          <cell r="B185">
            <v>175</v>
          </cell>
          <cell r="C185">
            <v>4</v>
          </cell>
          <cell r="D185">
            <v>36</v>
          </cell>
          <cell r="E185">
            <v>14000</v>
          </cell>
          <cell r="F185">
            <v>3.2629229329986043</v>
          </cell>
          <cell r="G185">
            <v>25000</v>
          </cell>
          <cell r="H185">
            <v>3600</v>
          </cell>
          <cell r="I185">
            <v>6000</v>
          </cell>
          <cell r="J185">
            <v>2</v>
          </cell>
          <cell r="K185">
            <v>50</v>
          </cell>
          <cell r="L185">
            <v>3</v>
          </cell>
          <cell r="M185">
            <v>3</v>
          </cell>
          <cell r="N185">
            <v>2</v>
          </cell>
          <cell r="O185">
            <v>4</v>
          </cell>
          <cell r="P185">
            <v>2</v>
          </cell>
        </row>
        <row r="186">
          <cell r="B186">
            <v>176</v>
          </cell>
          <cell r="C186">
            <v>5</v>
          </cell>
          <cell r="D186">
            <v>36</v>
          </cell>
          <cell r="E186">
            <v>5400</v>
          </cell>
          <cell r="F186">
            <v>2.3274182347805459</v>
          </cell>
          <cell r="G186">
            <v>12000</v>
          </cell>
          <cell r="H186">
            <v>2300</v>
          </cell>
          <cell r="I186">
            <v>5500</v>
          </cell>
          <cell r="J186">
            <v>1</v>
          </cell>
          <cell r="K186">
            <v>46</v>
          </cell>
          <cell r="L186">
            <v>4</v>
          </cell>
          <cell r="M186">
            <v>3</v>
          </cell>
          <cell r="N186">
            <v>2</v>
          </cell>
          <cell r="O186">
            <v>1</v>
          </cell>
          <cell r="P186">
            <v>3</v>
          </cell>
        </row>
        <row r="187">
          <cell r="B187">
            <v>177</v>
          </cell>
          <cell r="C187">
            <v>3</v>
          </cell>
          <cell r="D187">
            <v>36</v>
          </cell>
          <cell r="E187">
            <v>18300</v>
          </cell>
          <cell r="F187">
            <v>3.0385919073549701</v>
          </cell>
          <cell r="G187">
            <v>36000</v>
          </cell>
          <cell r="H187">
            <v>6200</v>
          </cell>
          <cell r="I187">
            <v>6000</v>
          </cell>
          <cell r="J187">
            <v>2</v>
          </cell>
          <cell r="K187">
            <v>35</v>
          </cell>
          <cell r="L187">
            <v>3</v>
          </cell>
          <cell r="M187">
            <v>5</v>
          </cell>
          <cell r="N187">
            <v>2</v>
          </cell>
          <cell r="O187">
            <v>2</v>
          </cell>
          <cell r="P187">
            <v>2</v>
          </cell>
        </row>
        <row r="188">
          <cell r="B188">
            <v>178</v>
          </cell>
          <cell r="C188">
            <v>4</v>
          </cell>
          <cell r="D188">
            <v>60</v>
          </cell>
          <cell r="E188">
            <v>14000</v>
          </cell>
          <cell r="F188">
            <v>1.3658992797696423</v>
          </cell>
          <cell r="G188">
            <v>25000</v>
          </cell>
          <cell r="H188">
            <v>4400</v>
          </cell>
          <cell r="I188">
            <v>6000</v>
          </cell>
          <cell r="J188">
            <v>1</v>
          </cell>
          <cell r="K188">
            <v>32</v>
          </cell>
          <cell r="L188">
            <v>3</v>
          </cell>
          <cell r="M188">
            <v>4</v>
          </cell>
          <cell r="N188">
            <v>1</v>
          </cell>
          <cell r="O188">
            <v>1</v>
          </cell>
          <cell r="P188">
            <v>1</v>
          </cell>
        </row>
        <row r="189">
          <cell r="B189">
            <v>179</v>
          </cell>
          <cell r="C189">
            <v>3</v>
          </cell>
          <cell r="D189">
            <v>36</v>
          </cell>
          <cell r="E189">
            <v>5400</v>
          </cell>
          <cell r="F189">
            <v>3.9906212360083613</v>
          </cell>
          <cell r="G189">
            <v>12000</v>
          </cell>
          <cell r="H189">
            <v>2200</v>
          </cell>
          <cell r="I189">
            <v>6000</v>
          </cell>
          <cell r="J189">
            <v>2</v>
          </cell>
          <cell r="K189">
            <v>28</v>
          </cell>
          <cell r="L189">
            <v>4</v>
          </cell>
          <cell r="M189">
            <v>5</v>
          </cell>
          <cell r="N189">
            <v>1</v>
          </cell>
          <cell r="O189">
            <v>2</v>
          </cell>
          <cell r="P189">
            <v>2</v>
          </cell>
        </row>
        <row r="190">
          <cell r="B190">
            <v>180</v>
          </cell>
          <cell r="C190">
            <v>3</v>
          </cell>
          <cell r="D190">
            <v>36</v>
          </cell>
          <cell r="E190">
            <v>18300</v>
          </cell>
          <cell r="F190">
            <v>2.562639975802389</v>
          </cell>
          <cell r="G190">
            <v>36000</v>
          </cell>
          <cell r="H190">
            <v>4400</v>
          </cell>
          <cell r="I190">
            <v>6000</v>
          </cell>
          <cell r="J190">
            <v>2</v>
          </cell>
          <cell r="K190">
            <v>23</v>
          </cell>
          <cell r="L190">
            <v>4</v>
          </cell>
          <cell r="M190">
            <v>1</v>
          </cell>
          <cell r="N190">
            <v>2</v>
          </cell>
          <cell r="O190">
            <v>4</v>
          </cell>
          <cell r="P190">
            <v>1</v>
          </cell>
        </row>
        <row r="191">
          <cell r="B191">
            <v>181</v>
          </cell>
          <cell r="C191">
            <v>5</v>
          </cell>
          <cell r="D191">
            <v>60</v>
          </cell>
          <cell r="E191">
            <v>14000</v>
          </cell>
          <cell r="F191">
            <v>1.3181525115065731</v>
          </cell>
          <cell r="G191">
            <v>21000</v>
          </cell>
          <cell r="H191">
            <v>3600</v>
          </cell>
          <cell r="I191">
            <v>5500</v>
          </cell>
          <cell r="J191">
            <v>1</v>
          </cell>
          <cell r="K191">
            <v>29</v>
          </cell>
          <cell r="L191">
            <v>1</v>
          </cell>
          <cell r="M191">
            <v>3</v>
          </cell>
          <cell r="N191">
            <v>2</v>
          </cell>
          <cell r="O191">
            <v>2</v>
          </cell>
          <cell r="P191">
            <v>1</v>
          </cell>
        </row>
        <row r="192">
          <cell r="B192">
            <v>182</v>
          </cell>
          <cell r="C192">
            <v>5</v>
          </cell>
          <cell r="D192">
            <v>48</v>
          </cell>
          <cell r="E192">
            <v>18300</v>
          </cell>
          <cell r="F192">
            <v>2.7359617614900462</v>
          </cell>
          <cell r="G192">
            <v>36000</v>
          </cell>
          <cell r="H192">
            <v>5200</v>
          </cell>
          <cell r="I192">
            <v>5500</v>
          </cell>
          <cell r="J192">
            <v>2</v>
          </cell>
          <cell r="K192">
            <v>51</v>
          </cell>
          <cell r="L192">
            <v>3</v>
          </cell>
          <cell r="M192">
            <v>4</v>
          </cell>
          <cell r="N192">
            <v>2</v>
          </cell>
          <cell r="O192">
            <v>2</v>
          </cell>
          <cell r="P192">
            <v>3</v>
          </cell>
        </row>
        <row r="193">
          <cell r="B193">
            <v>183</v>
          </cell>
          <cell r="C193">
            <v>5</v>
          </cell>
          <cell r="D193">
            <v>48</v>
          </cell>
          <cell r="E193">
            <v>18300</v>
          </cell>
          <cell r="F193">
            <v>1.6858507946869126</v>
          </cell>
          <cell r="G193">
            <v>33000</v>
          </cell>
          <cell r="H193">
            <v>6000</v>
          </cell>
          <cell r="I193">
            <v>5500</v>
          </cell>
          <cell r="J193">
            <v>2</v>
          </cell>
          <cell r="K193">
            <v>26</v>
          </cell>
          <cell r="L193">
            <v>3</v>
          </cell>
          <cell r="M193">
            <v>2</v>
          </cell>
          <cell r="N193">
            <v>2</v>
          </cell>
          <cell r="O193">
            <v>3</v>
          </cell>
          <cell r="P193">
            <v>3</v>
          </cell>
        </row>
        <row r="194">
          <cell r="B194">
            <v>184</v>
          </cell>
          <cell r="C194">
            <v>1</v>
          </cell>
          <cell r="D194">
            <v>36</v>
          </cell>
          <cell r="E194">
            <v>5400</v>
          </cell>
          <cell r="F194">
            <v>2.4152146204303402</v>
          </cell>
          <cell r="G194">
            <v>15000</v>
          </cell>
          <cell r="H194">
            <v>2100</v>
          </cell>
          <cell r="I194">
            <v>5000</v>
          </cell>
          <cell r="J194">
            <v>1</v>
          </cell>
          <cell r="K194">
            <v>33</v>
          </cell>
          <cell r="L194">
            <v>3</v>
          </cell>
          <cell r="M194">
            <v>4</v>
          </cell>
          <cell r="N194">
            <v>2</v>
          </cell>
          <cell r="O194">
            <v>1</v>
          </cell>
          <cell r="P194">
            <v>3</v>
          </cell>
        </row>
        <row r="195">
          <cell r="B195">
            <v>185</v>
          </cell>
          <cell r="C195">
            <v>2</v>
          </cell>
          <cell r="D195">
            <v>18</v>
          </cell>
          <cell r="E195">
            <v>5400</v>
          </cell>
          <cell r="F195">
            <v>2.9513248863456658</v>
          </cell>
          <cell r="G195">
            <v>18000</v>
          </cell>
          <cell r="H195">
            <v>3000</v>
          </cell>
          <cell r="I195">
            <v>6000</v>
          </cell>
          <cell r="J195">
            <v>2</v>
          </cell>
          <cell r="K195">
            <v>26</v>
          </cell>
          <cell r="L195">
            <v>2</v>
          </cell>
          <cell r="M195">
            <v>1</v>
          </cell>
          <cell r="N195">
            <v>2</v>
          </cell>
          <cell r="O195">
            <v>1</v>
          </cell>
          <cell r="P195">
            <v>2</v>
          </cell>
        </row>
        <row r="196">
          <cell r="B196">
            <v>186</v>
          </cell>
          <cell r="C196">
            <v>2</v>
          </cell>
          <cell r="D196">
            <v>36</v>
          </cell>
          <cell r="E196">
            <v>24000</v>
          </cell>
          <cell r="F196">
            <v>1.4080672164281256</v>
          </cell>
          <cell r="G196">
            <v>36000</v>
          </cell>
          <cell r="H196">
            <v>7300</v>
          </cell>
          <cell r="I196">
            <v>6000</v>
          </cell>
          <cell r="J196">
            <v>2</v>
          </cell>
          <cell r="K196">
            <v>27</v>
          </cell>
          <cell r="L196">
            <v>2</v>
          </cell>
          <cell r="M196">
            <v>2</v>
          </cell>
          <cell r="N196">
            <v>2</v>
          </cell>
          <cell r="O196">
            <v>4</v>
          </cell>
          <cell r="P196">
            <v>3</v>
          </cell>
        </row>
        <row r="197">
          <cell r="B197">
            <v>187</v>
          </cell>
          <cell r="C197">
            <v>2</v>
          </cell>
          <cell r="D197">
            <v>48</v>
          </cell>
          <cell r="E197">
            <v>24000</v>
          </cell>
          <cell r="F197">
            <v>3.1860712683477006</v>
          </cell>
          <cell r="G197">
            <v>36000</v>
          </cell>
          <cell r="H197">
            <v>6900</v>
          </cell>
          <cell r="I197">
            <v>6000</v>
          </cell>
          <cell r="J197">
            <v>1</v>
          </cell>
          <cell r="K197">
            <v>27</v>
          </cell>
          <cell r="L197">
            <v>1</v>
          </cell>
          <cell r="M197">
            <v>4</v>
          </cell>
          <cell r="N197">
            <v>1</v>
          </cell>
          <cell r="O197">
            <v>2</v>
          </cell>
          <cell r="P197">
            <v>3</v>
          </cell>
        </row>
        <row r="198">
          <cell r="B198">
            <v>188</v>
          </cell>
          <cell r="C198">
            <v>1</v>
          </cell>
          <cell r="D198">
            <v>48</v>
          </cell>
          <cell r="E198">
            <v>5400</v>
          </cell>
          <cell r="F198">
            <v>3.4321976466188797</v>
          </cell>
          <cell r="G198">
            <v>18000</v>
          </cell>
          <cell r="H198">
            <v>2400</v>
          </cell>
          <cell r="I198">
            <v>5000</v>
          </cell>
          <cell r="J198">
            <v>1</v>
          </cell>
          <cell r="K198">
            <v>54</v>
          </cell>
          <cell r="L198">
            <v>4</v>
          </cell>
          <cell r="M198">
            <v>3</v>
          </cell>
          <cell r="N198">
            <v>1</v>
          </cell>
          <cell r="O198">
            <v>3</v>
          </cell>
          <cell r="P198">
            <v>2</v>
          </cell>
        </row>
        <row r="199">
          <cell r="B199">
            <v>189</v>
          </cell>
          <cell r="C199">
            <v>2</v>
          </cell>
          <cell r="D199">
            <v>12</v>
          </cell>
          <cell r="E199">
            <v>14000</v>
          </cell>
          <cell r="F199">
            <v>1.5386332417843409</v>
          </cell>
          <cell r="G199">
            <v>20000</v>
          </cell>
          <cell r="H199">
            <v>3600</v>
          </cell>
          <cell r="I199">
            <v>6000</v>
          </cell>
          <cell r="J199">
            <v>2</v>
          </cell>
          <cell r="K199">
            <v>48</v>
          </cell>
          <cell r="L199">
            <v>3</v>
          </cell>
          <cell r="M199">
            <v>5</v>
          </cell>
          <cell r="N199">
            <v>1</v>
          </cell>
          <cell r="O199">
            <v>4</v>
          </cell>
          <cell r="P199">
            <v>1</v>
          </cell>
        </row>
        <row r="200">
          <cell r="B200">
            <v>190</v>
          </cell>
          <cell r="C200">
            <v>3</v>
          </cell>
          <cell r="D200">
            <v>48</v>
          </cell>
          <cell r="E200">
            <v>14000</v>
          </cell>
          <cell r="F200">
            <v>1.0583974954119086</v>
          </cell>
          <cell r="G200">
            <v>25000</v>
          </cell>
          <cell r="H200">
            <v>4700</v>
          </cell>
          <cell r="I200">
            <v>6000</v>
          </cell>
          <cell r="J200">
            <v>2</v>
          </cell>
          <cell r="K200">
            <v>47</v>
          </cell>
          <cell r="L200">
            <v>4</v>
          </cell>
          <cell r="M200">
            <v>4</v>
          </cell>
          <cell r="N200">
            <v>1</v>
          </cell>
          <cell r="O200">
            <v>3</v>
          </cell>
          <cell r="P200">
            <v>1</v>
          </cell>
        </row>
        <row r="201">
          <cell r="B201">
            <v>191</v>
          </cell>
          <cell r="C201">
            <v>4</v>
          </cell>
          <cell r="D201">
            <v>18</v>
          </cell>
          <cell r="E201">
            <v>14000</v>
          </cell>
          <cell r="F201">
            <v>3.4003906508992801</v>
          </cell>
          <cell r="G201">
            <v>25000</v>
          </cell>
          <cell r="H201">
            <v>3600</v>
          </cell>
          <cell r="I201">
            <v>6000</v>
          </cell>
          <cell r="J201">
            <v>1</v>
          </cell>
          <cell r="K201">
            <v>49</v>
          </cell>
          <cell r="L201">
            <v>3</v>
          </cell>
          <cell r="M201">
            <v>3</v>
          </cell>
          <cell r="N201">
            <v>2</v>
          </cell>
          <cell r="O201">
            <v>1</v>
          </cell>
          <cell r="P201">
            <v>3</v>
          </cell>
        </row>
        <row r="202">
          <cell r="B202">
            <v>192</v>
          </cell>
          <cell r="C202">
            <v>5</v>
          </cell>
          <cell r="D202">
            <v>36</v>
          </cell>
          <cell r="E202">
            <v>5400</v>
          </cell>
          <cell r="F202">
            <v>3.835493088090419</v>
          </cell>
          <cell r="G202">
            <v>18000</v>
          </cell>
          <cell r="H202">
            <v>3600</v>
          </cell>
          <cell r="I202">
            <v>5500</v>
          </cell>
          <cell r="J202">
            <v>2</v>
          </cell>
          <cell r="K202">
            <v>40</v>
          </cell>
          <cell r="L202">
            <v>2</v>
          </cell>
          <cell r="M202">
            <v>3</v>
          </cell>
          <cell r="N202">
            <v>1</v>
          </cell>
          <cell r="O202">
            <v>1</v>
          </cell>
          <cell r="P202">
            <v>3</v>
          </cell>
        </row>
        <row r="203">
          <cell r="B203">
            <v>193</v>
          </cell>
          <cell r="C203">
            <v>1</v>
          </cell>
          <cell r="D203">
            <v>60</v>
          </cell>
          <cell r="E203">
            <v>5400</v>
          </cell>
          <cell r="F203">
            <v>2.5605777932053124</v>
          </cell>
          <cell r="G203">
            <v>15000</v>
          </cell>
          <cell r="H203">
            <v>2200</v>
          </cell>
          <cell r="I203">
            <v>5000</v>
          </cell>
          <cell r="J203">
            <v>2</v>
          </cell>
          <cell r="K203">
            <v>33</v>
          </cell>
          <cell r="L203">
            <v>1</v>
          </cell>
          <cell r="M203">
            <v>1</v>
          </cell>
          <cell r="N203">
            <v>1</v>
          </cell>
          <cell r="O203">
            <v>2</v>
          </cell>
          <cell r="P203">
            <v>1</v>
          </cell>
        </row>
        <row r="204">
          <cell r="B204">
            <v>194</v>
          </cell>
          <cell r="C204">
            <v>1</v>
          </cell>
          <cell r="D204">
            <v>12</v>
          </cell>
          <cell r="E204">
            <v>24000</v>
          </cell>
          <cell r="F204">
            <v>3.8494687795435043</v>
          </cell>
          <cell r="G204">
            <v>45000</v>
          </cell>
          <cell r="H204">
            <v>6200</v>
          </cell>
          <cell r="I204">
            <v>5000</v>
          </cell>
          <cell r="J204">
            <v>1</v>
          </cell>
          <cell r="K204">
            <v>23</v>
          </cell>
          <cell r="L204">
            <v>3</v>
          </cell>
          <cell r="M204">
            <v>4</v>
          </cell>
          <cell r="N204">
            <v>2</v>
          </cell>
          <cell r="O204">
            <v>3</v>
          </cell>
          <cell r="P204">
            <v>1</v>
          </cell>
        </row>
        <row r="205">
          <cell r="B205">
            <v>195</v>
          </cell>
          <cell r="C205">
            <v>4</v>
          </cell>
          <cell r="D205">
            <v>36</v>
          </cell>
          <cell r="E205">
            <v>18300</v>
          </cell>
          <cell r="F205">
            <v>1.7125778538929306</v>
          </cell>
          <cell r="G205">
            <v>36000</v>
          </cell>
          <cell r="H205">
            <v>4400</v>
          </cell>
          <cell r="I205">
            <v>6000</v>
          </cell>
          <cell r="J205">
            <v>2</v>
          </cell>
          <cell r="K205">
            <v>25</v>
          </cell>
          <cell r="L205">
            <v>4</v>
          </cell>
          <cell r="M205">
            <v>5</v>
          </cell>
          <cell r="N205">
            <v>2</v>
          </cell>
          <cell r="O205">
            <v>1</v>
          </cell>
          <cell r="P205">
            <v>2</v>
          </cell>
        </row>
        <row r="206">
          <cell r="B206">
            <v>196</v>
          </cell>
          <cell r="C206">
            <v>1</v>
          </cell>
          <cell r="D206">
            <v>48</v>
          </cell>
          <cell r="E206">
            <v>18300</v>
          </cell>
          <cell r="F206">
            <v>2.2951387281620406</v>
          </cell>
          <cell r="G206">
            <v>36000</v>
          </cell>
          <cell r="H206">
            <v>4400</v>
          </cell>
          <cell r="I206">
            <v>5000</v>
          </cell>
          <cell r="J206">
            <v>1</v>
          </cell>
          <cell r="K206">
            <v>52</v>
          </cell>
          <cell r="L206">
            <v>4</v>
          </cell>
          <cell r="M206">
            <v>2</v>
          </cell>
          <cell r="N206">
            <v>1</v>
          </cell>
          <cell r="O206">
            <v>2</v>
          </cell>
          <cell r="P206">
            <v>3</v>
          </cell>
        </row>
        <row r="207">
          <cell r="B207">
            <v>197</v>
          </cell>
          <cell r="C207">
            <v>5</v>
          </cell>
          <cell r="D207">
            <v>18</v>
          </cell>
          <cell r="E207">
            <v>5400</v>
          </cell>
          <cell r="F207">
            <v>1.6193602330781056</v>
          </cell>
          <cell r="G207">
            <v>12000</v>
          </cell>
          <cell r="H207">
            <v>2400</v>
          </cell>
          <cell r="I207">
            <v>5500</v>
          </cell>
          <cell r="J207">
            <v>2</v>
          </cell>
          <cell r="K207">
            <v>23</v>
          </cell>
          <cell r="L207">
            <v>3</v>
          </cell>
          <cell r="M207">
            <v>5</v>
          </cell>
          <cell r="N207">
            <v>2</v>
          </cell>
          <cell r="O207">
            <v>1</v>
          </cell>
          <cell r="P207">
            <v>3</v>
          </cell>
        </row>
        <row r="208">
          <cell r="B208">
            <v>198</v>
          </cell>
          <cell r="C208">
            <v>1</v>
          </cell>
          <cell r="D208">
            <v>36</v>
          </cell>
          <cell r="E208">
            <v>5400</v>
          </cell>
          <cell r="F208">
            <v>2.2230626642511906</v>
          </cell>
          <cell r="G208">
            <v>12000</v>
          </cell>
          <cell r="H208">
            <v>1500</v>
          </cell>
          <cell r="I208">
            <v>5000</v>
          </cell>
          <cell r="J208">
            <v>2</v>
          </cell>
          <cell r="K208">
            <v>42</v>
          </cell>
          <cell r="L208">
            <v>2</v>
          </cell>
          <cell r="M208">
            <v>4</v>
          </cell>
          <cell r="N208">
            <v>2</v>
          </cell>
          <cell r="O208">
            <v>4</v>
          </cell>
          <cell r="P208">
            <v>3</v>
          </cell>
        </row>
        <row r="209">
          <cell r="B209">
            <v>199</v>
          </cell>
          <cell r="C209">
            <v>2</v>
          </cell>
          <cell r="D209">
            <v>18</v>
          </cell>
          <cell r="E209">
            <v>18300</v>
          </cell>
          <cell r="F209">
            <v>3.6220852546910898</v>
          </cell>
          <cell r="G209">
            <v>36000</v>
          </cell>
          <cell r="H209">
            <v>6200</v>
          </cell>
          <cell r="I209">
            <v>6000</v>
          </cell>
          <cell r="J209">
            <v>2</v>
          </cell>
          <cell r="K209">
            <v>40</v>
          </cell>
          <cell r="L209">
            <v>4</v>
          </cell>
          <cell r="M209">
            <v>1</v>
          </cell>
          <cell r="N209">
            <v>2</v>
          </cell>
          <cell r="O209">
            <v>2</v>
          </cell>
          <cell r="P209">
            <v>2</v>
          </cell>
        </row>
        <row r="210">
          <cell r="B210">
            <v>200</v>
          </cell>
          <cell r="C210">
            <v>3</v>
          </cell>
          <cell r="D210">
            <v>60</v>
          </cell>
          <cell r="E210">
            <v>24000</v>
          </cell>
          <cell r="F210">
            <v>3.9440428074171421</v>
          </cell>
          <cell r="G210">
            <v>36000</v>
          </cell>
          <cell r="H210">
            <v>7300</v>
          </cell>
          <cell r="I210">
            <v>6000</v>
          </cell>
          <cell r="J210">
            <v>2</v>
          </cell>
          <cell r="K210">
            <v>53</v>
          </cell>
          <cell r="L210">
            <v>4</v>
          </cell>
          <cell r="M210">
            <v>3</v>
          </cell>
          <cell r="N210">
            <v>2</v>
          </cell>
          <cell r="O210">
            <v>3</v>
          </cell>
          <cell r="P210">
            <v>2</v>
          </cell>
        </row>
        <row r="211">
          <cell r="B211">
            <v>201</v>
          </cell>
          <cell r="C211">
            <v>1</v>
          </cell>
          <cell r="D211">
            <v>12</v>
          </cell>
          <cell r="E211">
            <v>18300</v>
          </cell>
          <cell r="F211">
            <v>1.0385697793180322</v>
          </cell>
          <cell r="G211">
            <v>36000</v>
          </cell>
          <cell r="H211">
            <v>4200</v>
          </cell>
          <cell r="I211">
            <v>5000</v>
          </cell>
          <cell r="J211">
            <v>2</v>
          </cell>
          <cell r="K211">
            <v>52</v>
          </cell>
          <cell r="L211">
            <v>2</v>
          </cell>
          <cell r="M211">
            <v>2</v>
          </cell>
          <cell r="N211">
            <v>1</v>
          </cell>
          <cell r="O211">
            <v>3</v>
          </cell>
          <cell r="P211">
            <v>3</v>
          </cell>
        </row>
        <row r="212">
          <cell r="B212">
            <v>202</v>
          </cell>
          <cell r="C212">
            <v>4</v>
          </cell>
          <cell r="D212">
            <v>36</v>
          </cell>
          <cell r="E212">
            <v>5400</v>
          </cell>
          <cell r="F212">
            <v>1.72369196885849</v>
          </cell>
          <cell r="G212">
            <v>15000</v>
          </cell>
          <cell r="H212">
            <v>2500</v>
          </cell>
          <cell r="I212">
            <v>6000</v>
          </cell>
          <cell r="J212">
            <v>2</v>
          </cell>
          <cell r="K212">
            <v>48</v>
          </cell>
          <cell r="L212">
            <v>4</v>
          </cell>
          <cell r="M212">
            <v>3</v>
          </cell>
          <cell r="N212">
            <v>2</v>
          </cell>
          <cell r="O212">
            <v>4</v>
          </cell>
          <cell r="P212">
            <v>3</v>
          </cell>
        </row>
        <row r="213">
          <cell r="B213">
            <v>203</v>
          </cell>
          <cell r="C213">
            <v>1</v>
          </cell>
          <cell r="D213">
            <v>12</v>
          </cell>
          <cell r="E213">
            <v>5400</v>
          </cell>
          <cell r="F213">
            <v>2.6359105323970526</v>
          </cell>
          <cell r="G213">
            <v>12000</v>
          </cell>
          <cell r="H213">
            <v>1400</v>
          </cell>
          <cell r="I213">
            <v>5000</v>
          </cell>
          <cell r="J213">
            <v>2</v>
          </cell>
          <cell r="K213">
            <v>43</v>
          </cell>
          <cell r="L213">
            <v>4</v>
          </cell>
          <cell r="M213">
            <v>1</v>
          </cell>
          <cell r="N213">
            <v>1</v>
          </cell>
          <cell r="O213">
            <v>3</v>
          </cell>
          <cell r="P213">
            <v>1</v>
          </cell>
        </row>
        <row r="214">
          <cell r="B214">
            <v>204</v>
          </cell>
          <cell r="C214">
            <v>2</v>
          </cell>
          <cell r="D214">
            <v>12</v>
          </cell>
          <cell r="E214">
            <v>5400</v>
          </cell>
          <cell r="F214">
            <v>2.3076247856878354</v>
          </cell>
          <cell r="G214">
            <v>18000</v>
          </cell>
          <cell r="H214">
            <v>2800</v>
          </cell>
          <cell r="I214">
            <v>6000</v>
          </cell>
          <cell r="J214">
            <v>1</v>
          </cell>
          <cell r="K214">
            <v>18</v>
          </cell>
          <cell r="L214">
            <v>2</v>
          </cell>
          <cell r="M214">
            <v>5</v>
          </cell>
          <cell r="N214">
            <v>1</v>
          </cell>
          <cell r="O214">
            <v>4</v>
          </cell>
          <cell r="P214">
            <v>3</v>
          </cell>
        </row>
        <row r="215">
          <cell r="B215">
            <v>205</v>
          </cell>
          <cell r="C215">
            <v>2</v>
          </cell>
          <cell r="D215">
            <v>36</v>
          </cell>
          <cell r="E215">
            <v>24000</v>
          </cell>
          <cell r="F215">
            <v>3.8822214974475373</v>
          </cell>
          <cell r="G215">
            <v>41000</v>
          </cell>
          <cell r="H215">
            <v>6200</v>
          </cell>
          <cell r="I215">
            <v>6000</v>
          </cell>
          <cell r="J215">
            <v>2</v>
          </cell>
          <cell r="K215">
            <v>30</v>
          </cell>
          <cell r="L215">
            <v>3</v>
          </cell>
          <cell r="M215">
            <v>1</v>
          </cell>
          <cell r="N215">
            <v>2</v>
          </cell>
          <cell r="O215">
            <v>1</v>
          </cell>
          <cell r="P215">
            <v>1</v>
          </cell>
        </row>
        <row r="216">
          <cell r="B216">
            <v>206</v>
          </cell>
          <cell r="C216">
            <v>3</v>
          </cell>
          <cell r="D216">
            <v>60</v>
          </cell>
          <cell r="E216">
            <v>18300</v>
          </cell>
          <cell r="F216">
            <v>1.7236602111077932</v>
          </cell>
          <cell r="G216">
            <v>36000</v>
          </cell>
          <cell r="H216">
            <v>5200</v>
          </cell>
          <cell r="I216">
            <v>6000</v>
          </cell>
          <cell r="J216">
            <v>2</v>
          </cell>
          <cell r="K216">
            <v>52</v>
          </cell>
          <cell r="L216">
            <v>1</v>
          </cell>
          <cell r="M216">
            <v>1</v>
          </cell>
          <cell r="N216">
            <v>1</v>
          </cell>
          <cell r="O216">
            <v>1</v>
          </cell>
          <cell r="P216">
            <v>1</v>
          </cell>
        </row>
        <row r="217">
          <cell r="B217">
            <v>207</v>
          </cell>
          <cell r="C217">
            <v>5</v>
          </cell>
          <cell r="D217">
            <v>18</v>
          </cell>
          <cell r="E217">
            <v>14000</v>
          </cell>
          <cell r="F217">
            <v>3.0793864051408733</v>
          </cell>
          <cell r="G217">
            <v>25000</v>
          </cell>
          <cell r="H217">
            <v>5000</v>
          </cell>
          <cell r="I217">
            <v>5500</v>
          </cell>
          <cell r="J217">
            <v>1</v>
          </cell>
          <cell r="K217">
            <v>31</v>
          </cell>
          <cell r="L217">
            <v>2</v>
          </cell>
          <cell r="M217">
            <v>2</v>
          </cell>
          <cell r="N217">
            <v>2</v>
          </cell>
          <cell r="O217">
            <v>4</v>
          </cell>
          <cell r="P217">
            <v>3</v>
          </cell>
        </row>
        <row r="218">
          <cell r="B218">
            <v>208</v>
          </cell>
          <cell r="C218">
            <v>2</v>
          </cell>
          <cell r="D218">
            <v>18</v>
          </cell>
          <cell r="E218">
            <v>24000</v>
          </cell>
          <cell r="F218">
            <v>1.3789373395291988</v>
          </cell>
          <cell r="G218">
            <v>36000</v>
          </cell>
          <cell r="H218">
            <v>7700</v>
          </cell>
          <cell r="I218">
            <v>6000</v>
          </cell>
          <cell r="J218">
            <v>2</v>
          </cell>
          <cell r="K218">
            <v>42</v>
          </cell>
          <cell r="L218">
            <v>4</v>
          </cell>
          <cell r="M218">
            <v>1</v>
          </cell>
          <cell r="N218">
            <v>2</v>
          </cell>
          <cell r="O218">
            <v>4</v>
          </cell>
          <cell r="P218">
            <v>3</v>
          </cell>
        </row>
        <row r="219">
          <cell r="B219">
            <v>209</v>
          </cell>
          <cell r="C219">
            <v>1</v>
          </cell>
          <cell r="D219">
            <v>48</v>
          </cell>
          <cell r="E219">
            <v>5400</v>
          </cell>
          <cell r="F219">
            <v>1.6347412012696787</v>
          </cell>
          <cell r="G219">
            <v>15000</v>
          </cell>
          <cell r="H219">
            <v>2100</v>
          </cell>
          <cell r="I219">
            <v>5000</v>
          </cell>
          <cell r="J219">
            <v>2</v>
          </cell>
          <cell r="K219">
            <v>31</v>
          </cell>
          <cell r="L219">
            <v>2</v>
          </cell>
          <cell r="M219">
            <v>5</v>
          </cell>
          <cell r="N219">
            <v>1</v>
          </cell>
          <cell r="O219">
            <v>1</v>
          </cell>
          <cell r="P219">
            <v>1</v>
          </cell>
        </row>
        <row r="220">
          <cell r="B220">
            <v>210</v>
          </cell>
          <cell r="C220">
            <v>3</v>
          </cell>
          <cell r="D220">
            <v>60</v>
          </cell>
          <cell r="E220">
            <v>24000</v>
          </cell>
          <cell r="F220">
            <v>1.1543262618532062</v>
          </cell>
          <cell r="G220">
            <v>41000</v>
          </cell>
          <cell r="H220">
            <v>6200</v>
          </cell>
          <cell r="I220">
            <v>6000</v>
          </cell>
          <cell r="J220">
            <v>1</v>
          </cell>
          <cell r="K220">
            <v>26</v>
          </cell>
          <cell r="L220">
            <v>2</v>
          </cell>
          <cell r="M220">
            <v>4</v>
          </cell>
          <cell r="N220">
            <v>2</v>
          </cell>
          <cell r="O220">
            <v>4</v>
          </cell>
          <cell r="P220">
            <v>3</v>
          </cell>
        </row>
        <row r="221">
          <cell r="B221">
            <v>211</v>
          </cell>
          <cell r="C221">
            <v>2</v>
          </cell>
          <cell r="D221">
            <v>12</v>
          </cell>
          <cell r="E221">
            <v>14000</v>
          </cell>
          <cell r="F221">
            <v>3.3720051847263539</v>
          </cell>
          <cell r="G221">
            <v>25000</v>
          </cell>
          <cell r="H221">
            <v>4400</v>
          </cell>
          <cell r="I221">
            <v>6000</v>
          </cell>
          <cell r="J221">
            <v>2</v>
          </cell>
          <cell r="K221">
            <v>48</v>
          </cell>
          <cell r="L221">
            <v>2</v>
          </cell>
          <cell r="M221">
            <v>2</v>
          </cell>
          <cell r="N221">
            <v>1</v>
          </cell>
          <cell r="O221">
            <v>2</v>
          </cell>
          <cell r="P221">
            <v>2</v>
          </cell>
        </row>
        <row r="222">
          <cell r="B222">
            <v>212</v>
          </cell>
          <cell r="C222">
            <v>4</v>
          </cell>
          <cell r="D222">
            <v>36</v>
          </cell>
          <cell r="E222">
            <v>24000</v>
          </cell>
          <cell r="F222">
            <v>1.4880527386421709</v>
          </cell>
          <cell r="G222">
            <v>36000</v>
          </cell>
          <cell r="H222">
            <v>7300</v>
          </cell>
          <cell r="I222">
            <v>6000</v>
          </cell>
          <cell r="J222">
            <v>2</v>
          </cell>
          <cell r="K222">
            <v>26</v>
          </cell>
          <cell r="L222">
            <v>3</v>
          </cell>
          <cell r="M222">
            <v>5</v>
          </cell>
          <cell r="N222">
            <v>1</v>
          </cell>
          <cell r="O222">
            <v>3</v>
          </cell>
          <cell r="P222">
            <v>3</v>
          </cell>
        </row>
        <row r="223">
          <cell r="B223">
            <v>213</v>
          </cell>
          <cell r="C223">
            <v>2</v>
          </cell>
          <cell r="D223">
            <v>60</v>
          </cell>
          <cell r="E223">
            <v>24000</v>
          </cell>
          <cell r="F223">
            <v>2.0205339693008937</v>
          </cell>
          <cell r="G223">
            <v>45000</v>
          </cell>
          <cell r="H223">
            <v>7300</v>
          </cell>
          <cell r="I223">
            <v>6000</v>
          </cell>
          <cell r="J223">
            <v>1</v>
          </cell>
          <cell r="K223">
            <v>23</v>
          </cell>
          <cell r="L223">
            <v>1</v>
          </cell>
          <cell r="M223">
            <v>4</v>
          </cell>
          <cell r="N223">
            <v>1</v>
          </cell>
          <cell r="O223">
            <v>4</v>
          </cell>
          <cell r="P223">
            <v>1</v>
          </cell>
        </row>
        <row r="224">
          <cell r="B224">
            <v>214</v>
          </cell>
          <cell r="C224">
            <v>3</v>
          </cell>
          <cell r="D224">
            <v>60</v>
          </cell>
          <cell r="E224">
            <v>14000</v>
          </cell>
          <cell r="F224">
            <v>3.9740062716074807</v>
          </cell>
          <cell r="G224">
            <v>25000</v>
          </cell>
          <cell r="H224">
            <v>4400</v>
          </cell>
          <cell r="I224">
            <v>6000</v>
          </cell>
          <cell r="J224">
            <v>2</v>
          </cell>
          <cell r="K224">
            <v>47</v>
          </cell>
          <cell r="L224">
            <v>1</v>
          </cell>
          <cell r="M224">
            <v>5</v>
          </cell>
          <cell r="N224">
            <v>1</v>
          </cell>
          <cell r="O224">
            <v>2</v>
          </cell>
          <cell r="P224">
            <v>2</v>
          </cell>
        </row>
        <row r="225">
          <cell r="B225">
            <v>215</v>
          </cell>
          <cell r="C225">
            <v>2</v>
          </cell>
          <cell r="D225">
            <v>12</v>
          </cell>
          <cell r="E225">
            <v>18300</v>
          </cell>
          <cell r="F225">
            <v>2.2322854371343137</v>
          </cell>
          <cell r="G225">
            <v>36000</v>
          </cell>
          <cell r="H225">
            <v>5200</v>
          </cell>
          <cell r="I225">
            <v>6000</v>
          </cell>
          <cell r="J225">
            <v>2</v>
          </cell>
          <cell r="K225">
            <v>54</v>
          </cell>
          <cell r="L225">
            <v>1</v>
          </cell>
          <cell r="M225">
            <v>4</v>
          </cell>
          <cell r="N225">
            <v>2</v>
          </cell>
          <cell r="O225">
            <v>2</v>
          </cell>
          <cell r="P225">
            <v>1</v>
          </cell>
        </row>
        <row r="226">
          <cell r="B226">
            <v>216</v>
          </cell>
          <cell r="C226">
            <v>2</v>
          </cell>
          <cell r="D226">
            <v>48</v>
          </cell>
          <cell r="E226">
            <v>14000</v>
          </cell>
          <cell r="F226">
            <v>2.386084252678689</v>
          </cell>
          <cell r="G226">
            <v>25000</v>
          </cell>
          <cell r="H226">
            <v>3600</v>
          </cell>
          <cell r="I226">
            <v>6000</v>
          </cell>
          <cell r="J226">
            <v>1</v>
          </cell>
          <cell r="K226">
            <v>28</v>
          </cell>
          <cell r="L226">
            <v>2</v>
          </cell>
          <cell r="M226">
            <v>4</v>
          </cell>
          <cell r="N226">
            <v>2</v>
          </cell>
          <cell r="O226">
            <v>3</v>
          </cell>
          <cell r="P226">
            <v>3</v>
          </cell>
        </row>
        <row r="227">
          <cell r="B227">
            <v>217</v>
          </cell>
          <cell r="C227">
            <v>5</v>
          </cell>
          <cell r="D227">
            <v>36</v>
          </cell>
          <cell r="E227">
            <v>5400</v>
          </cell>
          <cell r="F227">
            <v>1.6937481374237344</v>
          </cell>
          <cell r="G227">
            <v>18000</v>
          </cell>
          <cell r="H227">
            <v>3600</v>
          </cell>
          <cell r="I227">
            <v>5500</v>
          </cell>
          <cell r="J227">
            <v>2</v>
          </cell>
          <cell r="K227">
            <v>19</v>
          </cell>
          <cell r="L227">
            <v>1</v>
          </cell>
          <cell r="M227">
            <v>3</v>
          </cell>
          <cell r="N227">
            <v>2</v>
          </cell>
          <cell r="O227">
            <v>2</v>
          </cell>
          <cell r="P227">
            <v>3</v>
          </cell>
        </row>
        <row r="228">
          <cell r="B228">
            <v>218</v>
          </cell>
          <cell r="C228">
            <v>5</v>
          </cell>
          <cell r="D228">
            <v>18</v>
          </cell>
          <cell r="E228">
            <v>18300</v>
          </cell>
          <cell r="F228">
            <v>1.4792078981194949</v>
          </cell>
          <cell r="G228">
            <v>36000</v>
          </cell>
          <cell r="H228">
            <v>5200</v>
          </cell>
          <cell r="I228">
            <v>5500</v>
          </cell>
          <cell r="J228">
            <v>1</v>
          </cell>
          <cell r="K228">
            <v>50</v>
          </cell>
          <cell r="L228">
            <v>3</v>
          </cell>
          <cell r="M228">
            <v>5</v>
          </cell>
          <cell r="N228">
            <v>1</v>
          </cell>
          <cell r="O228">
            <v>3</v>
          </cell>
          <cell r="P228">
            <v>2</v>
          </cell>
        </row>
        <row r="229">
          <cell r="B229">
            <v>219</v>
          </cell>
          <cell r="C229">
            <v>1</v>
          </cell>
          <cell r="D229">
            <v>36</v>
          </cell>
          <cell r="E229">
            <v>18300</v>
          </cell>
          <cell r="F229">
            <v>3.8463471682151726</v>
          </cell>
          <cell r="G229">
            <v>36000</v>
          </cell>
          <cell r="H229">
            <v>5200</v>
          </cell>
          <cell r="I229">
            <v>5000</v>
          </cell>
          <cell r="J229">
            <v>2</v>
          </cell>
          <cell r="K229">
            <v>34</v>
          </cell>
          <cell r="L229">
            <v>4</v>
          </cell>
          <cell r="M229">
            <v>1</v>
          </cell>
          <cell r="N229">
            <v>1</v>
          </cell>
          <cell r="O229">
            <v>3</v>
          </cell>
          <cell r="P229">
            <v>2</v>
          </cell>
        </row>
        <row r="230">
          <cell r="B230">
            <v>220</v>
          </cell>
          <cell r="C230">
            <v>3</v>
          </cell>
          <cell r="D230">
            <v>36</v>
          </cell>
          <cell r="E230">
            <v>24000</v>
          </cell>
          <cell r="F230">
            <v>3.7731194570493725</v>
          </cell>
          <cell r="G230">
            <v>36000</v>
          </cell>
          <cell r="H230">
            <v>6900</v>
          </cell>
          <cell r="I230">
            <v>6000</v>
          </cell>
          <cell r="J230">
            <v>2</v>
          </cell>
          <cell r="K230">
            <v>23</v>
          </cell>
          <cell r="L230">
            <v>1</v>
          </cell>
          <cell r="M230">
            <v>3</v>
          </cell>
          <cell r="N230">
            <v>2</v>
          </cell>
          <cell r="O230">
            <v>1</v>
          </cell>
          <cell r="P230">
            <v>3</v>
          </cell>
        </row>
        <row r="231">
          <cell r="B231">
            <v>221</v>
          </cell>
          <cell r="C231">
            <v>3</v>
          </cell>
          <cell r="D231">
            <v>36</v>
          </cell>
          <cell r="E231">
            <v>18300</v>
          </cell>
          <cell r="F231">
            <v>2.0155262741123732</v>
          </cell>
          <cell r="G231">
            <v>36000</v>
          </cell>
          <cell r="H231">
            <v>5200</v>
          </cell>
          <cell r="I231">
            <v>6000</v>
          </cell>
          <cell r="J231">
            <v>2</v>
          </cell>
          <cell r="K231">
            <v>31</v>
          </cell>
          <cell r="L231">
            <v>4</v>
          </cell>
          <cell r="M231">
            <v>4</v>
          </cell>
          <cell r="N231">
            <v>1</v>
          </cell>
          <cell r="O231">
            <v>3</v>
          </cell>
          <cell r="P231">
            <v>3</v>
          </cell>
        </row>
        <row r="232">
          <cell r="B232">
            <v>222</v>
          </cell>
          <cell r="C232">
            <v>1</v>
          </cell>
          <cell r="D232">
            <v>12</v>
          </cell>
          <cell r="E232">
            <v>5400</v>
          </cell>
          <cell r="F232">
            <v>2.434065722679315</v>
          </cell>
          <cell r="G232">
            <v>18000</v>
          </cell>
          <cell r="H232">
            <v>2600</v>
          </cell>
          <cell r="I232">
            <v>5000</v>
          </cell>
          <cell r="J232">
            <v>2</v>
          </cell>
          <cell r="K232">
            <v>34</v>
          </cell>
          <cell r="L232">
            <v>1</v>
          </cell>
          <cell r="M232">
            <v>4</v>
          </cell>
          <cell r="N232">
            <v>2</v>
          </cell>
          <cell r="O232">
            <v>2</v>
          </cell>
          <cell r="P232">
            <v>1</v>
          </cell>
        </row>
        <row r="233">
          <cell r="B233">
            <v>223</v>
          </cell>
          <cell r="C233">
            <v>3</v>
          </cell>
          <cell r="D233">
            <v>48</v>
          </cell>
          <cell r="E233">
            <v>24000</v>
          </cell>
          <cell r="F233">
            <v>3.5551340098911597</v>
          </cell>
          <cell r="G233">
            <v>45000</v>
          </cell>
          <cell r="H233">
            <v>7300</v>
          </cell>
          <cell r="I233">
            <v>6000</v>
          </cell>
          <cell r="J233">
            <v>1</v>
          </cell>
          <cell r="K233">
            <v>27</v>
          </cell>
          <cell r="L233">
            <v>4</v>
          </cell>
          <cell r="M233">
            <v>1</v>
          </cell>
          <cell r="N233">
            <v>2</v>
          </cell>
          <cell r="O233">
            <v>4</v>
          </cell>
          <cell r="P233">
            <v>3</v>
          </cell>
        </row>
        <row r="234">
          <cell r="B234">
            <v>224</v>
          </cell>
          <cell r="C234">
            <v>3</v>
          </cell>
          <cell r="D234">
            <v>36</v>
          </cell>
          <cell r="E234">
            <v>18300</v>
          </cell>
          <cell r="F234">
            <v>1.4894484345854058</v>
          </cell>
          <cell r="G234">
            <v>36000</v>
          </cell>
          <cell r="H234">
            <v>5200</v>
          </cell>
          <cell r="I234">
            <v>6000</v>
          </cell>
          <cell r="J234">
            <v>1</v>
          </cell>
          <cell r="K234">
            <v>46</v>
          </cell>
          <cell r="L234">
            <v>1</v>
          </cell>
          <cell r="M234">
            <v>2</v>
          </cell>
          <cell r="N234">
            <v>1</v>
          </cell>
          <cell r="O234">
            <v>2</v>
          </cell>
          <cell r="P234">
            <v>2</v>
          </cell>
        </row>
        <row r="235">
          <cell r="B235">
            <v>225</v>
          </cell>
          <cell r="C235">
            <v>4</v>
          </cell>
          <cell r="D235">
            <v>60</v>
          </cell>
          <cell r="E235">
            <v>14000</v>
          </cell>
          <cell r="F235">
            <v>3.1115541918253875</v>
          </cell>
          <cell r="G235">
            <v>25000</v>
          </cell>
          <cell r="H235">
            <v>3600</v>
          </cell>
          <cell r="I235">
            <v>6000</v>
          </cell>
          <cell r="J235">
            <v>2</v>
          </cell>
          <cell r="K235">
            <v>21</v>
          </cell>
          <cell r="L235">
            <v>3</v>
          </cell>
          <cell r="M235">
            <v>4</v>
          </cell>
          <cell r="N235">
            <v>2</v>
          </cell>
          <cell r="O235">
            <v>3</v>
          </cell>
          <cell r="P235">
            <v>2</v>
          </cell>
        </row>
        <row r="236">
          <cell r="B236">
            <v>226</v>
          </cell>
          <cell r="C236">
            <v>4</v>
          </cell>
          <cell r="D236">
            <v>36</v>
          </cell>
          <cell r="E236">
            <v>5400</v>
          </cell>
          <cell r="F236">
            <v>3.4793264199505769</v>
          </cell>
          <cell r="G236">
            <v>12000</v>
          </cell>
          <cell r="H236">
            <v>2300</v>
          </cell>
          <cell r="I236">
            <v>6000</v>
          </cell>
          <cell r="J236">
            <v>2</v>
          </cell>
          <cell r="K236">
            <v>25</v>
          </cell>
          <cell r="L236">
            <v>2</v>
          </cell>
          <cell r="M236">
            <v>3</v>
          </cell>
          <cell r="N236">
            <v>1</v>
          </cell>
          <cell r="O236">
            <v>2</v>
          </cell>
          <cell r="P236">
            <v>2</v>
          </cell>
        </row>
        <row r="237">
          <cell r="B237">
            <v>227</v>
          </cell>
          <cell r="C237">
            <v>5</v>
          </cell>
          <cell r="D237">
            <v>48</v>
          </cell>
          <cell r="E237">
            <v>5400</v>
          </cell>
          <cell r="F237">
            <v>3.2557930872741538</v>
          </cell>
          <cell r="G237">
            <v>12000</v>
          </cell>
          <cell r="H237">
            <v>2400</v>
          </cell>
          <cell r="I237">
            <v>5500</v>
          </cell>
          <cell r="J237">
            <v>1</v>
          </cell>
          <cell r="K237">
            <v>28</v>
          </cell>
          <cell r="L237">
            <v>3</v>
          </cell>
          <cell r="M237">
            <v>3</v>
          </cell>
          <cell r="N237">
            <v>2</v>
          </cell>
          <cell r="O237">
            <v>2</v>
          </cell>
          <cell r="P237">
            <v>3</v>
          </cell>
        </row>
        <row r="238">
          <cell r="B238">
            <v>228</v>
          </cell>
          <cell r="C238">
            <v>4</v>
          </cell>
          <cell r="D238">
            <v>36</v>
          </cell>
          <cell r="E238">
            <v>24000</v>
          </cell>
          <cell r="F238">
            <v>1.787451059029761</v>
          </cell>
          <cell r="G238">
            <v>47000</v>
          </cell>
          <cell r="H238">
            <v>7300</v>
          </cell>
          <cell r="I238">
            <v>6000</v>
          </cell>
          <cell r="J238">
            <v>1</v>
          </cell>
          <cell r="K238">
            <v>55</v>
          </cell>
          <cell r="L238">
            <v>3</v>
          </cell>
          <cell r="M238">
            <v>3</v>
          </cell>
          <cell r="N238">
            <v>1</v>
          </cell>
          <cell r="O238">
            <v>2</v>
          </cell>
          <cell r="P238">
            <v>3</v>
          </cell>
        </row>
        <row r="239">
          <cell r="B239">
            <v>229</v>
          </cell>
          <cell r="C239">
            <v>2</v>
          </cell>
          <cell r="D239">
            <v>36</v>
          </cell>
          <cell r="E239">
            <v>14000</v>
          </cell>
          <cell r="F239">
            <v>3.9531587501711947</v>
          </cell>
          <cell r="G239">
            <v>25000</v>
          </cell>
          <cell r="H239">
            <v>3600</v>
          </cell>
          <cell r="I239">
            <v>6000</v>
          </cell>
          <cell r="J239">
            <v>1</v>
          </cell>
          <cell r="K239">
            <v>26</v>
          </cell>
          <cell r="L239">
            <v>2</v>
          </cell>
          <cell r="M239">
            <v>4</v>
          </cell>
          <cell r="N239">
            <v>1</v>
          </cell>
          <cell r="O239">
            <v>3</v>
          </cell>
          <cell r="P239">
            <v>2</v>
          </cell>
        </row>
        <row r="240">
          <cell r="B240">
            <v>230</v>
          </cell>
          <cell r="C240">
            <v>2</v>
          </cell>
          <cell r="D240">
            <v>12</v>
          </cell>
          <cell r="E240">
            <v>24000</v>
          </cell>
          <cell r="F240">
            <v>3.4656263430208285</v>
          </cell>
          <cell r="G240">
            <v>36000</v>
          </cell>
          <cell r="H240">
            <v>7300</v>
          </cell>
          <cell r="I240">
            <v>6000</v>
          </cell>
          <cell r="J240">
            <v>2</v>
          </cell>
          <cell r="K240">
            <v>41</v>
          </cell>
          <cell r="L240">
            <v>3</v>
          </cell>
          <cell r="M240">
            <v>2</v>
          </cell>
          <cell r="N240">
            <v>2</v>
          </cell>
          <cell r="O240">
            <v>1</v>
          </cell>
          <cell r="P240">
            <v>3</v>
          </cell>
        </row>
        <row r="241">
          <cell r="B241">
            <v>231</v>
          </cell>
          <cell r="C241">
            <v>1</v>
          </cell>
          <cell r="D241">
            <v>18</v>
          </cell>
          <cell r="E241">
            <v>18300</v>
          </cell>
          <cell r="F241">
            <v>2.8942173606727013</v>
          </cell>
          <cell r="G241">
            <v>36000</v>
          </cell>
          <cell r="H241">
            <v>5200</v>
          </cell>
          <cell r="I241">
            <v>5000</v>
          </cell>
          <cell r="J241">
            <v>2</v>
          </cell>
          <cell r="K241">
            <v>23</v>
          </cell>
          <cell r="L241">
            <v>1</v>
          </cell>
          <cell r="M241">
            <v>4</v>
          </cell>
          <cell r="N241">
            <v>1</v>
          </cell>
          <cell r="O241">
            <v>1</v>
          </cell>
          <cell r="P241">
            <v>3</v>
          </cell>
        </row>
        <row r="242">
          <cell r="B242">
            <v>232</v>
          </cell>
          <cell r="C242">
            <v>5</v>
          </cell>
          <cell r="D242">
            <v>12</v>
          </cell>
          <cell r="E242">
            <v>5400</v>
          </cell>
          <cell r="F242">
            <v>2.226473141450704</v>
          </cell>
          <cell r="G242">
            <v>18000</v>
          </cell>
          <cell r="H242">
            <v>3300</v>
          </cell>
          <cell r="I242">
            <v>5500</v>
          </cell>
          <cell r="J242">
            <v>2</v>
          </cell>
          <cell r="K242">
            <v>55</v>
          </cell>
          <cell r="L242">
            <v>2</v>
          </cell>
          <cell r="M242">
            <v>4</v>
          </cell>
          <cell r="N242">
            <v>2</v>
          </cell>
          <cell r="O242">
            <v>3</v>
          </cell>
          <cell r="P242">
            <v>1</v>
          </cell>
        </row>
        <row r="243">
          <cell r="B243">
            <v>233</v>
          </cell>
          <cell r="C243">
            <v>4</v>
          </cell>
          <cell r="D243">
            <v>36</v>
          </cell>
          <cell r="E243">
            <v>5400</v>
          </cell>
          <cell r="F243">
            <v>1.3226563740116464</v>
          </cell>
          <cell r="G243">
            <v>12000</v>
          </cell>
          <cell r="H243">
            <v>2300</v>
          </cell>
          <cell r="I243">
            <v>6000</v>
          </cell>
          <cell r="J243">
            <v>1</v>
          </cell>
          <cell r="K243">
            <v>53</v>
          </cell>
          <cell r="L243">
            <v>3</v>
          </cell>
          <cell r="M243">
            <v>2</v>
          </cell>
          <cell r="N243">
            <v>2</v>
          </cell>
          <cell r="O243">
            <v>1</v>
          </cell>
          <cell r="P243">
            <v>1</v>
          </cell>
        </row>
        <row r="244">
          <cell r="B244">
            <v>234</v>
          </cell>
          <cell r="C244">
            <v>1</v>
          </cell>
          <cell r="D244">
            <v>36</v>
          </cell>
          <cell r="E244">
            <v>18300</v>
          </cell>
          <cell r="F244">
            <v>3.1156252251282064</v>
          </cell>
          <cell r="G244">
            <v>36000</v>
          </cell>
          <cell r="H244">
            <v>5000</v>
          </cell>
          <cell r="I244">
            <v>5000</v>
          </cell>
          <cell r="J244">
            <v>2</v>
          </cell>
          <cell r="K244">
            <v>51</v>
          </cell>
          <cell r="L244">
            <v>3</v>
          </cell>
          <cell r="M244">
            <v>3</v>
          </cell>
          <cell r="N244">
            <v>1</v>
          </cell>
          <cell r="O244">
            <v>3</v>
          </cell>
          <cell r="P244">
            <v>2</v>
          </cell>
        </row>
        <row r="245">
          <cell r="B245">
            <v>235</v>
          </cell>
          <cell r="C245">
            <v>3</v>
          </cell>
          <cell r="D245">
            <v>18</v>
          </cell>
          <cell r="E245">
            <v>18300</v>
          </cell>
          <cell r="F245">
            <v>3.5066419923671397</v>
          </cell>
          <cell r="G245">
            <v>36000</v>
          </cell>
          <cell r="H245">
            <v>6200</v>
          </cell>
          <cell r="I245">
            <v>6000</v>
          </cell>
          <cell r="J245">
            <v>1</v>
          </cell>
          <cell r="K245">
            <v>30</v>
          </cell>
          <cell r="L245">
            <v>1</v>
          </cell>
          <cell r="M245">
            <v>4</v>
          </cell>
          <cell r="N245">
            <v>2</v>
          </cell>
          <cell r="O245">
            <v>2</v>
          </cell>
          <cell r="P245">
            <v>2</v>
          </cell>
        </row>
        <row r="246">
          <cell r="B246">
            <v>236</v>
          </cell>
          <cell r="C246">
            <v>3</v>
          </cell>
          <cell r="D246">
            <v>48</v>
          </cell>
          <cell r="E246">
            <v>24000</v>
          </cell>
          <cell r="F246">
            <v>3.8900497897508304</v>
          </cell>
          <cell r="G246">
            <v>42000</v>
          </cell>
          <cell r="H246">
            <v>7300</v>
          </cell>
          <cell r="I246">
            <v>6000</v>
          </cell>
          <cell r="J246">
            <v>2</v>
          </cell>
          <cell r="K246">
            <v>45</v>
          </cell>
          <cell r="L246">
            <v>1</v>
          </cell>
          <cell r="M246">
            <v>2</v>
          </cell>
          <cell r="N246">
            <v>2</v>
          </cell>
          <cell r="O246">
            <v>4</v>
          </cell>
          <cell r="P246">
            <v>2</v>
          </cell>
        </row>
        <row r="247">
          <cell r="B247">
            <v>237</v>
          </cell>
          <cell r="C247">
            <v>2</v>
          </cell>
          <cell r="D247">
            <v>48</v>
          </cell>
          <cell r="E247">
            <v>24000</v>
          </cell>
          <cell r="F247">
            <v>2.3312163690794705</v>
          </cell>
          <cell r="G247">
            <v>42000</v>
          </cell>
          <cell r="H247">
            <v>6200</v>
          </cell>
          <cell r="I247">
            <v>6000</v>
          </cell>
          <cell r="J247">
            <v>2</v>
          </cell>
          <cell r="K247">
            <v>42</v>
          </cell>
          <cell r="L247">
            <v>4</v>
          </cell>
          <cell r="M247">
            <v>2</v>
          </cell>
          <cell r="N247">
            <v>2</v>
          </cell>
          <cell r="O247">
            <v>4</v>
          </cell>
          <cell r="P247">
            <v>3</v>
          </cell>
        </row>
        <row r="248">
          <cell r="B248">
            <v>238</v>
          </cell>
          <cell r="C248">
            <v>1</v>
          </cell>
          <cell r="D248">
            <v>48</v>
          </cell>
          <cell r="E248">
            <v>24000</v>
          </cell>
          <cell r="F248">
            <v>1.5625167785809828</v>
          </cell>
          <cell r="G248">
            <v>42000</v>
          </cell>
          <cell r="H248">
            <v>5200</v>
          </cell>
          <cell r="I248">
            <v>5000</v>
          </cell>
          <cell r="J248">
            <v>2</v>
          </cell>
          <cell r="K248">
            <v>33</v>
          </cell>
          <cell r="L248">
            <v>1</v>
          </cell>
          <cell r="M248">
            <v>3</v>
          </cell>
          <cell r="N248">
            <v>1</v>
          </cell>
          <cell r="O248">
            <v>2</v>
          </cell>
          <cell r="P248">
            <v>3</v>
          </cell>
        </row>
        <row r="249">
          <cell r="B249">
            <v>239</v>
          </cell>
          <cell r="C249">
            <v>5</v>
          </cell>
          <cell r="D249">
            <v>12</v>
          </cell>
          <cell r="E249">
            <v>5400</v>
          </cell>
          <cell r="F249">
            <v>1.1612551491568031</v>
          </cell>
          <cell r="G249">
            <v>12000</v>
          </cell>
          <cell r="H249">
            <v>2200</v>
          </cell>
          <cell r="I249">
            <v>5500</v>
          </cell>
          <cell r="J249">
            <v>1</v>
          </cell>
          <cell r="K249">
            <v>49</v>
          </cell>
          <cell r="L249">
            <v>4</v>
          </cell>
          <cell r="M249">
            <v>3</v>
          </cell>
          <cell r="N249">
            <v>2</v>
          </cell>
          <cell r="O249">
            <v>3</v>
          </cell>
          <cell r="P249">
            <v>3</v>
          </cell>
        </row>
        <row r="250">
          <cell r="B250">
            <v>240</v>
          </cell>
          <cell r="C250">
            <v>1</v>
          </cell>
          <cell r="D250">
            <v>18</v>
          </cell>
          <cell r="E250">
            <v>24000</v>
          </cell>
          <cell r="F250">
            <v>2.5038074972117341</v>
          </cell>
          <cell r="G250">
            <v>45000</v>
          </cell>
          <cell r="H250">
            <v>6200</v>
          </cell>
          <cell r="I250">
            <v>5000</v>
          </cell>
          <cell r="J250">
            <v>2</v>
          </cell>
          <cell r="K250">
            <v>30</v>
          </cell>
          <cell r="L250">
            <v>1</v>
          </cell>
          <cell r="M250">
            <v>5</v>
          </cell>
          <cell r="N250">
            <v>2</v>
          </cell>
          <cell r="O250">
            <v>4</v>
          </cell>
          <cell r="P250">
            <v>3</v>
          </cell>
        </row>
        <row r="251">
          <cell r="B251">
            <v>241</v>
          </cell>
          <cell r="C251">
            <v>2</v>
          </cell>
          <cell r="D251">
            <v>12</v>
          </cell>
          <cell r="E251">
            <v>24000</v>
          </cell>
          <cell r="F251">
            <v>2.5799083648942172</v>
          </cell>
          <cell r="G251">
            <v>42000</v>
          </cell>
          <cell r="H251">
            <v>7300</v>
          </cell>
          <cell r="I251">
            <v>6000</v>
          </cell>
          <cell r="J251">
            <v>2</v>
          </cell>
          <cell r="K251">
            <v>41</v>
          </cell>
          <cell r="L251">
            <v>4</v>
          </cell>
          <cell r="M251">
            <v>1</v>
          </cell>
          <cell r="N251">
            <v>2</v>
          </cell>
          <cell r="O251">
            <v>1</v>
          </cell>
          <cell r="P251">
            <v>1</v>
          </cell>
        </row>
        <row r="252">
          <cell r="B252">
            <v>242</v>
          </cell>
          <cell r="C252">
            <v>2</v>
          </cell>
          <cell r="D252">
            <v>36</v>
          </cell>
          <cell r="E252">
            <v>5400</v>
          </cell>
          <cell r="F252">
            <v>1.2179912074953123</v>
          </cell>
          <cell r="G252">
            <v>12000</v>
          </cell>
          <cell r="H252">
            <v>2100</v>
          </cell>
          <cell r="I252">
            <v>6000</v>
          </cell>
          <cell r="J252">
            <v>2</v>
          </cell>
          <cell r="K252">
            <v>55</v>
          </cell>
          <cell r="L252">
            <v>1</v>
          </cell>
          <cell r="M252">
            <v>4</v>
          </cell>
          <cell r="N252">
            <v>2</v>
          </cell>
          <cell r="O252">
            <v>4</v>
          </cell>
          <cell r="P252">
            <v>3</v>
          </cell>
        </row>
        <row r="253">
          <cell r="B253">
            <v>243</v>
          </cell>
          <cell r="C253">
            <v>5</v>
          </cell>
          <cell r="D253">
            <v>60</v>
          </cell>
          <cell r="E253">
            <v>24000</v>
          </cell>
          <cell r="F253">
            <v>2.1651020168940605</v>
          </cell>
          <cell r="G253">
            <v>42000</v>
          </cell>
          <cell r="H253">
            <v>7300</v>
          </cell>
          <cell r="I253">
            <v>5500</v>
          </cell>
          <cell r="J253">
            <v>1</v>
          </cell>
          <cell r="K253">
            <v>28</v>
          </cell>
          <cell r="L253">
            <v>4</v>
          </cell>
          <cell r="M253">
            <v>5</v>
          </cell>
          <cell r="N253">
            <v>1</v>
          </cell>
          <cell r="O253">
            <v>1</v>
          </cell>
          <cell r="P253">
            <v>1</v>
          </cell>
        </row>
        <row r="254">
          <cell r="B254">
            <v>244</v>
          </cell>
          <cell r="C254">
            <v>3</v>
          </cell>
          <cell r="D254">
            <v>18</v>
          </cell>
          <cell r="E254">
            <v>14000</v>
          </cell>
          <cell r="F254">
            <v>1.3196119376904694</v>
          </cell>
          <cell r="G254">
            <v>21000</v>
          </cell>
          <cell r="H254">
            <v>3300</v>
          </cell>
          <cell r="I254">
            <v>6000</v>
          </cell>
          <cell r="J254">
            <v>2</v>
          </cell>
          <cell r="K254">
            <v>25</v>
          </cell>
          <cell r="L254">
            <v>1</v>
          </cell>
          <cell r="M254">
            <v>5</v>
          </cell>
          <cell r="N254">
            <v>2</v>
          </cell>
          <cell r="O254">
            <v>2</v>
          </cell>
          <cell r="P254">
            <v>3</v>
          </cell>
        </row>
        <row r="255">
          <cell r="B255">
            <v>245</v>
          </cell>
          <cell r="C255">
            <v>2</v>
          </cell>
          <cell r="D255">
            <v>18</v>
          </cell>
          <cell r="E255">
            <v>18300</v>
          </cell>
          <cell r="F255">
            <v>2.2346331515676403</v>
          </cell>
          <cell r="G255">
            <v>36000</v>
          </cell>
          <cell r="H255">
            <v>6200</v>
          </cell>
          <cell r="I255">
            <v>6000</v>
          </cell>
          <cell r="J255">
            <v>2</v>
          </cell>
          <cell r="K255">
            <v>26</v>
          </cell>
          <cell r="L255">
            <v>1</v>
          </cell>
          <cell r="M255">
            <v>2</v>
          </cell>
          <cell r="N255">
            <v>2</v>
          </cell>
          <cell r="O255">
            <v>4</v>
          </cell>
          <cell r="P255">
            <v>2</v>
          </cell>
        </row>
        <row r="256">
          <cell r="B256">
            <v>246</v>
          </cell>
          <cell r="C256">
            <v>4</v>
          </cell>
          <cell r="D256">
            <v>48</v>
          </cell>
          <cell r="E256">
            <v>18300</v>
          </cell>
          <cell r="F256">
            <v>3.5252739244727147</v>
          </cell>
          <cell r="G256">
            <v>36000</v>
          </cell>
          <cell r="H256">
            <v>4400</v>
          </cell>
          <cell r="I256">
            <v>6000</v>
          </cell>
          <cell r="J256">
            <v>1</v>
          </cell>
          <cell r="K256">
            <v>39</v>
          </cell>
          <cell r="L256">
            <v>3</v>
          </cell>
          <cell r="M256">
            <v>2</v>
          </cell>
          <cell r="N256">
            <v>2</v>
          </cell>
          <cell r="O256">
            <v>2</v>
          </cell>
          <cell r="P256">
            <v>2</v>
          </cell>
        </row>
        <row r="257">
          <cell r="B257">
            <v>247</v>
          </cell>
          <cell r="C257">
            <v>3</v>
          </cell>
          <cell r="D257">
            <v>36</v>
          </cell>
          <cell r="E257">
            <v>14000</v>
          </cell>
          <cell r="F257">
            <v>3.8323530945668849</v>
          </cell>
          <cell r="G257">
            <v>21000</v>
          </cell>
          <cell r="H257">
            <v>3300</v>
          </cell>
          <cell r="I257">
            <v>6000</v>
          </cell>
          <cell r="J257">
            <v>1</v>
          </cell>
          <cell r="K257">
            <v>48</v>
          </cell>
          <cell r="L257">
            <v>3</v>
          </cell>
          <cell r="M257">
            <v>5</v>
          </cell>
          <cell r="N257">
            <v>1</v>
          </cell>
          <cell r="O257">
            <v>4</v>
          </cell>
          <cell r="P257">
            <v>3</v>
          </cell>
        </row>
        <row r="258">
          <cell r="B258">
            <v>248</v>
          </cell>
          <cell r="C258">
            <v>1</v>
          </cell>
          <cell r="D258">
            <v>12</v>
          </cell>
          <cell r="E258">
            <v>24000</v>
          </cell>
          <cell r="F258">
            <v>2.4428767600624526</v>
          </cell>
          <cell r="G258">
            <v>45000</v>
          </cell>
          <cell r="H258">
            <v>6200</v>
          </cell>
          <cell r="I258">
            <v>5000</v>
          </cell>
          <cell r="J258">
            <v>2</v>
          </cell>
          <cell r="K258">
            <v>34</v>
          </cell>
          <cell r="L258">
            <v>2</v>
          </cell>
          <cell r="M258">
            <v>4</v>
          </cell>
          <cell r="N258">
            <v>1</v>
          </cell>
          <cell r="O258">
            <v>2</v>
          </cell>
          <cell r="P258">
            <v>3</v>
          </cell>
        </row>
        <row r="259">
          <cell r="B259">
            <v>249</v>
          </cell>
          <cell r="C259">
            <v>2</v>
          </cell>
          <cell r="D259">
            <v>60</v>
          </cell>
          <cell r="E259">
            <v>5400</v>
          </cell>
          <cell r="F259">
            <v>2.8148038120853407</v>
          </cell>
          <cell r="G259">
            <v>18000</v>
          </cell>
          <cell r="H259">
            <v>2700</v>
          </cell>
          <cell r="I259">
            <v>6000</v>
          </cell>
          <cell r="J259">
            <v>2</v>
          </cell>
          <cell r="K259">
            <v>38</v>
          </cell>
          <cell r="L259">
            <v>3</v>
          </cell>
          <cell r="M259">
            <v>4</v>
          </cell>
          <cell r="N259">
            <v>2</v>
          </cell>
          <cell r="O259">
            <v>3</v>
          </cell>
          <cell r="P259">
            <v>3</v>
          </cell>
        </row>
        <row r="260">
          <cell r="B260">
            <v>250</v>
          </cell>
          <cell r="C260">
            <v>4</v>
          </cell>
          <cell r="D260">
            <v>18</v>
          </cell>
          <cell r="E260">
            <v>24000</v>
          </cell>
          <cell r="F260">
            <v>3.7507791096312686</v>
          </cell>
          <cell r="G260">
            <v>49000</v>
          </cell>
          <cell r="H260">
            <v>7300</v>
          </cell>
          <cell r="I260">
            <v>6000</v>
          </cell>
          <cell r="J260">
            <v>1</v>
          </cell>
          <cell r="K260">
            <v>21</v>
          </cell>
          <cell r="L260">
            <v>1</v>
          </cell>
          <cell r="M260">
            <v>5</v>
          </cell>
          <cell r="N260">
            <v>1</v>
          </cell>
          <cell r="O260">
            <v>2</v>
          </cell>
          <cell r="P260">
            <v>1</v>
          </cell>
        </row>
        <row r="261">
          <cell r="B261">
            <v>251</v>
          </cell>
          <cell r="C261">
            <v>2</v>
          </cell>
          <cell r="D261">
            <v>18</v>
          </cell>
          <cell r="E261">
            <v>18300</v>
          </cell>
          <cell r="F261">
            <v>3.91460358637829</v>
          </cell>
          <cell r="G261">
            <v>36000</v>
          </cell>
          <cell r="H261">
            <v>5200</v>
          </cell>
          <cell r="I261">
            <v>6000</v>
          </cell>
          <cell r="J261">
            <v>2</v>
          </cell>
          <cell r="K261">
            <v>46</v>
          </cell>
          <cell r="L261">
            <v>3</v>
          </cell>
          <cell r="M261">
            <v>1</v>
          </cell>
          <cell r="N261">
            <v>2</v>
          </cell>
          <cell r="O261">
            <v>3</v>
          </cell>
          <cell r="P261">
            <v>2</v>
          </cell>
        </row>
        <row r="262">
          <cell r="B262">
            <v>252</v>
          </cell>
          <cell r="C262">
            <v>4</v>
          </cell>
          <cell r="D262">
            <v>36</v>
          </cell>
          <cell r="E262">
            <v>14000</v>
          </cell>
          <cell r="F262">
            <v>2.7076487807603868</v>
          </cell>
          <cell r="G262">
            <v>25000</v>
          </cell>
          <cell r="H262">
            <v>4400</v>
          </cell>
          <cell r="I262">
            <v>6000</v>
          </cell>
          <cell r="J262">
            <v>2</v>
          </cell>
          <cell r="K262">
            <v>18</v>
          </cell>
          <cell r="L262">
            <v>3</v>
          </cell>
          <cell r="M262">
            <v>3</v>
          </cell>
          <cell r="N262">
            <v>2</v>
          </cell>
          <cell r="O262">
            <v>4</v>
          </cell>
          <cell r="P262">
            <v>1</v>
          </cell>
        </row>
        <row r="263">
          <cell r="B263">
            <v>253</v>
          </cell>
          <cell r="C263">
            <v>3</v>
          </cell>
          <cell r="D263">
            <v>60</v>
          </cell>
          <cell r="E263">
            <v>24000</v>
          </cell>
          <cell r="F263">
            <v>3.0742410455075815</v>
          </cell>
          <cell r="G263">
            <v>45000</v>
          </cell>
          <cell r="H263">
            <v>7300</v>
          </cell>
          <cell r="I263">
            <v>6000</v>
          </cell>
          <cell r="J263">
            <v>1</v>
          </cell>
          <cell r="K263">
            <v>54</v>
          </cell>
          <cell r="L263">
            <v>1</v>
          </cell>
          <cell r="M263">
            <v>3</v>
          </cell>
          <cell r="N263">
            <v>1</v>
          </cell>
          <cell r="O263">
            <v>2</v>
          </cell>
          <cell r="P263">
            <v>2</v>
          </cell>
        </row>
        <row r="264">
          <cell r="B264">
            <v>254</v>
          </cell>
          <cell r="C264">
            <v>4</v>
          </cell>
          <cell r="D264">
            <v>36</v>
          </cell>
          <cell r="E264">
            <v>14000</v>
          </cell>
          <cell r="F264">
            <v>1.2051184878018368</v>
          </cell>
          <cell r="G264">
            <v>20000</v>
          </cell>
          <cell r="H264">
            <v>3600</v>
          </cell>
          <cell r="I264">
            <v>6000</v>
          </cell>
          <cell r="J264">
            <v>2</v>
          </cell>
          <cell r="K264">
            <v>23</v>
          </cell>
          <cell r="L264">
            <v>4</v>
          </cell>
          <cell r="M264">
            <v>4</v>
          </cell>
          <cell r="N264">
            <v>1</v>
          </cell>
          <cell r="O264">
            <v>2</v>
          </cell>
          <cell r="P264">
            <v>2</v>
          </cell>
        </row>
        <row r="265">
          <cell r="B265">
            <v>255</v>
          </cell>
          <cell r="C265">
            <v>4</v>
          </cell>
          <cell r="D265">
            <v>18</v>
          </cell>
          <cell r="E265">
            <v>24000</v>
          </cell>
          <cell r="F265">
            <v>3.7152104433355913</v>
          </cell>
          <cell r="G265">
            <v>47000</v>
          </cell>
          <cell r="H265">
            <v>7300</v>
          </cell>
          <cell r="I265">
            <v>6000</v>
          </cell>
          <cell r="J265">
            <v>2</v>
          </cell>
          <cell r="K265">
            <v>46</v>
          </cell>
          <cell r="L265">
            <v>4</v>
          </cell>
          <cell r="M265">
            <v>4</v>
          </cell>
          <cell r="N265">
            <v>2</v>
          </cell>
          <cell r="O265">
            <v>3</v>
          </cell>
          <cell r="P265">
            <v>2</v>
          </cell>
        </row>
        <row r="266">
          <cell r="B266">
            <v>256</v>
          </cell>
          <cell r="C266">
            <v>4</v>
          </cell>
          <cell r="D266">
            <v>36</v>
          </cell>
          <cell r="E266">
            <v>14000</v>
          </cell>
          <cell r="F266">
            <v>3.130321826196226</v>
          </cell>
          <cell r="G266">
            <v>25000</v>
          </cell>
          <cell r="H266">
            <v>4200</v>
          </cell>
          <cell r="I266">
            <v>6000</v>
          </cell>
          <cell r="J266">
            <v>1</v>
          </cell>
          <cell r="K266">
            <v>40</v>
          </cell>
          <cell r="L266">
            <v>3</v>
          </cell>
          <cell r="M266">
            <v>2</v>
          </cell>
          <cell r="N266">
            <v>1</v>
          </cell>
          <cell r="O266">
            <v>2</v>
          </cell>
          <cell r="P266">
            <v>3</v>
          </cell>
        </row>
        <row r="267">
          <cell r="B267">
            <v>257</v>
          </cell>
          <cell r="C267">
            <v>3</v>
          </cell>
          <cell r="D267">
            <v>36</v>
          </cell>
          <cell r="E267">
            <v>14000</v>
          </cell>
          <cell r="F267">
            <v>1.8725656698988673</v>
          </cell>
          <cell r="G267">
            <v>25000</v>
          </cell>
          <cell r="H267">
            <v>4400</v>
          </cell>
          <cell r="I267">
            <v>6000</v>
          </cell>
          <cell r="J267">
            <v>1</v>
          </cell>
          <cell r="K267">
            <v>53</v>
          </cell>
          <cell r="L267">
            <v>1</v>
          </cell>
          <cell r="M267">
            <v>5</v>
          </cell>
          <cell r="N267">
            <v>2</v>
          </cell>
          <cell r="O267">
            <v>2</v>
          </cell>
          <cell r="P267">
            <v>3</v>
          </cell>
        </row>
        <row r="268">
          <cell r="B268">
            <v>258</v>
          </cell>
          <cell r="C268">
            <v>3</v>
          </cell>
          <cell r="D268">
            <v>60</v>
          </cell>
          <cell r="E268">
            <v>14000</v>
          </cell>
          <cell r="F268">
            <v>3.0262723222603967</v>
          </cell>
          <cell r="G268">
            <v>21000</v>
          </cell>
          <cell r="H268">
            <v>3600</v>
          </cell>
          <cell r="I268">
            <v>6000</v>
          </cell>
          <cell r="J268">
            <v>2</v>
          </cell>
          <cell r="K268">
            <v>33</v>
          </cell>
          <cell r="L268">
            <v>2</v>
          </cell>
          <cell r="M268">
            <v>4</v>
          </cell>
          <cell r="N268">
            <v>2</v>
          </cell>
          <cell r="O268">
            <v>4</v>
          </cell>
          <cell r="P268">
            <v>1</v>
          </cell>
        </row>
        <row r="269">
          <cell r="B269">
            <v>259</v>
          </cell>
          <cell r="C269">
            <v>1</v>
          </cell>
          <cell r="D269">
            <v>36</v>
          </cell>
          <cell r="E269">
            <v>18300</v>
          </cell>
          <cell r="F269">
            <v>2.5606420702081891</v>
          </cell>
          <cell r="G269">
            <v>36000</v>
          </cell>
          <cell r="H269">
            <v>4400</v>
          </cell>
          <cell r="I269">
            <v>5000</v>
          </cell>
          <cell r="J269">
            <v>2</v>
          </cell>
          <cell r="K269">
            <v>52</v>
          </cell>
          <cell r="L269">
            <v>3</v>
          </cell>
          <cell r="M269">
            <v>3</v>
          </cell>
          <cell r="N269">
            <v>2</v>
          </cell>
          <cell r="O269">
            <v>4</v>
          </cell>
          <cell r="P269">
            <v>3</v>
          </cell>
        </row>
        <row r="270">
          <cell r="B270">
            <v>260</v>
          </cell>
          <cell r="C270">
            <v>5</v>
          </cell>
          <cell r="D270">
            <v>36</v>
          </cell>
          <cell r="E270">
            <v>5400</v>
          </cell>
          <cell r="F270">
            <v>3.0540538059208688</v>
          </cell>
          <cell r="G270">
            <v>12000</v>
          </cell>
          <cell r="H270">
            <v>2400</v>
          </cell>
          <cell r="I270">
            <v>5500</v>
          </cell>
          <cell r="J270">
            <v>2</v>
          </cell>
          <cell r="K270">
            <v>31</v>
          </cell>
          <cell r="L270">
            <v>4</v>
          </cell>
          <cell r="M270">
            <v>4</v>
          </cell>
          <cell r="N270">
            <v>2</v>
          </cell>
          <cell r="O270">
            <v>1</v>
          </cell>
          <cell r="P270">
            <v>3</v>
          </cell>
        </row>
        <row r="271">
          <cell r="B271">
            <v>261</v>
          </cell>
          <cell r="C271">
            <v>1</v>
          </cell>
          <cell r="D271">
            <v>36</v>
          </cell>
          <cell r="E271">
            <v>14000</v>
          </cell>
          <cell r="F271">
            <v>2.9082472776019612</v>
          </cell>
          <cell r="G271">
            <v>25000</v>
          </cell>
          <cell r="H271">
            <v>4000</v>
          </cell>
          <cell r="I271">
            <v>5000</v>
          </cell>
          <cell r="J271">
            <v>2</v>
          </cell>
          <cell r="K271">
            <v>39</v>
          </cell>
          <cell r="L271">
            <v>3</v>
          </cell>
          <cell r="M271">
            <v>2</v>
          </cell>
          <cell r="N271">
            <v>1</v>
          </cell>
          <cell r="O271">
            <v>3</v>
          </cell>
          <cell r="P271">
            <v>2</v>
          </cell>
        </row>
        <row r="272">
          <cell r="B272">
            <v>262</v>
          </cell>
          <cell r="C272">
            <v>4</v>
          </cell>
          <cell r="D272">
            <v>36</v>
          </cell>
          <cell r="E272">
            <v>24000</v>
          </cell>
          <cell r="F272">
            <v>3.1157035412000855</v>
          </cell>
          <cell r="G272">
            <v>36000</v>
          </cell>
          <cell r="H272">
            <v>6900</v>
          </cell>
          <cell r="I272">
            <v>6000</v>
          </cell>
          <cell r="J272">
            <v>1</v>
          </cell>
          <cell r="K272">
            <v>39</v>
          </cell>
          <cell r="L272">
            <v>1</v>
          </cell>
          <cell r="M272">
            <v>2</v>
          </cell>
          <cell r="N272">
            <v>2</v>
          </cell>
          <cell r="O272">
            <v>2</v>
          </cell>
          <cell r="P272">
            <v>1</v>
          </cell>
        </row>
        <row r="273">
          <cell r="B273">
            <v>263</v>
          </cell>
          <cell r="C273">
            <v>3</v>
          </cell>
          <cell r="D273">
            <v>36</v>
          </cell>
          <cell r="E273">
            <v>5400</v>
          </cell>
          <cell r="F273">
            <v>1.5361941414600691</v>
          </cell>
          <cell r="G273">
            <v>12000</v>
          </cell>
          <cell r="H273">
            <v>2300</v>
          </cell>
          <cell r="I273">
            <v>6000</v>
          </cell>
          <cell r="J273">
            <v>1</v>
          </cell>
          <cell r="K273">
            <v>28</v>
          </cell>
          <cell r="L273">
            <v>3</v>
          </cell>
          <cell r="M273">
            <v>3</v>
          </cell>
          <cell r="N273">
            <v>1</v>
          </cell>
          <cell r="O273">
            <v>2</v>
          </cell>
          <cell r="P273">
            <v>1</v>
          </cell>
        </row>
        <row r="274">
          <cell r="B274">
            <v>264</v>
          </cell>
          <cell r="C274">
            <v>4</v>
          </cell>
          <cell r="D274">
            <v>36</v>
          </cell>
          <cell r="E274">
            <v>18300</v>
          </cell>
          <cell r="F274">
            <v>2.7431703248350514</v>
          </cell>
          <cell r="G274">
            <v>36000</v>
          </cell>
          <cell r="H274">
            <v>6200</v>
          </cell>
          <cell r="I274">
            <v>6000</v>
          </cell>
          <cell r="J274">
            <v>2</v>
          </cell>
          <cell r="K274">
            <v>41</v>
          </cell>
          <cell r="L274">
            <v>1</v>
          </cell>
          <cell r="M274">
            <v>4</v>
          </cell>
          <cell r="N274">
            <v>2</v>
          </cell>
          <cell r="O274">
            <v>4</v>
          </cell>
          <cell r="P274">
            <v>3</v>
          </cell>
        </row>
        <row r="275">
          <cell r="B275">
            <v>265</v>
          </cell>
          <cell r="C275">
            <v>1</v>
          </cell>
          <cell r="D275">
            <v>48</v>
          </cell>
          <cell r="E275">
            <v>18300</v>
          </cell>
          <cell r="F275">
            <v>2.7895957262073083</v>
          </cell>
          <cell r="G275">
            <v>36000</v>
          </cell>
          <cell r="H275">
            <v>4400</v>
          </cell>
          <cell r="I275">
            <v>5000</v>
          </cell>
          <cell r="J275">
            <v>1</v>
          </cell>
          <cell r="K275">
            <v>19</v>
          </cell>
          <cell r="L275">
            <v>3</v>
          </cell>
          <cell r="M275">
            <v>4</v>
          </cell>
          <cell r="N275">
            <v>2</v>
          </cell>
          <cell r="O275">
            <v>2</v>
          </cell>
          <cell r="P275">
            <v>2</v>
          </cell>
        </row>
        <row r="276">
          <cell r="B276">
            <v>266</v>
          </cell>
          <cell r="C276">
            <v>5</v>
          </cell>
          <cell r="D276">
            <v>18</v>
          </cell>
          <cell r="E276">
            <v>24000</v>
          </cell>
          <cell r="F276">
            <v>1.1334190025567545</v>
          </cell>
          <cell r="G276">
            <v>36000</v>
          </cell>
          <cell r="H276">
            <v>8400</v>
          </cell>
          <cell r="I276">
            <v>5500</v>
          </cell>
          <cell r="J276">
            <v>2</v>
          </cell>
          <cell r="K276">
            <v>38</v>
          </cell>
          <cell r="L276">
            <v>2</v>
          </cell>
          <cell r="M276">
            <v>4</v>
          </cell>
          <cell r="N276">
            <v>2</v>
          </cell>
          <cell r="O276">
            <v>4</v>
          </cell>
          <cell r="P276">
            <v>1</v>
          </cell>
        </row>
        <row r="277">
          <cell r="B277">
            <v>267</v>
          </cell>
          <cell r="C277">
            <v>3</v>
          </cell>
          <cell r="D277">
            <v>36</v>
          </cell>
          <cell r="E277">
            <v>5400</v>
          </cell>
          <cell r="F277">
            <v>1.4324753955830722</v>
          </cell>
          <cell r="G277">
            <v>18000</v>
          </cell>
          <cell r="H277">
            <v>3000</v>
          </cell>
          <cell r="I277">
            <v>6000</v>
          </cell>
          <cell r="J277">
            <v>2</v>
          </cell>
          <cell r="K277">
            <v>38</v>
          </cell>
          <cell r="L277">
            <v>1</v>
          </cell>
          <cell r="M277">
            <v>4</v>
          </cell>
          <cell r="N277">
            <v>2</v>
          </cell>
          <cell r="O277">
            <v>1</v>
          </cell>
          <cell r="P277">
            <v>2</v>
          </cell>
        </row>
        <row r="278">
          <cell r="B278">
            <v>268</v>
          </cell>
          <cell r="C278">
            <v>5</v>
          </cell>
          <cell r="D278">
            <v>18</v>
          </cell>
          <cell r="E278">
            <v>18300</v>
          </cell>
          <cell r="F278">
            <v>2.3271941878857767</v>
          </cell>
          <cell r="G278">
            <v>36000</v>
          </cell>
          <cell r="H278">
            <v>5200</v>
          </cell>
          <cell r="I278">
            <v>5500</v>
          </cell>
          <cell r="J278">
            <v>2</v>
          </cell>
          <cell r="K278">
            <v>48</v>
          </cell>
          <cell r="L278">
            <v>2</v>
          </cell>
          <cell r="M278">
            <v>4</v>
          </cell>
          <cell r="N278">
            <v>2</v>
          </cell>
          <cell r="O278">
            <v>4</v>
          </cell>
          <cell r="P278">
            <v>3</v>
          </cell>
        </row>
        <row r="279">
          <cell r="B279">
            <v>269</v>
          </cell>
          <cell r="C279">
            <v>3</v>
          </cell>
          <cell r="D279">
            <v>60</v>
          </cell>
          <cell r="E279">
            <v>24000</v>
          </cell>
          <cell r="F279">
            <v>3.4346337172632975</v>
          </cell>
          <cell r="G279">
            <v>36000</v>
          </cell>
          <cell r="H279">
            <v>7700</v>
          </cell>
          <cell r="I279">
            <v>6000</v>
          </cell>
          <cell r="J279">
            <v>1</v>
          </cell>
          <cell r="K279">
            <v>21</v>
          </cell>
          <cell r="L279">
            <v>2</v>
          </cell>
          <cell r="M279">
            <v>4</v>
          </cell>
          <cell r="N279">
            <v>1</v>
          </cell>
          <cell r="O279">
            <v>2</v>
          </cell>
          <cell r="P279">
            <v>3</v>
          </cell>
        </row>
        <row r="280">
          <cell r="B280">
            <v>270</v>
          </cell>
          <cell r="C280">
            <v>2</v>
          </cell>
          <cell r="D280">
            <v>36</v>
          </cell>
          <cell r="E280">
            <v>5400</v>
          </cell>
          <cell r="F280">
            <v>1.2549080162485207</v>
          </cell>
          <cell r="G280">
            <v>18000</v>
          </cell>
          <cell r="H280">
            <v>3000</v>
          </cell>
          <cell r="I280">
            <v>6000</v>
          </cell>
          <cell r="J280">
            <v>2</v>
          </cell>
          <cell r="K280">
            <v>33</v>
          </cell>
          <cell r="L280">
            <v>1</v>
          </cell>
          <cell r="M280">
            <v>5</v>
          </cell>
          <cell r="N280">
            <v>2</v>
          </cell>
          <cell r="O280">
            <v>3</v>
          </cell>
          <cell r="P280">
            <v>1</v>
          </cell>
        </row>
        <row r="281">
          <cell r="B281">
            <v>271</v>
          </cell>
          <cell r="C281">
            <v>4</v>
          </cell>
          <cell r="D281">
            <v>60</v>
          </cell>
          <cell r="E281">
            <v>18300</v>
          </cell>
          <cell r="F281">
            <v>1.3397138378156064</v>
          </cell>
          <cell r="G281">
            <v>33000</v>
          </cell>
          <cell r="H281">
            <v>5300</v>
          </cell>
          <cell r="I281">
            <v>6000</v>
          </cell>
          <cell r="J281">
            <v>1</v>
          </cell>
          <cell r="K281">
            <v>49</v>
          </cell>
          <cell r="L281">
            <v>4</v>
          </cell>
          <cell r="M281">
            <v>1</v>
          </cell>
          <cell r="N281">
            <v>2</v>
          </cell>
          <cell r="O281">
            <v>2</v>
          </cell>
          <cell r="P281">
            <v>2</v>
          </cell>
        </row>
        <row r="282">
          <cell r="B282">
            <v>272</v>
          </cell>
          <cell r="C282">
            <v>3</v>
          </cell>
          <cell r="D282">
            <v>18</v>
          </cell>
          <cell r="E282">
            <v>24000</v>
          </cell>
          <cell r="F282">
            <v>2.471068622975793</v>
          </cell>
          <cell r="G282">
            <v>36000</v>
          </cell>
          <cell r="H282">
            <v>7300</v>
          </cell>
          <cell r="I282">
            <v>6000</v>
          </cell>
          <cell r="J282">
            <v>2</v>
          </cell>
          <cell r="K282">
            <v>38</v>
          </cell>
          <cell r="L282">
            <v>2</v>
          </cell>
          <cell r="M282">
            <v>5</v>
          </cell>
          <cell r="N282">
            <v>1</v>
          </cell>
          <cell r="O282">
            <v>2</v>
          </cell>
          <cell r="P282">
            <v>3</v>
          </cell>
        </row>
        <row r="283">
          <cell r="B283">
            <v>273</v>
          </cell>
          <cell r="C283">
            <v>5</v>
          </cell>
          <cell r="D283">
            <v>36</v>
          </cell>
          <cell r="E283">
            <v>18300</v>
          </cell>
          <cell r="F283">
            <v>1.9716154431961241</v>
          </cell>
          <cell r="G283">
            <v>36000</v>
          </cell>
          <cell r="H283">
            <v>7300</v>
          </cell>
          <cell r="I283">
            <v>5500</v>
          </cell>
          <cell r="J283">
            <v>2</v>
          </cell>
          <cell r="K283">
            <v>30</v>
          </cell>
          <cell r="L283">
            <v>4</v>
          </cell>
          <cell r="M283">
            <v>5</v>
          </cell>
          <cell r="N283">
            <v>2</v>
          </cell>
          <cell r="O283">
            <v>3</v>
          </cell>
          <cell r="P283">
            <v>2</v>
          </cell>
        </row>
        <row r="284">
          <cell r="B284">
            <v>274</v>
          </cell>
          <cell r="C284">
            <v>5</v>
          </cell>
          <cell r="D284">
            <v>60</v>
          </cell>
          <cell r="E284">
            <v>18300</v>
          </cell>
          <cell r="F284">
            <v>1.9083872321021205</v>
          </cell>
          <cell r="G284">
            <v>36000</v>
          </cell>
          <cell r="H284">
            <v>5200</v>
          </cell>
          <cell r="I284">
            <v>5500</v>
          </cell>
          <cell r="J284">
            <v>1</v>
          </cell>
          <cell r="K284">
            <v>23</v>
          </cell>
          <cell r="L284">
            <v>4</v>
          </cell>
          <cell r="M284">
            <v>4</v>
          </cell>
          <cell r="N284">
            <v>1</v>
          </cell>
          <cell r="O284">
            <v>4</v>
          </cell>
          <cell r="P284">
            <v>3</v>
          </cell>
        </row>
        <row r="285">
          <cell r="B285">
            <v>275</v>
          </cell>
          <cell r="C285">
            <v>1</v>
          </cell>
          <cell r="D285">
            <v>36</v>
          </cell>
          <cell r="E285">
            <v>24000</v>
          </cell>
          <cell r="F285">
            <v>2.4290771663052952</v>
          </cell>
          <cell r="G285">
            <v>45000</v>
          </cell>
          <cell r="H285">
            <v>6200</v>
          </cell>
          <cell r="I285">
            <v>5000</v>
          </cell>
          <cell r="J285">
            <v>2</v>
          </cell>
          <cell r="K285">
            <v>39</v>
          </cell>
          <cell r="L285">
            <v>4</v>
          </cell>
          <cell r="M285">
            <v>4</v>
          </cell>
          <cell r="N285">
            <v>2</v>
          </cell>
          <cell r="O285">
            <v>4</v>
          </cell>
          <cell r="P285">
            <v>1</v>
          </cell>
        </row>
        <row r="286">
          <cell r="B286">
            <v>276</v>
          </cell>
          <cell r="C286">
            <v>2</v>
          </cell>
          <cell r="D286">
            <v>48</v>
          </cell>
          <cell r="E286">
            <v>5400</v>
          </cell>
          <cell r="F286">
            <v>1.3449961936527886</v>
          </cell>
          <cell r="G286">
            <v>12000</v>
          </cell>
          <cell r="H286">
            <v>2100</v>
          </cell>
          <cell r="I286">
            <v>6000</v>
          </cell>
          <cell r="J286">
            <v>1</v>
          </cell>
          <cell r="K286">
            <v>18</v>
          </cell>
          <cell r="L286">
            <v>3</v>
          </cell>
          <cell r="M286">
            <v>2</v>
          </cell>
          <cell r="N286">
            <v>2</v>
          </cell>
          <cell r="O286">
            <v>3</v>
          </cell>
          <cell r="P286">
            <v>3</v>
          </cell>
        </row>
        <row r="287">
          <cell r="B287">
            <v>277</v>
          </cell>
          <cell r="C287">
            <v>4</v>
          </cell>
          <cell r="D287">
            <v>36</v>
          </cell>
          <cell r="E287">
            <v>24000</v>
          </cell>
          <cell r="F287">
            <v>3.0696854521701096</v>
          </cell>
          <cell r="G287">
            <v>42000</v>
          </cell>
          <cell r="H287">
            <v>6200</v>
          </cell>
          <cell r="I287">
            <v>6000</v>
          </cell>
          <cell r="J287">
            <v>1</v>
          </cell>
          <cell r="K287">
            <v>23</v>
          </cell>
          <cell r="L287">
            <v>3</v>
          </cell>
          <cell r="M287">
            <v>1</v>
          </cell>
          <cell r="N287">
            <v>1</v>
          </cell>
          <cell r="O287">
            <v>1</v>
          </cell>
          <cell r="P287">
            <v>3</v>
          </cell>
        </row>
        <row r="288">
          <cell r="B288">
            <v>278</v>
          </cell>
          <cell r="C288">
            <v>2</v>
          </cell>
          <cell r="D288">
            <v>12</v>
          </cell>
          <cell r="E288">
            <v>24000</v>
          </cell>
          <cell r="F288">
            <v>2.0187498997635869</v>
          </cell>
          <cell r="G288">
            <v>41000</v>
          </cell>
          <cell r="H288">
            <v>6200</v>
          </cell>
          <cell r="I288">
            <v>6000</v>
          </cell>
          <cell r="J288">
            <v>1</v>
          </cell>
          <cell r="K288">
            <v>25</v>
          </cell>
          <cell r="L288">
            <v>2</v>
          </cell>
          <cell r="M288">
            <v>4</v>
          </cell>
          <cell r="N288">
            <v>2</v>
          </cell>
          <cell r="O288">
            <v>3</v>
          </cell>
          <cell r="P288">
            <v>3</v>
          </cell>
        </row>
        <row r="289">
          <cell r="B289">
            <v>279</v>
          </cell>
          <cell r="C289">
            <v>5</v>
          </cell>
          <cell r="D289">
            <v>60</v>
          </cell>
          <cell r="E289">
            <v>5400</v>
          </cell>
          <cell r="F289">
            <v>3.8619186061532784</v>
          </cell>
          <cell r="G289">
            <v>12000</v>
          </cell>
          <cell r="H289">
            <v>1800</v>
          </cell>
          <cell r="I289">
            <v>5500</v>
          </cell>
          <cell r="J289">
            <v>2</v>
          </cell>
          <cell r="K289">
            <v>41</v>
          </cell>
          <cell r="L289">
            <v>1</v>
          </cell>
          <cell r="M289">
            <v>4</v>
          </cell>
          <cell r="N289">
            <v>2</v>
          </cell>
          <cell r="O289">
            <v>1</v>
          </cell>
          <cell r="P289">
            <v>2</v>
          </cell>
        </row>
        <row r="290">
          <cell r="B290">
            <v>280</v>
          </cell>
          <cell r="C290">
            <v>3</v>
          </cell>
          <cell r="D290">
            <v>36</v>
          </cell>
          <cell r="E290">
            <v>5400</v>
          </cell>
          <cell r="F290">
            <v>2.797947590233326</v>
          </cell>
          <cell r="G290">
            <v>15000</v>
          </cell>
          <cell r="H290">
            <v>2400</v>
          </cell>
          <cell r="I290">
            <v>6000</v>
          </cell>
          <cell r="J290">
            <v>1</v>
          </cell>
          <cell r="K290">
            <v>19</v>
          </cell>
          <cell r="L290">
            <v>3</v>
          </cell>
          <cell r="M290">
            <v>1</v>
          </cell>
          <cell r="N290">
            <v>1</v>
          </cell>
          <cell r="O290">
            <v>3</v>
          </cell>
          <cell r="P290">
            <v>1</v>
          </cell>
        </row>
        <row r="291">
          <cell r="B291">
            <v>281</v>
          </cell>
          <cell r="C291">
            <v>1</v>
          </cell>
          <cell r="D291">
            <v>36</v>
          </cell>
          <cell r="E291">
            <v>24000</v>
          </cell>
          <cell r="F291">
            <v>1.6835052969792281</v>
          </cell>
          <cell r="G291">
            <v>41000</v>
          </cell>
          <cell r="H291">
            <v>5200</v>
          </cell>
          <cell r="I291">
            <v>5000</v>
          </cell>
          <cell r="J291">
            <v>1</v>
          </cell>
          <cell r="K291">
            <v>23</v>
          </cell>
          <cell r="L291">
            <v>4</v>
          </cell>
          <cell r="M291">
            <v>4</v>
          </cell>
          <cell r="N291">
            <v>1</v>
          </cell>
          <cell r="O291">
            <v>2</v>
          </cell>
          <cell r="P291">
            <v>3</v>
          </cell>
        </row>
        <row r="292">
          <cell r="B292">
            <v>282</v>
          </cell>
          <cell r="C292">
            <v>3</v>
          </cell>
          <cell r="D292">
            <v>12</v>
          </cell>
          <cell r="E292">
            <v>24000</v>
          </cell>
          <cell r="F292">
            <v>3.1699291624086694</v>
          </cell>
          <cell r="G292">
            <v>36000</v>
          </cell>
          <cell r="H292">
            <v>7300</v>
          </cell>
          <cell r="I292">
            <v>6000</v>
          </cell>
          <cell r="J292">
            <v>1</v>
          </cell>
          <cell r="K292">
            <v>50</v>
          </cell>
          <cell r="L292">
            <v>1</v>
          </cell>
          <cell r="M292">
            <v>1</v>
          </cell>
          <cell r="N292">
            <v>2</v>
          </cell>
          <cell r="O292">
            <v>4</v>
          </cell>
          <cell r="P292">
            <v>2</v>
          </cell>
        </row>
        <row r="293">
          <cell r="B293">
            <v>283</v>
          </cell>
          <cell r="C293">
            <v>2</v>
          </cell>
          <cell r="D293">
            <v>36</v>
          </cell>
          <cell r="E293">
            <v>14000</v>
          </cell>
          <cell r="F293">
            <v>3.5523984049454969</v>
          </cell>
          <cell r="G293">
            <v>21000</v>
          </cell>
          <cell r="H293">
            <v>3300</v>
          </cell>
          <cell r="I293">
            <v>6000</v>
          </cell>
          <cell r="J293">
            <v>2</v>
          </cell>
          <cell r="K293">
            <v>37</v>
          </cell>
          <cell r="L293">
            <v>1</v>
          </cell>
          <cell r="M293">
            <v>4</v>
          </cell>
          <cell r="N293">
            <v>1</v>
          </cell>
          <cell r="O293">
            <v>1</v>
          </cell>
          <cell r="P293">
            <v>3</v>
          </cell>
        </row>
        <row r="294">
          <cell r="B294">
            <v>284</v>
          </cell>
          <cell r="C294">
            <v>5</v>
          </cell>
          <cell r="D294">
            <v>48</v>
          </cell>
          <cell r="E294">
            <v>5400</v>
          </cell>
          <cell r="F294">
            <v>1.5712451439722646</v>
          </cell>
          <cell r="G294">
            <v>18000</v>
          </cell>
          <cell r="H294">
            <v>2500</v>
          </cell>
          <cell r="I294">
            <v>5500</v>
          </cell>
          <cell r="J294">
            <v>2</v>
          </cell>
          <cell r="K294">
            <v>51</v>
          </cell>
          <cell r="L294">
            <v>4</v>
          </cell>
          <cell r="M294">
            <v>4</v>
          </cell>
          <cell r="N294">
            <v>1</v>
          </cell>
          <cell r="O294">
            <v>3</v>
          </cell>
          <cell r="P294">
            <v>3</v>
          </cell>
        </row>
        <row r="295">
          <cell r="B295">
            <v>285</v>
          </cell>
          <cell r="C295">
            <v>5</v>
          </cell>
          <cell r="D295">
            <v>12</v>
          </cell>
          <cell r="E295">
            <v>14000</v>
          </cell>
          <cell r="F295">
            <v>3.2847912075857311</v>
          </cell>
          <cell r="G295">
            <v>25000</v>
          </cell>
          <cell r="H295">
            <v>5200</v>
          </cell>
          <cell r="I295">
            <v>5500</v>
          </cell>
          <cell r="J295">
            <v>2</v>
          </cell>
          <cell r="K295">
            <v>52</v>
          </cell>
          <cell r="L295">
            <v>1</v>
          </cell>
          <cell r="M295">
            <v>4</v>
          </cell>
          <cell r="N295">
            <v>1</v>
          </cell>
          <cell r="O295">
            <v>3</v>
          </cell>
          <cell r="P295">
            <v>3</v>
          </cell>
        </row>
        <row r="296">
          <cell r="B296">
            <v>286</v>
          </cell>
          <cell r="C296">
            <v>1</v>
          </cell>
          <cell r="D296">
            <v>36</v>
          </cell>
          <cell r="E296">
            <v>14000</v>
          </cell>
          <cell r="F296">
            <v>2.4588363453389483</v>
          </cell>
          <cell r="G296">
            <v>25000</v>
          </cell>
          <cell r="H296">
            <v>3600</v>
          </cell>
          <cell r="I296">
            <v>5000</v>
          </cell>
          <cell r="J296">
            <v>1</v>
          </cell>
          <cell r="K296">
            <v>32</v>
          </cell>
          <cell r="L296">
            <v>1</v>
          </cell>
          <cell r="M296">
            <v>5</v>
          </cell>
          <cell r="N296">
            <v>2</v>
          </cell>
          <cell r="O296">
            <v>3</v>
          </cell>
          <cell r="P296">
            <v>2</v>
          </cell>
        </row>
        <row r="297">
          <cell r="B297">
            <v>287</v>
          </cell>
          <cell r="C297">
            <v>1</v>
          </cell>
          <cell r="D297">
            <v>18</v>
          </cell>
          <cell r="E297">
            <v>14000</v>
          </cell>
          <cell r="F297">
            <v>1.2728654662672447</v>
          </cell>
          <cell r="G297">
            <v>25000</v>
          </cell>
          <cell r="H297">
            <v>4400</v>
          </cell>
          <cell r="I297">
            <v>5000</v>
          </cell>
          <cell r="J297">
            <v>2</v>
          </cell>
          <cell r="K297">
            <v>39</v>
          </cell>
          <cell r="L297">
            <v>3</v>
          </cell>
          <cell r="M297">
            <v>4</v>
          </cell>
          <cell r="N297">
            <v>2</v>
          </cell>
          <cell r="O297">
            <v>2</v>
          </cell>
          <cell r="P297">
            <v>2</v>
          </cell>
        </row>
        <row r="298">
          <cell r="B298">
            <v>288</v>
          </cell>
          <cell r="C298">
            <v>2</v>
          </cell>
          <cell r="D298">
            <v>36</v>
          </cell>
          <cell r="E298">
            <v>14000</v>
          </cell>
          <cell r="F298">
            <v>2.4314519326255377</v>
          </cell>
          <cell r="G298">
            <v>21000</v>
          </cell>
          <cell r="H298">
            <v>3300</v>
          </cell>
          <cell r="I298">
            <v>6000</v>
          </cell>
          <cell r="J298">
            <v>2</v>
          </cell>
          <cell r="K298">
            <v>30</v>
          </cell>
          <cell r="L298">
            <v>3</v>
          </cell>
          <cell r="M298">
            <v>4</v>
          </cell>
          <cell r="N298">
            <v>1</v>
          </cell>
          <cell r="O298">
            <v>3</v>
          </cell>
          <cell r="P298">
            <v>2</v>
          </cell>
        </row>
        <row r="299">
          <cell r="B299">
            <v>289</v>
          </cell>
          <cell r="C299">
            <v>4</v>
          </cell>
          <cell r="D299">
            <v>48</v>
          </cell>
          <cell r="E299">
            <v>24000</v>
          </cell>
          <cell r="F299">
            <v>3.461907566573065</v>
          </cell>
          <cell r="G299">
            <v>36000</v>
          </cell>
          <cell r="H299">
            <v>7300</v>
          </cell>
          <cell r="I299">
            <v>6000</v>
          </cell>
          <cell r="J299">
            <v>1</v>
          </cell>
          <cell r="K299">
            <v>33</v>
          </cell>
          <cell r="L299">
            <v>1</v>
          </cell>
          <cell r="M299">
            <v>3</v>
          </cell>
          <cell r="N299">
            <v>2</v>
          </cell>
          <cell r="O299">
            <v>2</v>
          </cell>
          <cell r="P299">
            <v>3</v>
          </cell>
        </row>
        <row r="300">
          <cell r="B300">
            <v>290</v>
          </cell>
          <cell r="C300">
            <v>4</v>
          </cell>
          <cell r="D300">
            <v>48</v>
          </cell>
          <cell r="E300">
            <v>14000</v>
          </cell>
          <cell r="F300">
            <v>2.7695840513182084</v>
          </cell>
          <cell r="G300">
            <v>25000</v>
          </cell>
          <cell r="H300">
            <v>4300</v>
          </cell>
          <cell r="I300">
            <v>6000</v>
          </cell>
          <cell r="J300">
            <v>1</v>
          </cell>
          <cell r="K300">
            <v>18</v>
          </cell>
          <cell r="L300">
            <v>4</v>
          </cell>
          <cell r="M300">
            <v>3</v>
          </cell>
          <cell r="N300">
            <v>2</v>
          </cell>
          <cell r="O300">
            <v>1</v>
          </cell>
          <cell r="P300">
            <v>3</v>
          </cell>
        </row>
        <row r="301">
          <cell r="B301">
            <v>291</v>
          </cell>
          <cell r="C301">
            <v>4</v>
          </cell>
          <cell r="D301">
            <v>48</v>
          </cell>
          <cell r="E301">
            <v>5400</v>
          </cell>
          <cell r="F301">
            <v>3.2365442024009559</v>
          </cell>
          <cell r="G301">
            <v>12000</v>
          </cell>
          <cell r="H301">
            <v>1700</v>
          </cell>
          <cell r="I301">
            <v>6000</v>
          </cell>
          <cell r="J301">
            <v>1</v>
          </cell>
          <cell r="K301">
            <v>22</v>
          </cell>
          <cell r="L301">
            <v>2</v>
          </cell>
          <cell r="M301">
            <v>1</v>
          </cell>
          <cell r="N301">
            <v>1</v>
          </cell>
          <cell r="O301">
            <v>4</v>
          </cell>
          <cell r="P301">
            <v>3</v>
          </cell>
        </row>
        <row r="302">
          <cell r="B302">
            <v>292</v>
          </cell>
          <cell r="C302">
            <v>4</v>
          </cell>
          <cell r="D302">
            <v>36</v>
          </cell>
          <cell r="E302">
            <v>5400</v>
          </cell>
          <cell r="F302">
            <v>2.307003822274492</v>
          </cell>
          <cell r="G302">
            <v>12000</v>
          </cell>
          <cell r="H302">
            <v>1800</v>
          </cell>
          <cell r="I302">
            <v>6000</v>
          </cell>
          <cell r="J302">
            <v>1</v>
          </cell>
          <cell r="K302">
            <v>25</v>
          </cell>
          <cell r="L302">
            <v>4</v>
          </cell>
          <cell r="M302">
            <v>4</v>
          </cell>
          <cell r="N302">
            <v>1</v>
          </cell>
          <cell r="O302">
            <v>2</v>
          </cell>
          <cell r="P302">
            <v>1</v>
          </cell>
        </row>
        <row r="303">
          <cell r="B303">
            <v>293</v>
          </cell>
          <cell r="C303">
            <v>1</v>
          </cell>
          <cell r="D303">
            <v>48</v>
          </cell>
          <cell r="E303">
            <v>5400</v>
          </cell>
          <cell r="F303">
            <v>3.6018924433365322</v>
          </cell>
          <cell r="G303">
            <v>18000</v>
          </cell>
          <cell r="H303">
            <v>2300</v>
          </cell>
          <cell r="I303">
            <v>5000</v>
          </cell>
          <cell r="J303">
            <v>2</v>
          </cell>
          <cell r="K303">
            <v>54</v>
          </cell>
          <cell r="L303">
            <v>3</v>
          </cell>
          <cell r="M303">
            <v>2</v>
          </cell>
          <cell r="N303">
            <v>1</v>
          </cell>
          <cell r="O303">
            <v>4</v>
          </cell>
          <cell r="P303">
            <v>2</v>
          </cell>
        </row>
        <row r="304">
          <cell r="B304">
            <v>294</v>
          </cell>
          <cell r="C304">
            <v>1</v>
          </cell>
          <cell r="D304">
            <v>36</v>
          </cell>
          <cell r="E304">
            <v>5400</v>
          </cell>
          <cell r="F304">
            <v>2.0606095258168424</v>
          </cell>
          <cell r="G304">
            <v>18000</v>
          </cell>
          <cell r="H304">
            <v>2400</v>
          </cell>
          <cell r="I304">
            <v>5000</v>
          </cell>
          <cell r="J304">
            <v>2</v>
          </cell>
          <cell r="K304">
            <v>29</v>
          </cell>
          <cell r="L304">
            <v>4</v>
          </cell>
          <cell r="M304">
            <v>4</v>
          </cell>
          <cell r="N304">
            <v>1</v>
          </cell>
          <cell r="O304">
            <v>4</v>
          </cell>
          <cell r="P304">
            <v>2</v>
          </cell>
        </row>
        <row r="305">
          <cell r="B305">
            <v>295</v>
          </cell>
          <cell r="C305">
            <v>3</v>
          </cell>
          <cell r="D305">
            <v>36</v>
          </cell>
          <cell r="E305">
            <v>5400</v>
          </cell>
          <cell r="F305">
            <v>1.9089945502054624</v>
          </cell>
          <cell r="G305">
            <v>12000</v>
          </cell>
          <cell r="H305">
            <v>2000</v>
          </cell>
          <cell r="I305">
            <v>6000</v>
          </cell>
          <cell r="J305">
            <v>2</v>
          </cell>
          <cell r="K305">
            <v>43</v>
          </cell>
          <cell r="L305">
            <v>2</v>
          </cell>
          <cell r="M305">
            <v>4</v>
          </cell>
          <cell r="N305">
            <v>2</v>
          </cell>
          <cell r="O305">
            <v>2</v>
          </cell>
          <cell r="P305">
            <v>3</v>
          </cell>
        </row>
        <row r="306">
          <cell r="B306">
            <v>296</v>
          </cell>
          <cell r="C306">
            <v>5</v>
          </cell>
          <cell r="D306">
            <v>36</v>
          </cell>
          <cell r="E306">
            <v>18300</v>
          </cell>
          <cell r="F306">
            <v>1.9439616237410893</v>
          </cell>
          <cell r="G306">
            <v>36000</v>
          </cell>
          <cell r="H306">
            <v>5200</v>
          </cell>
          <cell r="I306">
            <v>5500</v>
          </cell>
          <cell r="J306">
            <v>2</v>
          </cell>
          <cell r="K306">
            <v>46</v>
          </cell>
          <cell r="L306">
            <v>1</v>
          </cell>
          <cell r="M306">
            <v>4</v>
          </cell>
          <cell r="N306">
            <v>1</v>
          </cell>
          <cell r="O306">
            <v>4</v>
          </cell>
          <cell r="P306">
            <v>2</v>
          </cell>
        </row>
        <row r="307">
          <cell r="B307">
            <v>297</v>
          </cell>
          <cell r="C307">
            <v>5</v>
          </cell>
          <cell r="D307">
            <v>36</v>
          </cell>
          <cell r="E307">
            <v>24000</v>
          </cell>
          <cell r="F307">
            <v>1.388463879749815</v>
          </cell>
          <cell r="G307">
            <v>45000</v>
          </cell>
          <cell r="H307">
            <v>8100</v>
          </cell>
          <cell r="I307">
            <v>5500</v>
          </cell>
          <cell r="J307">
            <v>1</v>
          </cell>
          <cell r="K307">
            <v>50</v>
          </cell>
          <cell r="L307">
            <v>3</v>
          </cell>
          <cell r="M307">
            <v>3</v>
          </cell>
          <cell r="N307">
            <v>1</v>
          </cell>
          <cell r="O307">
            <v>3</v>
          </cell>
          <cell r="P307">
            <v>1</v>
          </cell>
        </row>
        <row r="308">
          <cell r="B308">
            <v>298</v>
          </cell>
          <cell r="C308">
            <v>2</v>
          </cell>
          <cell r="D308">
            <v>36</v>
          </cell>
          <cell r="E308">
            <v>5400</v>
          </cell>
          <cell r="F308">
            <v>2.5041773035714536</v>
          </cell>
          <cell r="G308">
            <v>12000</v>
          </cell>
          <cell r="H308">
            <v>1700</v>
          </cell>
          <cell r="I308">
            <v>6000</v>
          </cell>
          <cell r="J308">
            <v>1</v>
          </cell>
          <cell r="K308">
            <v>40</v>
          </cell>
          <cell r="L308">
            <v>4</v>
          </cell>
          <cell r="M308">
            <v>5</v>
          </cell>
          <cell r="N308">
            <v>2</v>
          </cell>
          <cell r="O308">
            <v>2</v>
          </cell>
          <cell r="P308">
            <v>3</v>
          </cell>
        </row>
        <row r="309">
          <cell r="B309">
            <v>299</v>
          </cell>
          <cell r="C309">
            <v>1</v>
          </cell>
          <cell r="D309">
            <v>60</v>
          </cell>
          <cell r="E309">
            <v>5400</v>
          </cell>
          <cell r="F309">
            <v>1.0368094039663327</v>
          </cell>
          <cell r="G309">
            <v>18000</v>
          </cell>
          <cell r="H309">
            <v>2400</v>
          </cell>
          <cell r="I309">
            <v>5000</v>
          </cell>
          <cell r="J309">
            <v>1</v>
          </cell>
          <cell r="K309">
            <v>32</v>
          </cell>
          <cell r="L309">
            <v>3</v>
          </cell>
          <cell r="M309">
            <v>1</v>
          </cell>
          <cell r="N309">
            <v>1</v>
          </cell>
          <cell r="O309">
            <v>2</v>
          </cell>
          <cell r="P309">
            <v>1</v>
          </cell>
        </row>
        <row r="310">
          <cell r="B310">
            <v>300</v>
          </cell>
          <cell r="C310">
            <v>3</v>
          </cell>
          <cell r="D310">
            <v>12</v>
          </cell>
          <cell r="E310">
            <v>5400</v>
          </cell>
          <cell r="F310">
            <v>2.0198550871136365</v>
          </cell>
          <cell r="G310">
            <v>12000</v>
          </cell>
          <cell r="H310">
            <v>1700</v>
          </cell>
          <cell r="I310">
            <v>6000</v>
          </cell>
          <cell r="J310">
            <v>1</v>
          </cell>
          <cell r="K310">
            <v>43</v>
          </cell>
          <cell r="L310">
            <v>1</v>
          </cell>
          <cell r="M310">
            <v>5</v>
          </cell>
          <cell r="N310">
            <v>2</v>
          </cell>
          <cell r="O310">
            <v>1</v>
          </cell>
          <cell r="P310">
            <v>3</v>
          </cell>
        </row>
        <row r="311">
          <cell r="B311">
            <v>301</v>
          </cell>
          <cell r="C311">
            <v>3</v>
          </cell>
          <cell r="D311">
            <v>36</v>
          </cell>
          <cell r="E311">
            <v>14000</v>
          </cell>
          <cell r="F311">
            <v>1.7406183510648745</v>
          </cell>
          <cell r="G311">
            <v>25000</v>
          </cell>
          <cell r="H311">
            <v>4300</v>
          </cell>
          <cell r="I311">
            <v>6000</v>
          </cell>
          <cell r="J311">
            <v>1</v>
          </cell>
          <cell r="K311">
            <v>39</v>
          </cell>
          <cell r="L311">
            <v>1</v>
          </cell>
          <cell r="M311">
            <v>5</v>
          </cell>
          <cell r="N311">
            <v>1</v>
          </cell>
          <cell r="O311">
            <v>3</v>
          </cell>
          <cell r="P311">
            <v>3</v>
          </cell>
        </row>
        <row r="312">
          <cell r="B312">
            <v>302</v>
          </cell>
          <cell r="C312">
            <v>4</v>
          </cell>
          <cell r="D312">
            <v>48</v>
          </cell>
          <cell r="E312">
            <v>14000</v>
          </cell>
          <cell r="F312">
            <v>1.7916390136368454</v>
          </cell>
          <cell r="G312">
            <v>25000</v>
          </cell>
          <cell r="H312">
            <v>4400</v>
          </cell>
          <cell r="I312">
            <v>6000</v>
          </cell>
          <cell r="J312">
            <v>1</v>
          </cell>
          <cell r="K312">
            <v>37</v>
          </cell>
          <cell r="L312">
            <v>1</v>
          </cell>
          <cell r="M312">
            <v>4</v>
          </cell>
          <cell r="N312">
            <v>1</v>
          </cell>
          <cell r="O312">
            <v>4</v>
          </cell>
          <cell r="P312">
            <v>3</v>
          </cell>
        </row>
        <row r="313">
          <cell r="B313">
            <v>303</v>
          </cell>
          <cell r="C313">
            <v>1</v>
          </cell>
          <cell r="D313">
            <v>36</v>
          </cell>
          <cell r="E313">
            <v>14000</v>
          </cell>
          <cell r="F313">
            <v>1.5155496512074413</v>
          </cell>
          <cell r="G313">
            <v>25000</v>
          </cell>
          <cell r="H313">
            <v>4400</v>
          </cell>
          <cell r="I313">
            <v>5000</v>
          </cell>
          <cell r="J313">
            <v>2</v>
          </cell>
          <cell r="K313">
            <v>18</v>
          </cell>
          <cell r="L313">
            <v>4</v>
          </cell>
          <cell r="M313">
            <v>4</v>
          </cell>
          <cell r="N313">
            <v>2</v>
          </cell>
          <cell r="O313">
            <v>1</v>
          </cell>
          <cell r="P313">
            <v>3</v>
          </cell>
        </row>
        <row r="314">
          <cell r="B314">
            <v>304</v>
          </cell>
          <cell r="C314">
            <v>5</v>
          </cell>
          <cell r="D314">
            <v>36</v>
          </cell>
          <cell r="E314">
            <v>5400</v>
          </cell>
          <cell r="F314">
            <v>3.3499994748958235</v>
          </cell>
          <cell r="G314">
            <v>12000</v>
          </cell>
          <cell r="H314">
            <v>2300</v>
          </cell>
          <cell r="I314">
            <v>5500</v>
          </cell>
          <cell r="J314">
            <v>2</v>
          </cell>
          <cell r="K314">
            <v>24</v>
          </cell>
          <cell r="L314">
            <v>1</v>
          </cell>
          <cell r="M314">
            <v>4</v>
          </cell>
          <cell r="N314">
            <v>2</v>
          </cell>
          <cell r="O314">
            <v>4</v>
          </cell>
          <cell r="P314">
            <v>3</v>
          </cell>
        </row>
        <row r="315">
          <cell r="B315">
            <v>305</v>
          </cell>
          <cell r="C315">
            <v>5</v>
          </cell>
          <cell r="D315">
            <v>60</v>
          </cell>
          <cell r="E315">
            <v>14000</v>
          </cell>
          <cell r="F315">
            <v>2.1442472100876615</v>
          </cell>
          <cell r="G315">
            <v>25000</v>
          </cell>
          <cell r="H315">
            <v>4400</v>
          </cell>
          <cell r="I315">
            <v>5500</v>
          </cell>
          <cell r="J315">
            <v>1</v>
          </cell>
          <cell r="K315">
            <v>47</v>
          </cell>
          <cell r="L315">
            <v>3</v>
          </cell>
          <cell r="M315">
            <v>5</v>
          </cell>
          <cell r="N315">
            <v>2</v>
          </cell>
          <cell r="O315">
            <v>3</v>
          </cell>
          <cell r="P315">
            <v>3</v>
          </cell>
        </row>
        <row r="316">
          <cell r="B316">
            <v>306</v>
          </cell>
          <cell r="C316">
            <v>3</v>
          </cell>
          <cell r="D316">
            <v>12</v>
          </cell>
          <cell r="E316">
            <v>5400</v>
          </cell>
          <cell r="F316">
            <v>1.288933389227815</v>
          </cell>
          <cell r="G316">
            <v>18000</v>
          </cell>
          <cell r="H316">
            <v>3600</v>
          </cell>
          <cell r="I316">
            <v>6000</v>
          </cell>
          <cell r="J316">
            <v>1</v>
          </cell>
          <cell r="K316">
            <v>25</v>
          </cell>
          <cell r="L316">
            <v>2</v>
          </cell>
          <cell r="M316">
            <v>5</v>
          </cell>
          <cell r="N316">
            <v>2</v>
          </cell>
          <cell r="O316">
            <v>1</v>
          </cell>
          <cell r="P316">
            <v>3</v>
          </cell>
        </row>
        <row r="317">
          <cell r="B317">
            <v>307</v>
          </cell>
          <cell r="C317">
            <v>2</v>
          </cell>
          <cell r="D317">
            <v>18</v>
          </cell>
          <cell r="E317">
            <v>14000</v>
          </cell>
          <cell r="F317">
            <v>1.6876365102917168</v>
          </cell>
          <cell r="G317">
            <v>25000</v>
          </cell>
          <cell r="H317">
            <v>4400</v>
          </cell>
          <cell r="I317">
            <v>6000</v>
          </cell>
          <cell r="J317">
            <v>2</v>
          </cell>
          <cell r="K317">
            <v>45</v>
          </cell>
          <cell r="L317">
            <v>4</v>
          </cell>
          <cell r="M317">
            <v>4</v>
          </cell>
          <cell r="N317">
            <v>2</v>
          </cell>
          <cell r="O317">
            <v>4</v>
          </cell>
          <cell r="P317">
            <v>3</v>
          </cell>
        </row>
        <row r="318">
          <cell r="B318">
            <v>308</v>
          </cell>
          <cell r="C318">
            <v>5</v>
          </cell>
          <cell r="D318">
            <v>12</v>
          </cell>
          <cell r="E318">
            <v>18300</v>
          </cell>
          <cell r="F318">
            <v>3.5339412653030329</v>
          </cell>
          <cell r="G318">
            <v>36000</v>
          </cell>
          <cell r="H318">
            <v>5200</v>
          </cell>
          <cell r="I318">
            <v>5500</v>
          </cell>
          <cell r="J318">
            <v>1</v>
          </cell>
          <cell r="K318">
            <v>22</v>
          </cell>
          <cell r="L318">
            <v>1</v>
          </cell>
          <cell r="M318">
            <v>5</v>
          </cell>
          <cell r="N318">
            <v>2</v>
          </cell>
          <cell r="O318">
            <v>2</v>
          </cell>
          <cell r="P318">
            <v>3</v>
          </cell>
        </row>
        <row r="319">
          <cell r="B319">
            <v>309</v>
          </cell>
          <cell r="C319">
            <v>2</v>
          </cell>
          <cell r="D319">
            <v>12</v>
          </cell>
          <cell r="E319">
            <v>14000</v>
          </cell>
          <cell r="F319">
            <v>2.0333460668221823</v>
          </cell>
          <cell r="G319">
            <v>25000</v>
          </cell>
          <cell r="H319">
            <v>4400</v>
          </cell>
          <cell r="I319">
            <v>6000</v>
          </cell>
          <cell r="J319">
            <v>2</v>
          </cell>
          <cell r="K319">
            <v>24</v>
          </cell>
          <cell r="L319">
            <v>4</v>
          </cell>
          <cell r="M319">
            <v>5</v>
          </cell>
          <cell r="N319">
            <v>2</v>
          </cell>
          <cell r="O319">
            <v>1</v>
          </cell>
          <cell r="P319">
            <v>3</v>
          </cell>
        </row>
        <row r="320">
          <cell r="B320">
            <v>310</v>
          </cell>
          <cell r="C320">
            <v>4</v>
          </cell>
          <cell r="D320">
            <v>60</v>
          </cell>
          <cell r="E320">
            <v>5400</v>
          </cell>
          <cell r="F320">
            <v>3.7209916249359178</v>
          </cell>
          <cell r="G320">
            <v>12000</v>
          </cell>
          <cell r="H320">
            <v>1600</v>
          </cell>
          <cell r="I320">
            <v>6000</v>
          </cell>
          <cell r="J320">
            <v>2</v>
          </cell>
          <cell r="K320">
            <v>38</v>
          </cell>
          <cell r="L320">
            <v>4</v>
          </cell>
          <cell r="M320">
            <v>2</v>
          </cell>
          <cell r="N320">
            <v>2</v>
          </cell>
          <cell r="O320">
            <v>1</v>
          </cell>
          <cell r="P320">
            <v>2</v>
          </cell>
        </row>
        <row r="321">
          <cell r="B321">
            <v>311</v>
          </cell>
          <cell r="C321">
            <v>3</v>
          </cell>
          <cell r="D321">
            <v>36</v>
          </cell>
          <cell r="E321">
            <v>24000</v>
          </cell>
          <cell r="F321">
            <v>1.1224996492054886</v>
          </cell>
          <cell r="G321">
            <v>45000</v>
          </cell>
          <cell r="H321">
            <v>7300</v>
          </cell>
          <cell r="I321">
            <v>6000</v>
          </cell>
          <cell r="J321">
            <v>2</v>
          </cell>
          <cell r="K321">
            <v>42</v>
          </cell>
          <cell r="L321">
            <v>2</v>
          </cell>
          <cell r="M321">
            <v>4</v>
          </cell>
          <cell r="N321">
            <v>1</v>
          </cell>
          <cell r="O321">
            <v>1</v>
          </cell>
          <cell r="P321">
            <v>1</v>
          </cell>
        </row>
        <row r="322">
          <cell r="B322">
            <v>312</v>
          </cell>
          <cell r="C322">
            <v>5</v>
          </cell>
          <cell r="D322">
            <v>36</v>
          </cell>
          <cell r="E322">
            <v>14000</v>
          </cell>
          <cell r="F322">
            <v>2.1510514157953056</v>
          </cell>
          <cell r="G322">
            <v>25000</v>
          </cell>
          <cell r="H322">
            <v>4200</v>
          </cell>
          <cell r="I322">
            <v>5500</v>
          </cell>
          <cell r="J322">
            <v>2</v>
          </cell>
          <cell r="K322">
            <v>41</v>
          </cell>
          <cell r="L322">
            <v>1</v>
          </cell>
          <cell r="M322">
            <v>3</v>
          </cell>
          <cell r="N322">
            <v>1</v>
          </cell>
          <cell r="O322">
            <v>1</v>
          </cell>
          <cell r="P322">
            <v>1</v>
          </cell>
        </row>
        <row r="323">
          <cell r="B323">
            <v>313</v>
          </cell>
          <cell r="C323">
            <v>3</v>
          </cell>
          <cell r="D323">
            <v>48</v>
          </cell>
          <cell r="E323">
            <v>18300</v>
          </cell>
          <cell r="F323">
            <v>1.3149091160215447</v>
          </cell>
          <cell r="G323">
            <v>36000</v>
          </cell>
          <cell r="H323">
            <v>5200</v>
          </cell>
          <cell r="I323">
            <v>6000</v>
          </cell>
          <cell r="J323">
            <v>1</v>
          </cell>
          <cell r="K323">
            <v>26</v>
          </cell>
          <cell r="L323">
            <v>4</v>
          </cell>
          <cell r="M323">
            <v>1</v>
          </cell>
          <cell r="N323">
            <v>1</v>
          </cell>
          <cell r="O323">
            <v>2</v>
          </cell>
          <cell r="P323">
            <v>1</v>
          </cell>
        </row>
        <row r="324">
          <cell r="B324">
            <v>314</v>
          </cell>
          <cell r="C324">
            <v>5</v>
          </cell>
          <cell r="D324">
            <v>36</v>
          </cell>
          <cell r="E324">
            <v>24000</v>
          </cell>
          <cell r="F324">
            <v>3.414951291016382</v>
          </cell>
          <cell r="G324">
            <v>36000</v>
          </cell>
          <cell r="H324">
            <v>8400</v>
          </cell>
          <cell r="I324">
            <v>5500</v>
          </cell>
          <cell r="J324">
            <v>2</v>
          </cell>
          <cell r="K324">
            <v>21</v>
          </cell>
          <cell r="L324">
            <v>1</v>
          </cell>
          <cell r="M324">
            <v>4</v>
          </cell>
          <cell r="N324">
            <v>1</v>
          </cell>
          <cell r="O324">
            <v>1</v>
          </cell>
          <cell r="P324">
            <v>3</v>
          </cell>
        </row>
        <row r="325">
          <cell r="B325">
            <v>315</v>
          </cell>
          <cell r="C325">
            <v>1</v>
          </cell>
          <cell r="D325">
            <v>60</v>
          </cell>
          <cell r="E325">
            <v>18300</v>
          </cell>
          <cell r="F325">
            <v>1.7163916907618497</v>
          </cell>
          <cell r="G325">
            <v>36000</v>
          </cell>
          <cell r="H325">
            <v>4400</v>
          </cell>
          <cell r="I325">
            <v>5000</v>
          </cell>
          <cell r="J325">
            <v>2</v>
          </cell>
          <cell r="K325">
            <v>20</v>
          </cell>
          <cell r="L325">
            <v>1</v>
          </cell>
          <cell r="M325">
            <v>3</v>
          </cell>
          <cell r="N325">
            <v>1</v>
          </cell>
          <cell r="O325">
            <v>1</v>
          </cell>
          <cell r="P325">
            <v>1</v>
          </cell>
        </row>
        <row r="326">
          <cell r="B326">
            <v>316</v>
          </cell>
          <cell r="C326">
            <v>2</v>
          </cell>
          <cell r="D326">
            <v>36</v>
          </cell>
          <cell r="E326">
            <v>24000</v>
          </cell>
          <cell r="F326">
            <v>3.6056555047612009</v>
          </cell>
          <cell r="G326">
            <v>45000</v>
          </cell>
          <cell r="H326">
            <v>7300</v>
          </cell>
          <cell r="I326">
            <v>6000</v>
          </cell>
          <cell r="J326">
            <v>2</v>
          </cell>
          <cell r="K326">
            <v>28</v>
          </cell>
          <cell r="L326">
            <v>2</v>
          </cell>
          <cell r="M326">
            <v>4</v>
          </cell>
          <cell r="N326">
            <v>1</v>
          </cell>
          <cell r="O326">
            <v>3</v>
          </cell>
          <cell r="P326">
            <v>3</v>
          </cell>
        </row>
        <row r="327">
          <cell r="B327">
            <v>317</v>
          </cell>
          <cell r="C327">
            <v>1</v>
          </cell>
          <cell r="D327">
            <v>48</v>
          </cell>
          <cell r="E327">
            <v>18300</v>
          </cell>
          <cell r="F327">
            <v>2.1336626198201731</v>
          </cell>
          <cell r="G327">
            <v>36000</v>
          </cell>
          <cell r="H327">
            <v>5200</v>
          </cell>
          <cell r="I327">
            <v>5000</v>
          </cell>
          <cell r="J327">
            <v>1</v>
          </cell>
          <cell r="K327">
            <v>44</v>
          </cell>
          <cell r="L327">
            <v>4</v>
          </cell>
          <cell r="M327">
            <v>5</v>
          </cell>
          <cell r="N327">
            <v>2</v>
          </cell>
          <cell r="O327">
            <v>1</v>
          </cell>
          <cell r="P327">
            <v>3</v>
          </cell>
        </row>
        <row r="328">
          <cell r="B328">
            <v>318</v>
          </cell>
          <cell r="C328">
            <v>3</v>
          </cell>
          <cell r="D328">
            <v>12</v>
          </cell>
          <cell r="E328">
            <v>5400</v>
          </cell>
          <cell r="F328">
            <v>3.3653421340437366</v>
          </cell>
          <cell r="G328">
            <v>12000</v>
          </cell>
          <cell r="H328">
            <v>1800</v>
          </cell>
          <cell r="I328">
            <v>6000</v>
          </cell>
          <cell r="J328">
            <v>1</v>
          </cell>
          <cell r="K328">
            <v>41</v>
          </cell>
          <cell r="L328">
            <v>1</v>
          </cell>
          <cell r="M328">
            <v>4</v>
          </cell>
          <cell r="N328">
            <v>1</v>
          </cell>
          <cell r="O328">
            <v>4</v>
          </cell>
          <cell r="P328">
            <v>2</v>
          </cell>
        </row>
        <row r="329">
          <cell r="B329">
            <v>319</v>
          </cell>
          <cell r="C329">
            <v>2</v>
          </cell>
          <cell r="D329">
            <v>36</v>
          </cell>
          <cell r="E329">
            <v>5400</v>
          </cell>
          <cell r="F329">
            <v>2.4756125178585058</v>
          </cell>
          <cell r="G329">
            <v>15000</v>
          </cell>
          <cell r="H329">
            <v>2400</v>
          </cell>
          <cell r="I329">
            <v>6000</v>
          </cell>
          <cell r="J329">
            <v>1</v>
          </cell>
          <cell r="K329">
            <v>48</v>
          </cell>
          <cell r="L329">
            <v>1</v>
          </cell>
          <cell r="M329">
            <v>4</v>
          </cell>
          <cell r="N329">
            <v>2</v>
          </cell>
          <cell r="O329">
            <v>4</v>
          </cell>
          <cell r="P329">
            <v>3</v>
          </cell>
        </row>
        <row r="330">
          <cell r="B330">
            <v>320</v>
          </cell>
          <cell r="C330">
            <v>2</v>
          </cell>
          <cell r="D330">
            <v>12</v>
          </cell>
          <cell r="E330">
            <v>14000</v>
          </cell>
          <cell r="F330">
            <v>1.7601443575901428</v>
          </cell>
          <cell r="G330">
            <v>25000</v>
          </cell>
          <cell r="H330">
            <v>3700</v>
          </cell>
          <cell r="I330">
            <v>6000</v>
          </cell>
          <cell r="J330">
            <v>1</v>
          </cell>
          <cell r="K330">
            <v>44</v>
          </cell>
          <cell r="L330">
            <v>1</v>
          </cell>
          <cell r="M330">
            <v>1</v>
          </cell>
          <cell r="N330">
            <v>1</v>
          </cell>
          <cell r="O330">
            <v>4</v>
          </cell>
          <cell r="P330">
            <v>2</v>
          </cell>
        </row>
        <row r="331">
          <cell r="B331">
            <v>321</v>
          </cell>
          <cell r="C331">
            <v>2</v>
          </cell>
          <cell r="D331">
            <v>36</v>
          </cell>
          <cell r="E331">
            <v>18300</v>
          </cell>
          <cell r="F331">
            <v>2.9928143450107694</v>
          </cell>
          <cell r="G331">
            <v>36000</v>
          </cell>
          <cell r="H331">
            <v>4400</v>
          </cell>
          <cell r="I331">
            <v>6000</v>
          </cell>
          <cell r="J331">
            <v>1</v>
          </cell>
          <cell r="K331">
            <v>49</v>
          </cell>
          <cell r="L331">
            <v>3</v>
          </cell>
          <cell r="M331">
            <v>5</v>
          </cell>
          <cell r="N331">
            <v>2</v>
          </cell>
          <cell r="O331">
            <v>2</v>
          </cell>
          <cell r="P331">
            <v>3</v>
          </cell>
        </row>
        <row r="332">
          <cell r="B332">
            <v>322</v>
          </cell>
          <cell r="C332">
            <v>1</v>
          </cell>
          <cell r="D332">
            <v>60</v>
          </cell>
          <cell r="E332">
            <v>5400</v>
          </cell>
          <cell r="F332">
            <v>1.6475982115726646</v>
          </cell>
          <cell r="G332">
            <v>15000</v>
          </cell>
          <cell r="H332">
            <v>2200</v>
          </cell>
          <cell r="I332">
            <v>5000</v>
          </cell>
          <cell r="J332">
            <v>1</v>
          </cell>
          <cell r="K332">
            <v>31</v>
          </cell>
          <cell r="L332">
            <v>4</v>
          </cell>
          <cell r="M332">
            <v>4</v>
          </cell>
          <cell r="N332">
            <v>1</v>
          </cell>
          <cell r="O332">
            <v>2</v>
          </cell>
          <cell r="P332">
            <v>3</v>
          </cell>
        </row>
        <row r="333">
          <cell r="B333">
            <v>323</v>
          </cell>
          <cell r="C333">
            <v>2</v>
          </cell>
          <cell r="D333">
            <v>60</v>
          </cell>
          <cell r="E333">
            <v>24000</v>
          </cell>
          <cell r="F333">
            <v>1.790093814807165</v>
          </cell>
          <cell r="G333">
            <v>42000</v>
          </cell>
          <cell r="H333">
            <v>7300</v>
          </cell>
          <cell r="I333">
            <v>6000</v>
          </cell>
          <cell r="J333">
            <v>2</v>
          </cell>
          <cell r="K333">
            <v>18</v>
          </cell>
          <cell r="L333">
            <v>2</v>
          </cell>
          <cell r="M333">
            <v>3</v>
          </cell>
          <cell r="N333">
            <v>2</v>
          </cell>
          <cell r="O333">
            <v>3</v>
          </cell>
          <cell r="P333">
            <v>2</v>
          </cell>
        </row>
        <row r="334">
          <cell r="B334">
            <v>324</v>
          </cell>
          <cell r="C334">
            <v>1</v>
          </cell>
          <cell r="D334">
            <v>18</v>
          </cell>
          <cell r="E334">
            <v>5400</v>
          </cell>
          <cell r="F334">
            <v>2.5614452187558094</v>
          </cell>
          <cell r="G334">
            <v>12000</v>
          </cell>
          <cell r="H334">
            <v>1400</v>
          </cell>
          <cell r="I334">
            <v>5000</v>
          </cell>
          <cell r="J334">
            <v>2</v>
          </cell>
          <cell r="K334">
            <v>47</v>
          </cell>
          <cell r="L334">
            <v>1</v>
          </cell>
          <cell r="M334">
            <v>1</v>
          </cell>
          <cell r="N334">
            <v>1</v>
          </cell>
          <cell r="O334">
            <v>2</v>
          </cell>
          <cell r="P334">
            <v>1</v>
          </cell>
        </row>
        <row r="335">
          <cell r="B335">
            <v>325</v>
          </cell>
          <cell r="C335">
            <v>5</v>
          </cell>
          <cell r="D335">
            <v>36</v>
          </cell>
          <cell r="E335">
            <v>5400</v>
          </cell>
          <cell r="F335">
            <v>3.9398418450823431</v>
          </cell>
          <cell r="G335">
            <v>12000</v>
          </cell>
          <cell r="H335">
            <v>2500</v>
          </cell>
          <cell r="I335">
            <v>5500</v>
          </cell>
          <cell r="J335">
            <v>2</v>
          </cell>
          <cell r="K335">
            <v>50</v>
          </cell>
          <cell r="L335">
            <v>4</v>
          </cell>
          <cell r="M335">
            <v>3</v>
          </cell>
          <cell r="N335">
            <v>1</v>
          </cell>
          <cell r="O335">
            <v>1</v>
          </cell>
          <cell r="P335">
            <v>1</v>
          </cell>
        </row>
        <row r="336">
          <cell r="B336">
            <v>326</v>
          </cell>
          <cell r="C336">
            <v>4</v>
          </cell>
          <cell r="D336">
            <v>18</v>
          </cell>
          <cell r="E336">
            <v>5400</v>
          </cell>
          <cell r="F336">
            <v>1.6937844599207663</v>
          </cell>
          <cell r="G336">
            <v>12000</v>
          </cell>
          <cell r="H336">
            <v>1800</v>
          </cell>
          <cell r="I336">
            <v>6000</v>
          </cell>
          <cell r="J336">
            <v>1</v>
          </cell>
          <cell r="K336">
            <v>32</v>
          </cell>
          <cell r="L336">
            <v>4</v>
          </cell>
          <cell r="M336">
            <v>3</v>
          </cell>
          <cell r="N336">
            <v>1</v>
          </cell>
          <cell r="O336">
            <v>4</v>
          </cell>
          <cell r="P336">
            <v>2</v>
          </cell>
        </row>
        <row r="337">
          <cell r="B337">
            <v>327</v>
          </cell>
          <cell r="C337">
            <v>3</v>
          </cell>
          <cell r="D337">
            <v>18</v>
          </cell>
          <cell r="E337">
            <v>24000</v>
          </cell>
          <cell r="F337">
            <v>1.7669497228232751</v>
          </cell>
          <cell r="G337">
            <v>41000</v>
          </cell>
          <cell r="H337">
            <v>6200</v>
          </cell>
          <cell r="I337">
            <v>6000</v>
          </cell>
          <cell r="J337">
            <v>1</v>
          </cell>
          <cell r="K337">
            <v>54</v>
          </cell>
          <cell r="L337">
            <v>4</v>
          </cell>
          <cell r="M337">
            <v>4</v>
          </cell>
          <cell r="N337">
            <v>2</v>
          </cell>
          <cell r="O337">
            <v>3</v>
          </cell>
          <cell r="P337">
            <v>1</v>
          </cell>
        </row>
        <row r="338">
          <cell r="B338">
            <v>328</v>
          </cell>
          <cell r="C338">
            <v>1</v>
          </cell>
          <cell r="D338">
            <v>36</v>
          </cell>
          <cell r="E338">
            <v>5400</v>
          </cell>
          <cell r="F338">
            <v>1.1715906205160334</v>
          </cell>
          <cell r="G338">
            <v>12000</v>
          </cell>
          <cell r="H338">
            <v>1400</v>
          </cell>
          <cell r="I338">
            <v>5000</v>
          </cell>
          <cell r="J338">
            <v>2</v>
          </cell>
          <cell r="K338">
            <v>45</v>
          </cell>
          <cell r="L338">
            <v>2</v>
          </cell>
          <cell r="M338">
            <v>4</v>
          </cell>
          <cell r="N338">
            <v>1</v>
          </cell>
          <cell r="O338">
            <v>3</v>
          </cell>
          <cell r="P338">
            <v>3</v>
          </cell>
        </row>
        <row r="339">
          <cell r="B339">
            <v>329</v>
          </cell>
          <cell r="C339">
            <v>1</v>
          </cell>
          <cell r="D339">
            <v>36</v>
          </cell>
          <cell r="E339">
            <v>24000</v>
          </cell>
          <cell r="F339">
            <v>3.4294623585696793</v>
          </cell>
          <cell r="G339">
            <v>47000</v>
          </cell>
          <cell r="H339">
            <v>6200</v>
          </cell>
          <cell r="I339">
            <v>5000</v>
          </cell>
          <cell r="J339">
            <v>2</v>
          </cell>
          <cell r="K339">
            <v>26</v>
          </cell>
          <cell r="L339">
            <v>1</v>
          </cell>
          <cell r="M339">
            <v>1</v>
          </cell>
          <cell r="N339">
            <v>2</v>
          </cell>
          <cell r="O339">
            <v>4</v>
          </cell>
          <cell r="P339">
            <v>1</v>
          </cell>
        </row>
        <row r="340">
          <cell r="B340">
            <v>330</v>
          </cell>
          <cell r="C340">
            <v>1</v>
          </cell>
          <cell r="D340">
            <v>36</v>
          </cell>
          <cell r="E340">
            <v>14000</v>
          </cell>
          <cell r="F340">
            <v>2.8194876259658419</v>
          </cell>
          <cell r="G340">
            <v>25000</v>
          </cell>
          <cell r="H340">
            <v>3700</v>
          </cell>
          <cell r="I340">
            <v>5000</v>
          </cell>
          <cell r="J340">
            <v>1</v>
          </cell>
          <cell r="K340">
            <v>22</v>
          </cell>
          <cell r="L340">
            <v>2</v>
          </cell>
          <cell r="M340">
            <v>5</v>
          </cell>
          <cell r="N340">
            <v>1</v>
          </cell>
          <cell r="O340">
            <v>2</v>
          </cell>
          <cell r="P340">
            <v>2</v>
          </cell>
        </row>
        <row r="341">
          <cell r="B341">
            <v>331</v>
          </cell>
          <cell r="C341">
            <v>3</v>
          </cell>
          <cell r="D341">
            <v>36</v>
          </cell>
          <cell r="E341">
            <v>14000</v>
          </cell>
          <cell r="F341">
            <v>3.7023503726336782</v>
          </cell>
          <cell r="G341">
            <v>25000</v>
          </cell>
          <cell r="H341">
            <v>4700</v>
          </cell>
          <cell r="I341">
            <v>6000</v>
          </cell>
          <cell r="J341">
            <v>1</v>
          </cell>
          <cell r="K341">
            <v>20</v>
          </cell>
          <cell r="L341">
            <v>4</v>
          </cell>
          <cell r="M341">
            <v>2</v>
          </cell>
          <cell r="N341">
            <v>2</v>
          </cell>
          <cell r="O341">
            <v>4</v>
          </cell>
          <cell r="P341">
            <v>1</v>
          </cell>
        </row>
        <row r="342">
          <cell r="B342">
            <v>332</v>
          </cell>
          <cell r="C342">
            <v>4</v>
          </cell>
          <cell r="D342">
            <v>36</v>
          </cell>
          <cell r="E342">
            <v>18300</v>
          </cell>
          <cell r="F342">
            <v>1.027790652023461</v>
          </cell>
          <cell r="G342">
            <v>36000</v>
          </cell>
          <cell r="H342">
            <v>4400</v>
          </cell>
          <cell r="I342">
            <v>6000</v>
          </cell>
          <cell r="J342">
            <v>1</v>
          </cell>
          <cell r="K342">
            <v>35</v>
          </cell>
          <cell r="L342">
            <v>3</v>
          </cell>
          <cell r="M342">
            <v>4</v>
          </cell>
          <cell r="N342">
            <v>1</v>
          </cell>
          <cell r="O342">
            <v>4</v>
          </cell>
          <cell r="P342">
            <v>3</v>
          </cell>
        </row>
        <row r="343">
          <cell r="B343">
            <v>333</v>
          </cell>
          <cell r="C343">
            <v>3</v>
          </cell>
          <cell r="D343">
            <v>12</v>
          </cell>
          <cell r="E343">
            <v>18300</v>
          </cell>
          <cell r="F343">
            <v>2.9756302511692732</v>
          </cell>
          <cell r="G343">
            <v>36000</v>
          </cell>
          <cell r="H343">
            <v>5200</v>
          </cell>
          <cell r="I343">
            <v>6000</v>
          </cell>
          <cell r="J343">
            <v>1</v>
          </cell>
          <cell r="K343">
            <v>31</v>
          </cell>
          <cell r="L343">
            <v>3</v>
          </cell>
          <cell r="M343">
            <v>4</v>
          </cell>
          <cell r="N343">
            <v>2</v>
          </cell>
          <cell r="O343">
            <v>1</v>
          </cell>
          <cell r="P343">
            <v>2</v>
          </cell>
        </row>
        <row r="344">
          <cell r="B344">
            <v>334</v>
          </cell>
          <cell r="C344">
            <v>2</v>
          </cell>
          <cell r="D344">
            <v>48</v>
          </cell>
          <cell r="E344">
            <v>14000</v>
          </cell>
          <cell r="F344">
            <v>2.4991503765225378</v>
          </cell>
          <cell r="G344">
            <v>21000</v>
          </cell>
          <cell r="H344">
            <v>3600</v>
          </cell>
          <cell r="I344">
            <v>6000</v>
          </cell>
          <cell r="J344">
            <v>2</v>
          </cell>
          <cell r="K344">
            <v>35</v>
          </cell>
          <cell r="L344">
            <v>2</v>
          </cell>
          <cell r="M344">
            <v>3</v>
          </cell>
          <cell r="N344">
            <v>1</v>
          </cell>
          <cell r="O344">
            <v>1</v>
          </cell>
          <cell r="P344">
            <v>2</v>
          </cell>
        </row>
        <row r="345">
          <cell r="B345">
            <v>335</v>
          </cell>
          <cell r="C345">
            <v>2</v>
          </cell>
          <cell r="D345">
            <v>36</v>
          </cell>
          <cell r="E345">
            <v>14000</v>
          </cell>
          <cell r="F345">
            <v>1.1164239144722594</v>
          </cell>
          <cell r="G345">
            <v>25000</v>
          </cell>
          <cell r="H345">
            <v>3600</v>
          </cell>
          <cell r="I345">
            <v>6000</v>
          </cell>
          <cell r="J345">
            <v>2</v>
          </cell>
          <cell r="K345">
            <v>28</v>
          </cell>
          <cell r="L345">
            <v>4</v>
          </cell>
          <cell r="M345">
            <v>5</v>
          </cell>
          <cell r="N345">
            <v>1</v>
          </cell>
          <cell r="O345">
            <v>2</v>
          </cell>
          <cell r="P345">
            <v>2</v>
          </cell>
        </row>
        <row r="346">
          <cell r="B346">
            <v>336</v>
          </cell>
          <cell r="C346">
            <v>1</v>
          </cell>
          <cell r="D346">
            <v>36</v>
          </cell>
          <cell r="E346">
            <v>5400</v>
          </cell>
          <cell r="F346">
            <v>1.0814146609315687</v>
          </cell>
          <cell r="G346">
            <v>18000</v>
          </cell>
          <cell r="H346">
            <v>2400</v>
          </cell>
          <cell r="I346">
            <v>5000</v>
          </cell>
          <cell r="J346">
            <v>2</v>
          </cell>
          <cell r="K346">
            <v>37</v>
          </cell>
          <cell r="L346">
            <v>1</v>
          </cell>
          <cell r="M346">
            <v>1</v>
          </cell>
          <cell r="N346">
            <v>1</v>
          </cell>
          <cell r="O346">
            <v>2</v>
          </cell>
          <cell r="P346">
            <v>1</v>
          </cell>
        </row>
        <row r="347">
          <cell r="B347">
            <v>337</v>
          </cell>
          <cell r="C347">
            <v>5</v>
          </cell>
          <cell r="D347">
            <v>18</v>
          </cell>
          <cell r="E347">
            <v>14000</v>
          </cell>
          <cell r="F347">
            <v>1.1232843194927167</v>
          </cell>
          <cell r="G347">
            <v>25000</v>
          </cell>
          <cell r="H347">
            <v>4400</v>
          </cell>
          <cell r="I347">
            <v>5500</v>
          </cell>
          <cell r="J347">
            <v>1</v>
          </cell>
          <cell r="K347">
            <v>55</v>
          </cell>
          <cell r="L347">
            <v>2</v>
          </cell>
          <cell r="M347">
            <v>4</v>
          </cell>
          <cell r="N347">
            <v>2</v>
          </cell>
          <cell r="O347">
            <v>1</v>
          </cell>
          <cell r="P347">
            <v>3</v>
          </cell>
        </row>
        <row r="348">
          <cell r="B348">
            <v>338</v>
          </cell>
          <cell r="C348">
            <v>5</v>
          </cell>
          <cell r="D348">
            <v>36</v>
          </cell>
          <cell r="E348">
            <v>24000</v>
          </cell>
          <cell r="F348">
            <v>1.9761499535943221</v>
          </cell>
          <cell r="G348">
            <v>36000</v>
          </cell>
          <cell r="H348">
            <v>7300</v>
          </cell>
          <cell r="I348">
            <v>5500</v>
          </cell>
          <cell r="J348">
            <v>2</v>
          </cell>
          <cell r="K348">
            <v>47</v>
          </cell>
          <cell r="L348">
            <v>4</v>
          </cell>
          <cell r="M348">
            <v>4</v>
          </cell>
          <cell r="N348">
            <v>1</v>
          </cell>
          <cell r="O348">
            <v>1</v>
          </cell>
          <cell r="P348">
            <v>2</v>
          </cell>
        </row>
        <row r="349">
          <cell r="B349">
            <v>339</v>
          </cell>
          <cell r="C349">
            <v>4</v>
          </cell>
          <cell r="D349">
            <v>18</v>
          </cell>
          <cell r="E349">
            <v>24000</v>
          </cell>
          <cell r="F349">
            <v>3.2997860688017417</v>
          </cell>
          <cell r="G349">
            <v>36000</v>
          </cell>
          <cell r="H349">
            <v>7300</v>
          </cell>
          <cell r="I349">
            <v>6000</v>
          </cell>
          <cell r="J349">
            <v>2</v>
          </cell>
          <cell r="K349">
            <v>35</v>
          </cell>
          <cell r="L349">
            <v>2</v>
          </cell>
          <cell r="M349">
            <v>4</v>
          </cell>
          <cell r="N349">
            <v>1</v>
          </cell>
          <cell r="O349">
            <v>4</v>
          </cell>
          <cell r="P349">
            <v>2</v>
          </cell>
        </row>
        <row r="350">
          <cell r="B350">
            <v>340</v>
          </cell>
          <cell r="C350">
            <v>1</v>
          </cell>
          <cell r="D350">
            <v>36</v>
          </cell>
          <cell r="E350">
            <v>24000</v>
          </cell>
          <cell r="F350">
            <v>3.8529682366582101</v>
          </cell>
          <cell r="G350">
            <v>45000</v>
          </cell>
          <cell r="H350">
            <v>6200</v>
          </cell>
          <cell r="I350">
            <v>5000</v>
          </cell>
          <cell r="J350">
            <v>1</v>
          </cell>
          <cell r="K350">
            <v>18</v>
          </cell>
          <cell r="L350">
            <v>2</v>
          </cell>
          <cell r="M350">
            <v>3</v>
          </cell>
          <cell r="N350">
            <v>1</v>
          </cell>
          <cell r="O350">
            <v>1</v>
          </cell>
          <cell r="P350">
            <v>3</v>
          </cell>
        </row>
        <row r="351">
          <cell r="B351">
            <v>341</v>
          </cell>
          <cell r="C351">
            <v>1</v>
          </cell>
          <cell r="D351">
            <v>36</v>
          </cell>
          <cell r="E351">
            <v>18300</v>
          </cell>
          <cell r="F351">
            <v>2.6914383571062368</v>
          </cell>
          <cell r="G351">
            <v>36000</v>
          </cell>
          <cell r="H351">
            <v>4300</v>
          </cell>
          <cell r="I351">
            <v>5000</v>
          </cell>
          <cell r="J351">
            <v>1</v>
          </cell>
          <cell r="K351">
            <v>19</v>
          </cell>
          <cell r="L351">
            <v>3</v>
          </cell>
          <cell r="M351">
            <v>4</v>
          </cell>
          <cell r="N351">
            <v>2</v>
          </cell>
          <cell r="O351">
            <v>4</v>
          </cell>
          <cell r="P351">
            <v>3</v>
          </cell>
        </row>
        <row r="352">
          <cell r="B352">
            <v>342</v>
          </cell>
          <cell r="C352">
            <v>2</v>
          </cell>
          <cell r="D352">
            <v>12</v>
          </cell>
          <cell r="E352">
            <v>5400</v>
          </cell>
          <cell r="F352">
            <v>2.450903718303278</v>
          </cell>
          <cell r="G352">
            <v>18000</v>
          </cell>
          <cell r="H352">
            <v>2600</v>
          </cell>
          <cell r="I352">
            <v>6000</v>
          </cell>
          <cell r="J352">
            <v>2</v>
          </cell>
          <cell r="K352">
            <v>41</v>
          </cell>
          <cell r="L352">
            <v>3</v>
          </cell>
          <cell r="M352">
            <v>4</v>
          </cell>
          <cell r="N352">
            <v>1</v>
          </cell>
          <cell r="O352">
            <v>3</v>
          </cell>
          <cell r="P352">
            <v>3</v>
          </cell>
        </row>
        <row r="353">
          <cell r="B353">
            <v>343</v>
          </cell>
          <cell r="C353">
            <v>2</v>
          </cell>
          <cell r="D353">
            <v>18</v>
          </cell>
          <cell r="E353">
            <v>24000</v>
          </cell>
          <cell r="F353">
            <v>1.9159786090711992</v>
          </cell>
          <cell r="G353">
            <v>42000</v>
          </cell>
          <cell r="H353">
            <v>7300</v>
          </cell>
          <cell r="I353">
            <v>6000</v>
          </cell>
          <cell r="J353">
            <v>2</v>
          </cell>
          <cell r="K353">
            <v>41</v>
          </cell>
          <cell r="L353">
            <v>2</v>
          </cell>
          <cell r="M353">
            <v>3</v>
          </cell>
          <cell r="N353">
            <v>1</v>
          </cell>
          <cell r="O353">
            <v>4</v>
          </cell>
          <cell r="P353">
            <v>3</v>
          </cell>
        </row>
        <row r="354">
          <cell r="B354">
            <v>344</v>
          </cell>
          <cell r="C354">
            <v>3</v>
          </cell>
          <cell r="D354">
            <v>36</v>
          </cell>
          <cell r="E354">
            <v>18300</v>
          </cell>
          <cell r="F354">
            <v>1.4221848363826473</v>
          </cell>
          <cell r="G354">
            <v>36000</v>
          </cell>
          <cell r="H354">
            <v>5000</v>
          </cell>
          <cell r="I354">
            <v>6000</v>
          </cell>
          <cell r="J354">
            <v>2</v>
          </cell>
          <cell r="K354">
            <v>52</v>
          </cell>
          <cell r="L354">
            <v>4</v>
          </cell>
          <cell r="M354">
            <v>3</v>
          </cell>
          <cell r="N354">
            <v>1</v>
          </cell>
          <cell r="O354">
            <v>1</v>
          </cell>
          <cell r="P354">
            <v>1</v>
          </cell>
        </row>
        <row r="355">
          <cell r="B355">
            <v>345</v>
          </cell>
          <cell r="C355">
            <v>2</v>
          </cell>
          <cell r="D355">
            <v>60</v>
          </cell>
          <cell r="E355">
            <v>18300</v>
          </cell>
          <cell r="F355">
            <v>3.8087625916834664</v>
          </cell>
          <cell r="G355">
            <v>33000</v>
          </cell>
          <cell r="H355">
            <v>5200</v>
          </cell>
          <cell r="I355">
            <v>6000</v>
          </cell>
          <cell r="J355">
            <v>1</v>
          </cell>
          <cell r="K355">
            <v>31</v>
          </cell>
          <cell r="L355">
            <v>2</v>
          </cell>
          <cell r="M355">
            <v>4</v>
          </cell>
          <cell r="N355">
            <v>1</v>
          </cell>
          <cell r="O355">
            <v>4</v>
          </cell>
          <cell r="P355">
            <v>3</v>
          </cell>
        </row>
        <row r="356">
          <cell r="B356">
            <v>346</v>
          </cell>
          <cell r="C356">
            <v>1</v>
          </cell>
          <cell r="D356">
            <v>36</v>
          </cell>
          <cell r="E356">
            <v>5400</v>
          </cell>
          <cell r="F356">
            <v>3.8205216127000372</v>
          </cell>
          <cell r="G356">
            <v>18000</v>
          </cell>
          <cell r="H356">
            <v>2300</v>
          </cell>
          <cell r="I356">
            <v>5000</v>
          </cell>
          <cell r="J356">
            <v>1</v>
          </cell>
          <cell r="K356">
            <v>46</v>
          </cell>
          <cell r="L356">
            <v>3</v>
          </cell>
          <cell r="M356">
            <v>2</v>
          </cell>
          <cell r="N356">
            <v>1</v>
          </cell>
          <cell r="O356">
            <v>1</v>
          </cell>
          <cell r="P356">
            <v>3</v>
          </cell>
        </row>
        <row r="357">
          <cell r="B357">
            <v>347</v>
          </cell>
          <cell r="C357">
            <v>2</v>
          </cell>
          <cell r="D357">
            <v>60</v>
          </cell>
          <cell r="E357">
            <v>18300</v>
          </cell>
          <cell r="F357">
            <v>1.7670112674014609</v>
          </cell>
          <cell r="G357">
            <v>36000</v>
          </cell>
          <cell r="H357">
            <v>5200</v>
          </cell>
          <cell r="I357">
            <v>6000</v>
          </cell>
          <cell r="J357">
            <v>1</v>
          </cell>
          <cell r="K357">
            <v>55</v>
          </cell>
          <cell r="L357">
            <v>4</v>
          </cell>
          <cell r="M357">
            <v>5</v>
          </cell>
          <cell r="N357">
            <v>1</v>
          </cell>
          <cell r="O357">
            <v>4</v>
          </cell>
          <cell r="P357">
            <v>3</v>
          </cell>
        </row>
        <row r="358">
          <cell r="B358">
            <v>348</v>
          </cell>
          <cell r="C358">
            <v>4</v>
          </cell>
          <cell r="D358">
            <v>18</v>
          </cell>
          <cell r="E358">
            <v>5400</v>
          </cell>
          <cell r="F358">
            <v>1.0991257311120628</v>
          </cell>
          <cell r="G358">
            <v>12000</v>
          </cell>
          <cell r="H358">
            <v>1800</v>
          </cell>
          <cell r="I358">
            <v>6000</v>
          </cell>
          <cell r="J358">
            <v>2</v>
          </cell>
          <cell r="K358">
            <v>22</v>
          </cell>
          <cell r="L358">
            <v>4</v>
          </cell>
          <cell r="M358">
            <v>5</v>
          </cell>
          <cell r="N358">
            <v>2</v>
          </cell>
          <cell r="O358">
            <v>3</v>
          </cell>
          <cell r="P358">
            <v>3</v>
          </cell>
        </row>
        <row r="359">
          <cell r="B359">
            <v>349</v>
          </cell>
          <cell r="C359">
            <v>2</v>
          </cell>
          <cell r="D359">
            <v>18</v>
          </cell>
          <cell r="E359">
            <v>14000</v>
          </cell>
          <cell r="F359">
            <v>1.8271094306665618</v>
          </cell>
          <cell r="G359">
            <v>20000</v>
          </cell>
          <cell r="H359">
            <v>3600</v>
          </cell>
          <cell r="I359">
            <v>6000</v>
          </cell>
          <cell r="J359">
            <v>1</v>
          </cell>
          <cell r="K359">
            <v>47</v>
          </cell>
          <cell r="L359">
            <v>1</v>
          </cell>
          <cell r="M359">
            <v>1</v>
          </cell>
          <cell r="N359">
            <v>2</v>
          </cell>
          <cell r="O359">
            <v>1</v>
          </cell>
          <cell r="P359">
            <v>3</v>
          </cell>
        </row>
        <row r="360">
          <cell r="B360">
            <v>350</v>
          </cell>
          <cell r="C360">
            <v>2</v>
          </cell>
          <cell r="D360">
            <v>12</v>
          </cell>
          <cell r="E360">
            <v>18300</v>
          </cell>
          <cell r="F360">
            <v>3.913544983909794</v>
          </cell>
          <cell r="G360">
            <v>36000</v>
          </cell>
          <cell r="H360">
            <v>5200</v>
          </cell>
          <cell r="I360">
            <v>6000</v>
          </cell>
          <cell r="J360">
            <v>1</v>
          </cell>
          <cell r="K360">
            <v>44</v>
          </cell>
          <cell r="L360">
            <v>1</v>
          </cell>
          <cell r="M360">
            <v>1</v>
          </cell>
          <cell r="N360">
            <v>2</v>
          </cell>
          <cell r="O360">
            <v>4</v>
          </cell>
          <cell r="P360">
            <v>2</v>
          </cell>
        </row>
        <row r="361">
          <cell r="B361">
            <v>351</v>
          </cell>
          <cell r="C361">
            <v>1</v>
          </cell>
          <cell r="D361">
            <v>36</v>
          </cell>
          <cell r="E361">
            <v>14000</v>
          </cell>
          <cell r="F361">
            <v>2.6022621005608118</v>
          </cell>
          <cell r="G361">
            <v>20000</v>
          </cell>
          <cell r="H361">
            <v>2800</v>
          </cell>
          <cell r="I361">
            <v>5000</v>
          </cell>
          <cell r="J361">
            <v>2</v>
          </cell>
          <cell r="K361">
            <v>55</v>
          </cell>
          <cell r="L361">
            <v>4</v>
          </cell>
          <cell r="M361">
            <v>1</v>
          </cell>
          <cell r="N361">
            <v>2</v>
          </cell>
          <cell r="O361">
            <v>4</v>
          </cell>
          <cell r="P361">
            <v>3</v>
          </cell>
        </row>
        <row r="362">
          <cell r="B362">
            <v>352</v>
          </cell>
          <cell r="C362">
            <v>4</v>
          </cell>
          <cell r="D362">
            <v>36</v>
          </cell>
          <cell r="E362">
            <v>18300</v>
          </cell>
          <cell r="F362">
            <v>3.8072014637383029</v>
          </cell>
          <cell r="G362">
            <v>36000</v>
          </cell>
          <cell r="H362">
            <v>5200</v>
          </cell>
          <cell r="I362">
            <v>6000</v>
          </cell>
          <cell r="J362">
            <v>2</v>
          </cell>
          <cell r="K362">
            <v>46</v>
          </cell>
          <cell r="L362">
            <v>3</v>
          </cell>
          <cell r="M362">
            <v>4</v>
          </cell>
          <cell r="N362">
            <v>1</v>
          </cell>
          <cell r="O362">
            <v>2</v>
          </cell>
          <cell r="P362">
            <v>3</v>
          </cell>
        </row>
        <row r="363">
          <cell r="B363">
            <v>353</v>
          </cell>
          <cell r="C363">
            <v>3</v>
          </cell>
          <cell r="D363">
            <v>18</v>
          </cell>
          <cell r="E363">
            <v>14000</v>
          </cell>
          <cell r="F363">
            <v>2.3972877212975257</v>
          </cell>
          <cell r="G363">
            <v>25000</v>
          </cell>
          <cell r="H363">
            <v>4400</v>
          </cell>
          <cell r="I363">
            <v>6000</v>
          </cell>
          <cell r="J363">
            <v>2</v>
          </cell>
          <cell r="K363">
            <v>21</v>
          </cell>
          <cell r="L363">
            <v>2</v>
          </cell>
          <cell r="M363">
            <v>4</v>
          </cell>
          <cell r="N363">
            <v>1</v>
          </cell>
          <cell r="O363">
            <v>3</v>
          </cell>
          <cell r="P363">
            <v>1</v>
          </cell>
        </row>
        <row r="364">
          <cell r="B364">
            <v>354</v>
          </cell>
          <cell r="C364">
            <v>4</v>
          </cell>
          <cell r="D364">
            <v>60</v>
          </cell>
          <cell r="E364">
            <v>18300</v>
          </cell>
          <cell r="F364">
            <v>1.136810355337655</v>
          </cell>
          <cell r="G364">
            <v>36000</v>
          </cell>
          <cell r="H364">
            <v>4400</v>
          </cell>
          <cell r="I364">
            <v>6000</v>
          </cell>
          <cell r="J364">
            <v>1</v>
          </cell>
          <cell r="K364">
            <v>33</v>
          </cell>
          <cell r="L364">
            <v>4</v>
          </cell>
          <cell r="M364">
            <v>2</v>
          </cell>
          <cell r="N364">
            <v>2</v>
          </cell>
          <cell r="O364">
            <v>3</v>
          </cell>
          <cell r="P364">
            <v>1</v>
          </cell>
        </row>
        <row r="365">
          <cell r="B365">
            <v>355</v>
          </cell>
          <cell r="C365">
            <v>5</v>
          </cell>
          <cell r="D365">
            <v>36</v>
          </cell>
          <cell r="E365">
            <v>18300</v>
          </cell>
          <cell r="F365">
            <v>2.7420709079789525</v>
          </cell>
          <cell r="G365">
            <v>36000</v>
          </cell>
          <cell r="H365">
            <v>7300</v>
          </cell>
          <cell r="I365">
            <v>5500</v>
          </cell>
          <cell r="J365">
            <v>2</v>
          </cell>
          <cell r="K365">
            <v>25</v>
          </cell>
          <cell r="L365">
            <v>2</v>
          </cell>
          <cell r="M365">
            <v>4</v>
          </cell>
          <cell r="N365">
            <v>1</v>
          </cell>
          <cell r="O365">
            <v>1</v>
          </cell>
          <cell r="P365">
            <v>3</v>
          </cell>
        </row>
        <row r="366">
          <cell r="B366">
            <v>356</v>
          </cell>
          <cell r="C366">
            <v>4</v>
          </cell>
          <cell r="D366">
            <v>36</v>
          </cell>
          <cell r="E366">
            <v>18300</v>
          </cell>
          <cell r="F366">
            <v>2.2561904493228422</v>
          </cell>
          <cell r="G366">
            <v>36000</v>
          </cell>
          <cell r="H366">
            <v>4400</v>
          </cell>
          <cell r="I366">
            <v>6000</v>
          </cell>
          <cell r="J366">
            <v>1</v>
          </cell>
          <cell r="K366">
            <v>18</v>
          </cell>
          <cell r="L366">
            <v>3</v>
          </cell>
          <cell r="M366">
            <v>1</v>
          </cell>
          <cell r="N366">
            <v>2</v>
          </cell>
          <cell r="O366">
            <v>1</v>
          </cell>
          <cell r="P366">
            <v>3</v>
          </cell>
        </row>
        <row r="367">
          <cell r="B367">
            <v>357</v>
          </cell>
          <cell r="C367">
            <v>4</v>
          </cell>
          <cell r="D367">
            <v>36</v>
          </cell>
          <cell r="E367">
            <v>14000</v>
          </cell>
          <cell r="F367">
            <v>1.267379325951163</v>
          </cell>
          <cell r="G367">
            <v>25000</v>
          </cell>
          <cell r="H367">
            <v>4000</v>
          </cell>
          <cell r="I367">
            <v>6000</v>
          </cell>
          <cell r="J367">
            <v>2</v>
          </cell>
          <cell r="K367">
            <v>20</v>
          </cell>
          <cell r="L367">
            <v>4</v>
          </cell>
          <cell r="M367">
            <v>4</v>
          </cell>
          <cell r="N367">
            <v>2</v>
          </cell>
          <cell r="O367">
            <v>4</v>
          </cell>
          <cell r="P367">
            <v>3</v>
          </cell>
        </row>
        <row r="368">
          <cell r="B368">
            <v>358</v>
          </cell>
          <cell r="C368">
            <v>2</v>
          </cell>
          <cell r="D368">
            <v>36</v>
          </cell>
          <cell r="E368">
            <v>5400</v>
          </cell>
          <cell r="F368">
            <v>2.2927762837203005</v>
          </cell>
          <cell r="G368">
            <v>18000</v>
          </cell>
          <cell r="H368">
            <v>2600</v>
          </cell>
          <cell r="I368">
            <v>6000</v>
          </cell>
          <cell r="J368">
            <v>2</v>
          </cell>
          <cell r="K368">
            <v>27</v>
          </cell>
          <cell r="L368">
            <v>3</v>
          </cell>
          <cell r="M368">
            <v>4</v>
          </cell>
          <cell r="N368">
            <v>1</v>
          </cell>
          <cell r="O368">
            <v>3</v>
          </cell>
          <cell r="P368">
            <v>2</v>
          </cell>
        </row>
        <row r="369">
          <cell r="B369">
            <v>359</v>
          </cell>
          <cell r="C369">
            <v>1</v>
          </cell>
          <cell r="D369">
            <v>36</v>
          </cell>
          <cell r="E369">
            <v>24000</v>
          </cell>
          <cell r="F369">
            <v>1.2623435780264796</v>
          </cell>
          <cell r="G369">
            <v>47000</v>
          </cell>
          <cell r="H369">
            <v>6200</v>
          </cell>
          <cell r="I369">
            <v>5000</v>
          </cell>
          <cell r="J369">
            <v>1</v>
          </cell>
          <cell r="K369">
            <v>34</v>
          </cell>
          <cell r="L369">
            <v>2</v>
          </cell>
          <cell r="M369">
            <v>1</v>
          </cell>
          <cell r="N369">
            <v>2</v>
          </cell>
          <cell r="O369">
            <v>2</v>
          </cell>
          <cell r="P369">
            <v>3</v>
          </cell>
        </row>
        <row r="370">
          <cell r="B370">
            <v>360</v>
          </cell>
          <cell r="C370">
            <v>3</v>
          </cell>
          <cell r="D370">
            <v>12</v>
          </cell>
          <cell r="E370">
            <v>24000</v>
          </cell>
          <cell r="F370">
            <v>2.5243506026359901</v>
          </cell>
          <cell r="G370">
            <v>47000</v>
          </cell>
          <cell r="H370">
            <v>7300</v>
          </cell>
          <cell r="I370">
            <v>6000</v>
          </cell>
          <cell r="J370">
            <v>2</v>
          </cell>
          <cell r="K370">
            <v>22</v>
          </cell>
          <cell r="L370">
            <v>2</v>
          </cell>
          <cell r="M370">
            <v>4</v>
          </cell>
          <cell r="N370">
            <v>1</v>
          </cell>
          <cell r="O370">
            <v>4</v>
          </cell>
          <cell r="P370">
            <v>1</v>
          </cell>
        </row>
        <row r="371">
          <cell r="B371">
            <v>361</v>
          </cell>
          <cell r="C371">
            <v>4</v>
          </cell>
          <cell r="D371">
            <v>12</v>
          </cell>
          <cell r="E371">
            <v>14000</v>
          </cell>
          <cell r="F371">
            <v>3.3143983745176184</v>
          </cell>
          <cell r="G371">
            <v>25000</v>
          </cell>
          <cell r="H371">
            <v>4400</v>
          </cell>
          <cell r="I371">
            <v>6000</v>
          </cell>
          <cell r="J371">
            <v>1</v>
          </cell>
          <cell r="K371">
            <v>48</v>
          </cell>
          <cell r="L371">
            <v>4</v>
          </cell>
          <cell r="M371">
            <v>5</v>
          </cell>
          <cell r="N371">
            <v>1</v>
          </cell>
          <cell r="O371">
            <v>2</v>
          </cell>
          <cell r="P371">
            <v>3</v>
          </cell>
        </row>
        <row r="372">
          <cell r="B372">
            <v>362</v>
          </cell>
          <cell r="C372">
            <v>3</v>
          </cell>
          <cell r="D372">
            <v>48</v>
          </cell>
          <cell r="E372">
            <v>24000</v>
          </cell>
          <cell r="F372">
            <v>2.6250038364699737</v>
          </cell>
          <cell r="G372">
            <v>36000</v>
          </cell>
          <cell r="H372">
            <v>6900</v>
          </cell>
          <cell r="I372">
            <v>6000</v>
          </cell>
          <cell r="J372">
            <v>1</v>
          </cell>
          <cell r="K372">
            <v>24</v>
          </cell>
          <cell r="L372">
            <v>1</v>
          </cell>
          <cell r="M372">
            <v>2</v>
          </cell>
          <cell r="N372">
            <v>2</v>
          </cell>
          <cell r="O372">
            <v>3</v>
          </cell>
          <cell r="P372">
            <v>2</v>
          </cell>
        </row>
        <row r="373">
          <cell r="B373">
            <v>363</v>
          </cell>
          <cell r="C373">
            <v>3</v>
          </cell>
          <cell r="D373">
            <v>36</v>
          </cell>
          <cell r="E373">
            <v>24000</v>
          </cell>
          <cell r="F373">
            <v>1.0296958545940367</v>
          </cell>
          <cell r="G373">
            <v>41000</v>
          </cell>
          <cell r="H373">
            <v>6200</v>
          </cell>
          <cell r="I373">
            <v>6000</v>
          </cell>
          <cell r="J373">
            <v>1</v>
          </cell>
          <cell r="K373">
            <v>22</v>
          </cell>
          <cell r="L373">
            <v>2</v>
          </cell>
          <cell r="M373">
            <v>2</v>
          </cell>
          <cell r="N373">
            <v>2</v>
          </cell>
          <cell r="O373">
            <v>3</v>
          </cell>
          <cell r="P373">
            <v>2</v>
          </cell>
        </row>
        <row r="374">
          <cell r="B374">
            <v>364</v>
          </cell>
          <cell r="C374">
            <v>1</v>
          </cell>
          <cell r="D374">
            <v>48</v>
          </cell>
          <cell r="E374">
            <v>5400</v>
          </cell>
          <cell r="F374">
            <v>2.3915396940400644</v>
          </cell>
          <cell r="G374">
            <v>12000</v>
          </cell>
          <cell r="H374">
            <v>2000</v>
          </cell>
          <cell r="I374">
            <v>5000</v>
          </cell>
          <cell r="J374">
            <v>1</v>
          </cell>
          <cell r="K374">
            <v>49</v>
          </cell>
          <cell r="L374">
            <v>3</v>
          </cell>
          <cell r="M374">
            <v>4</v>
          </cell>
          <cell r="N374">
            <v>1</v>
          </cell>
          <cell r="O374">
            <v>3</v>
          </cell>
          <cell r="P374">
            <v>1</v>
          </cell>
        </row>
        <row r="375">
          <cell r="B375">
            <v>365</v>
          </cell>
          <cell r="C375">
            <v>5</v>
          </cell>
          <cell r="D375">
            <v>12</v>
          </cell>
          <cell r="E375">
            <v>14000</v>
          </cell>
          <cell r="F375">
            <v>2.9921912766108321</v>
          </cell>
          <cell r="G375">
            <v>21000</v>
          </cell>
          <cell r="H375">
            <v>3600</v>
          </cell>
          <cell r="I375">
            <v>5500</v>
          </cell>
          <cell r="J375">
            <v>2</v>
          </cell>
          <cell r="K375">
            <v>19</v>
          </cell>
          <cell r="L375">
            <v>4</v>
          </cell>
          <cell r="M375">
            <v>5</v>
          </cell>
          <cell r="N375">
            <v>2</v>
          </cell>
          <cell r="O375">
            <v>2</v>
          </cell>
          <cell r="P375">
            <v>3</v>
          </cell>
        </row>
        <row r="376">
          <cell r="B376">
            <v>366</v>
          </cell>
          <cell r="C376">
            <v>5</v>
          </cell>
          <cell r="D376">
            <v>36</v>
          </cell>
          <cell r="E376">
            <v>5400</v>
          </cell>
          <cell r="F376">
            <v>1.2362940917494254</v>
          </cell>
          <cell r="G376">
            <v>18000</v>
          </cell>
          <cell r="H376">
            <v>3600</v>
          </cell>
          <cell r="I376">
            <v>5500</v>
          </cell>
          <cell r="J376">
            <v>1</v>
          </cell>
          <cell r="K376">
            <v>35</v>
          </cell>
          <cell r="L376">
            <v>4</v>
          </cell>
          <cell r="M376">
            <v>3</v>
          </cell>
          <cell r="N376">
            <v>1</v>
          </cell>
          <cell r="O376">
            <v>2</v>
          </cell>
          <cell r="P376">
            <v>3</v>
          </cell>
        </row>
        <row r="377">
          <cell r="B377">
            <v>367</v>
          </cell>
          <cell r="C377">
            <v>5</v>
          </cell>
          <cell r="D377">
            <v>48</v>
          </cell>
          <cell r="E377">
            <v>14000</v>
          </cell>
          <cell r="F377">
            <v>3.971867035174474</v>
          </cell>
          <cell r="G377">
            <v>25000</v>
          </cell>
          <cell r="H377">
            <v>5200</v>
          </cell>
          <cell r="I377">
            <v>5500</v>
          </cell>
          <cell r="J377">
            <v>1</v>
          </cell>
          <cell r="K377">
            <v>50</v>
          </cell>
          <cell r="L377">
            <v>3</v>
          </cell>
          <cell r="M377">
            <v>2</v>
          </cell>
          <cell r="N377">
            <v>2</v>
          </cell>
          <cell r="O377">
            <v>4</v>
          </cell>
          <cell r="P377">
            <v>2</v>
          </cell>
        </row>
        <row r="378">
          <cell r="B378">
            <v>368</v>
          </cell>
          <cell r="C378">
            <v>4</v>
          </cell>
          <cell r="D378">
            <v>48</v>
          </cell>
          <cell r="E378">
            <v>5400</v>
          </cell>
          <cell r="F378">
            <v>1.2317407333731945</v>
          </cell>
          <cell r="G378">
            <v>18000</v>
          </cell>
          <cell r="H378">
            <v>3600</v>
          </cell>
          <cell r="I378">
            <v>6000</v>
          </cell>
          <cell r="J378">
            <v>2</v>
          </cell>
          <cell r="K378">
            <v>30</v>
          </cell>
          <cell r="L378">
            <v>3</v>
          </cell>
          <cell r="M378">
            <v>4</v>
          </cell>
          <cell r="N378">
            <v>1</v>
          </cell>
          <cell r="O378">
            <v>3</v>
          </cell>
          <cell r="P378">
            <v>3</v>
          </cell>
        </row>
        <row r="379">
          <cell r="B379">
            <v>369</v>
          </cell>
          <cell r="C379">
            <v>5</v>
          </cell>
          <cell r="D379">
            <v>12</v>
          </cell>
          <cell r="E379">
            <v>14000</v>
          </cell>
          <cell r="F379">
            <v>3.1900345716339658</v>
          </cell>
          <cell r="G379">
            <v>25000</v>
          </cell>
          <cell r="H379">
            <v>4000</v>
          </cell>
          <cell r="I379">
            <v>5500</v>
          </cell>
          <cell r="J379">
            <v>1</v>
          </cell>
          <cell r="K379">
            <v>25</v>
          </cell>
          <cell r="L379">
            <v>1</v>
          </cell>
          <cell r="M379">
            <v>3</v>
          </cell>
          <cell r="N379">
            <v>1</v>
          </cell>
          <cell r="O379">
            <v>1</v>
          </cell>
          <cell r="P379">
            <v>3</v>
          </cell>
        </row>
        <row r="380">
          <cell r="B380">
            <v>370</v>
          </cell>
          <cell r="C380">
            <v>5</v>
          </cell>
          <cell r="D380">
            <v>48</v>
          </cell>
          <cell r="E380">
            <v>18300</v>
          </cell>
          <cell r="F380">
            <v>2.3789169217334591</v>
          </cell>
          <cell r="G380">
            <v>36000</v>
          </cell>
          <cell r="H380">
            <v>6200</v>
          </cell>
          <cell r="I380">
            <v>5500</v>
          </cell>
          <cell r="J380">
            <v>1</v>
          </cell>
          <cell r="K380">
            <v>28</v>
          </cell>
          <cell r="L380">
            <v>4</v>
          </cell>
          <cell r="M380">
            <v>4</v>
          </cell>
          <cell r="N380">
            <v>2</v>
          </cell>
          <cell r="O380">
            <v>4</v>
          </cell>
          <cell r="P380">
            <v>2</v>
          </cell>
        </row>
        <row r="381">
          <cell r="B381">
            <v>371</v>
          </cell>
          <cell r="C381">
            <v>3</v>
          </cell>
          <cell r="D381">
            <v>18</v>
          </cell>
          <cell r="E381">
            <v>5400</v>
          </cell>
          <cell r="F381">
            <v>3.4845434079753539</v>
          </cell>
          <cell r="G381">
            <v>18000</v>
          </cell>
          <cell r="H381">
            <v>2600</v>
          </cell>
          <cell r="I381">
            <v>6000</v>
          </cell>
          <cell r="J381">
            <v>1</v>
          </cell>
          <cell r="K381">
            <v>33</v>
          </cell>
          <cell r="L381">
            <v>3</v>
          </cell>
          <cell r="M381">
            <v>2</v>
          </cell>
          <cell r="N381">
            <v>1</v>
          </cell>
          <cell r="O381">
            <v>3</v>
          </cell>
          <cell r="P381">
            <v>3</v>
          </cell>
        </row>
        <row r="382">
          <cell r="B382">
            <v>372</v>
          </cell>
          <cell r="C382">
            <v>2</v>
          </cell>
          <cell r="D382">
            <v>36</v>
          </cell>
          <cell r="E382">
            <v>24000</v>
          </cell>
          <cell r="F382">
            <v>3.196085872569328</v>
          </cell>
          <cell r="G382">
            <v>45000</v>
          </cell>
          <cell r="H382">
            <v>7300</v>
          </cell>
          <cell r="I382">
            <v>6000</v>
          </cell>
          <cell r="J382">
            <v>1</v>
          </cell>
          <cell r="K382">
            <v>31</v>
          </cell>
          <cell r="L382">
            <v>3</v>
          </cell>
          <cell r="M382">
            <v>4</v>
          </cell>
          <cell r="N382">
            <v>2</v>
          </cell>
          <cell r="O382">
            <v>4</v>
          </cell>
          <cell r="P382">
            <v>3</v>
          </cell>
        </row>
        <row r="383">
          <cell r="B383">
            <v>373</v>
          </cell>
          <cell r="C383">
            <v>4</v>
          </cell>
          <cell r="D383">
            <v>12</v>
          </cell>
          <cell r="E383">
            <v>14000</v>
          </cell>
          <cell r="F383">
            <v>1.4899521787885499</v>
          </cell>
          <cell r="G383">
            <v>20000</v>
          </cell>
          <cell r="H383">
            <v>3300</v>
          </cell>
          <cell r="I383">
            <v>6000</v>
          </cell>
          <cell r="J383">
            <v>1</v>
          </cell>
          <cell r="K383">
            <v>44</v>
          </cell>
          <cell r="L383">
            <v>3</v>
          </cell>
          <cell r="M383">
            <v>4</v>
          </cell>
          <cell r="N383">
            <v>1</v>
          </cell>
          <cell r="O383">
            <v>3</v>
          </cell>
          <cell r="P383">
            <v>2</v>
          </cell>
        </row>
        <row r="384">
          <cell r="B384">
            <v>374</v>
          </cell>
          <cell r="C384">
            <v>1</v>
          </cell>
          <cell r="D384">
            <v>60</v>
          </cell>
          <cell r="E384">
            <v>5400</v>
          </cell>
          <cell r="F384">
            <v>2.408273564995516</v>
          </cell>
          <cell r="G384">
            <v>12000</v>
          </cell>
          <cell r="H384">
            <v>2000</v>
          </cell>
          <cell r="I384">
            <v>5000</v>
          </cell>
          <cell r="J384">
            <v>2</v>
          </cell>
          <cell r="K384">
            <v>40</v>
          </cell>
          <cell r="L384">
            <v>1</v>
          </cell>
          <cell r="M384">
            <v>2</v>
          </cell>
          <cell r="N384">
            <v>1</v>
          </cell>
          <cell r="O384">
            <v>3</v>
          </cell>
          <cell r="P384">
            <v>3</v>
          </cell>
        </row>
        <row r="385">
          <cell r="B385">
            <v>375</v>
          </cell>
          <cell r="C385">
            <v>4</v>
          </cell>
          <cell r="D385">
            <v>60</v>
          </cell>
          <cell r="E385">
            <v>5400</v>
          </cell>
          <cell r="F385">
            <v>3.8829609670187355</v>
          </cell>
          <cell r="G385">
            <v>12000</v>
          </cell>
          <cell r="H385">
            <v>1800</v>
          </cell>
          <cell r="I385">
            <v>6000</v>
          </cell>
          <cell r="J385">
            <v>2</v>
          </cell>
          <cell r="K385">
            <v>28</v>
          </cell>
          <cell r="L385">
            <v>1</v>
          </cell>
          <cell r="M385">
            <v>4</v>
          </cell>
          <cell r="N385">
            <v>1</v>
          </cell>
          <cell r="O385">
            <v>2</v>
          </cell>
          <cell r="P385">
            <v>3</v>
          </cell>
        </row>
        <row r="386">
          <cell r="B386">
            <v>376</v>
          </cell>
          <cell r="C386">
            <v>2</v>
          </cell>
          <cell r="D386">
            <v>12</v>
          </cell>
          <cell r="E386">
            <v>24000</v>
          </cell>
          <cell r="F386">
            <v>1.0426326364766498</v>
          </cell>
          <cell r="G386">
            <v>36000</v>
          </cell>
          <cell r="H386">
            <v>6200</v>
          </cell>
          <cell r="I386">
            <v>6000</v>
          </cell>
          <cell r="J386">
            <v>1</v>
          </cell>
          <cell r="K386">
            <v>36</v>
          </cell>
          <cell r="L386">
            <v>1</v>
          </cell>
          <cell r="M386">
            <v>4</v>
          </cell>
          <cell r="N386">
            <v>2</v>
          </cell>
          <cell r="O386">
            <v>2</v>
          </cell>
          <cell r="P386">
            <v>3</v>
          </cell>
        </row>
        <row r="387">
          <cell r="B387">
            <v>377</v>
          </cell>
          <cell r="C387">
            <v>4</v>
          </cell>
          <cell r="D387">
            <v>36</v>
          </cell>
          <cell r="E387">
            <v>24000</v>
          </cell>
          <cell r="F387">
            <v>1.1218365799473815</v>
          </cell>
          <cell r="G387">
            <v>45000</v>
          </cell>
          <cell r="H387">
            <v>7300</v>
          </cell>
          <cell r="I387">
            <v>6000</v>
          </cell>
          <cell r="J387">
            <v>2</v>
          </cell>
          <cell r="K387">
            <v>36</v>
          </cell>
          <cell r="L387">
            <v>3</v>
          </cell>
          <cell r="M387">
            <v>4</v>
          </cell>
          <cell r="N387">
            <v>2</v>
          </cell>
          <cell r="O387">
            <v>1</v>
          </cell>
          <cell r="P387">
            <v>3</v>
          </cell>
        </row>
        <row r="388">
          <cell r="B388">
            <v>378</v>
          </cell>
          <cell r="C388">
            <v>2</v>
          </cell>
          <cell r="D388">
            <v>36</v>
          </cell>
          <cell r="E388">
            <v>18300</v>
          </cell>
          <cell r="F388">
            <v>3.585370974470969</v>
          </cell>
          <cell r="G388">
            <v>36000</v>
          </cell>
          <cell r="H388">
            <v>5000</v>
          </cell>
          <cell r="I388">
            <v>6000</v>
          </cell>
          <cell r="J388">
            <v>2</v>
          </cell>
          <cell r="K388">
            <v>37</v>
          </cell>
          <cell r="L388">
            <v>4</v>
          </cell>
          <cell r="M388">
            <v>4</v>
          </cell>
          <cell r="N388">
            <v>2</v>
          </cell>
          <cell r="O388">
            <v>3</v>
          </cell>
          <cell r="P388">
            <v>3</v>
          </cell>
        </row>
        <row r="389">
          <cell r="B389">
            <v>379</v>
          </cell>
          <cell r="C389">
            <v>1</v>
          </cell>
          <cell r="D389">
            <v>48</v>
          </cell>
          <cell r="E389">
            <v>18300</v>
          </cell>
          <cell r="F389">
            <v>1.6000462866467671</v>
          </cell>
          <cell r="G389">
            <v>36000</v>
          </cell>
          <cell r="H389">
            <v>4200</v>
          </cell>
          <cell r="I389">
            <v>5000</v>
          </cell>
          <cell r="J389">
            <v>2</v>
          </cell>
          <cell r="K389">
            <v>48</v>
          </cell>
          <cell r="L389">
            <v>3</v>
          </cell>
          <cell r="M389">
            <v>4</v>
          </cell>
          <cell r="N389">
            <v>1</v>
          </cell>
          <cell r="O389">
            <v>4</v>
          </cell>
          <cell r="P389">
            <v>3</v>
          </cell>
        </row>
        <row r="390">
          <cell r="B390">
            <v>380</v>
          </cell>
          <cell r="C390">
            <v>5</v>
          </cell>
          <cell r="D390">
            <v>12</v>
          </cell>
          <cell r="E390">
            <v>14000</v>
          </cell>
          <cell r="F390">
            <v>1.7262421183746894</v>
          </cell>
          <cell r="G390">
            <v>25000</v>
          </cell>
          <cell r="H390">
            <v>5200</v>
          </cell>
          <cell r="I390">
            <v>5500</v>
          </cell>
          <cell r="J390">
            <v>2</v>
          </cell>
          <cell r="K390">
            <v>54</v>
          </cell>
          <cell r="L390">
            <v>3</v>
          </cell>
          <cell r="M390">
            <v>1</v>
          </cell>
          <cell r="N390">
            <v>1</v>
          </cell>
          <cell r="O390">
            <v>2</v>
          </cell>
          <cell r="P390">
            <v>3</v>
          </cell>
        </row>
        <row r="391">
          <cell r="B391">
            <v>381</v>
          </cell>
          <cell r="C391">
            <v>1</v>
          </cell>
          <cell r="D391">
            <v>48</v>
          </cell>
          <cell r="E391">
            <v>18300</v>
          </cell>
          <cell r="F391">
            <v>2.6648772478443692</v>
          </cell>
          <cell r="G391">
            <v>36000</v>
          </cell>
          <cell r="H391">
            <v>5000</v>
          </cell>
          <cell r="I391">
            <v>5000</v>
          </cell>
          <cell r="J391">
            <v>2</v>
          </cell>
          <cell r="K391">
            <v>44</v>
          </cell>
          <cell r="L391">
            <v>1</v>
          </cell>
          <cell r="M391">
            <v>4</v>
          </cell>
          <cell r="N391">
            <v>2</v>
          </cell>
          <cell r="O391">
            <v>2</v>
          </cell>
          <cell r="P391">
            <v>1</v>
          </cell>
        </row>
        <row r="392">
          <cell r="B392">
            <v>382</v>
          </cell>
          <cell r="C392">
            <v>5</v>
          </cell>
          <cell r="D392">
            <v>48</v>
          </cell>
          <cell r="E392">
            <v>24000</v>
          </cell>
          <cell r="F392">
            <v>1.7507836350083732</v>
          </cell>
          <cell r="G392">
            <v>41000</v>
          </cell>
          <cell r="H392">
            <v>7300</v>
          </cell>
          <cell r="I392">
            <v>5500</v>
          </cell>
          <cell r="J392">
            <v>2</v>
          </cell>
          <cell r="K392">
            <v>33</v>
          </cell>
          <cell r="L392">
            <v>4</v>
          </cell>
          <cell r="M392">
            <v>4</v>
          </cell>
          <cell r="N392">
            <v>1</v>
          </cell>
          <cell r="O392">
            <v>2</v>
          </cell>
          <cell r="P392">
            <v>3</v>
          </cell>
        </row>
        <row r="393">
          <cell r="B393">
            <v>383</v>
          </cell>
          <cell r="C393">
            <v>1</v>
          </cell>
          <cell r="D393">
            <v>36</v>
          </cell>
          <cell r="E393">
            <v>14000</v>
          </cell>
          <cell r="F393">
            <v>2.0057310206651828</v>
          </cell>
          <cell r="G393">
            <v>25000</v>
          </cell>
          <cell r="H393">
            <v>3600</v>
          </cell>
          <cell r="I393">
            <v>5000</v>
          </cell>
          <cell r="J393">
            <v>1</v>
          </cell>
          <cell r="K393">
            <v>45</v>
          </cell>
          <cell r="L393">
            <v>2</v>
          </cell>
          <cell r="M393">
            <v>3</v>
          </cell>
          <cell r="N393">
            <v>1</v>
          </cell>
          <cell r="O393">
            <v>4</v>
          </cell>
          <cell r="P393">
            <v>3</v>
          </cell>
        </row>
        <row r="394">
          <cell r="B394">
            <v>384</v>
          </cell>
          <cell r="C394">
            <v>3</v>
          </cell>
          <cell r="D394">
            <v>36</v>
          </cell>
          <cell r="E394">
            <v>18300</v>
          </cell>
          <cell r="F394">
            <v>2.7112331928789772</v>
          </cell>
          <cell r="G394">
            <v>36000</v>
          </cell>
          <cell r="H394">
            <v>5000</v>
          </cell>
          <cell r="I394">
            <v>6000</v>
          </cell>
          <cell r="J394">
            <v>1</v>
          </cell>
          <cell r="K394">
            <v>48</v>
          </cell>
          <cell r="L394">
            <v>4</v>
          </cell>
          <cell r="M394">
            <v>2</v>
          </cell>
          <cell r="N394">
            <v>1</v>
          </cell>
          <cell r="O394">
            <v>4</v>
          </cell>
          <cell r="P394">
            <v>3</v>
          </cell>
        </row>
        <row r="395">
          <cell r="B395">
            <v>385</v>
          </cell>
          <cell r="C395">
            <v>4</v>
          </cell>
          <cell r="D395">
            <v>36</v>
          </cell>
          <cell r="E395">
            <v>18300</v>
          </cell>
          <cell r="F395">
            <v>1.38641659608236</v>
          </cell>
          <cell r="G395">
            <v>36000</v>
          </cell>
          <cell r="H395">
            <v>6200</v>
          </cell>
          <cell r="I395">
            <v>6000</v>
          </cell>
          <cell r="J395">
            <v>1</v>
          </cell>
          <cell r="K395">
            <v>43</v>
          </cell>
          <cell r="L395">
            <v>3</v>
          </cell>
          <cell r="M395">
            <v>2</v>
          </cell>
          <cell r="N395">
            <v>2</v>
          </cell>
          <cell r="O395">
            <v>3</v>
          </cell>
          <cell r="P395">
            <v>3</v>
          </cell>
        </row>
        <row r="396">
          <cell r="B396">
            <v>386</v>
          </cell>
          <cell r="C396">
            <v>5</v>
          </cell>
          <cell r="D396">
            <v>48</v>
          </cell>
          <cell r="E396">
            <v>14000</v>
          </cell>
          <cell r="F396">
            <v>3.627697703263546</v>
          </cell>
          <cell r="G396">
            <v>25000</v>
          </cell>
          <cell r="H396">
            <v>4700</v>
          </cell>
          <cell r="I396">
            <v>5500</v>
          </cell>
          <cell r="J396">
            <v>1</v>
          </cell>
          <cell r="K396">
            <v>39</v>
          </cell>
          <cell r="L396">
            <v>3</v>
          </cell>
          <cell r="M396">
            <v>1</v>
          </cell>
          <cell r="N396">
            <v>2</v>
          </cell>
          <cell r="O396">
            <v>3</v>
          </cell>
          <cell r="P396">
            <v>3</v>
          </cell>
        </row>
        <row r="397">
          <cell r="B397">
            <v>387</v>
          </cell>
          <cell r="C397">
            <v>5</v>
          </cell>
          <cell r="D397">
            <v>60</v>
          </cell>
          <cell r="E397">
            <v>5400</v>
          </cell>
          <cell r="F397">
            <v>3.7870692506985124</v>
          </cell>
          <cell r="G397">
            <v>18000</v>
          </cell>
          <cell r="H397">
            <v>3000</v>
          </cell>
          <cell r="I397">
            <v>5500</v>
          </cell>
          <cell r="J397">
            <v>2</v>
          </cell>
          <cell r="K397">
            <v>27</v>
          </cell>
          <cell r="L397">
            <v>1</v>
          </cell>
          <cell r="M397">
            <v>4</v>
          </cell>
          <cell r="N397">
            <v>1</v>
          </cell>
          <cell r="O397">
            <v>1</v>
          </cell>
          <cell r="P397">
            <v>1</v>
          </cell>
        </row>
        <row r="398">
          <cell r="B398">
            <v>388</v>
          </cell>
          <cell r="C398">
            <v>1</v>
          </cell>
          <cell r="D398">
            <v>12</v>
          </cell>
          <cell r="E398">
            <v>5400</v>
          </cell>
          <cell r="F398">
            <v>3.5780247019640394</v>
          </cell>
          <cell r="G398">
            <v>12000</v>
          </cell>
          <cell r="H398">
            <v>1400</v>
          </cell>
          <cell r="I398">
            <v>5000</v>
          </cell>
          <cell r="J398">
            <v>1</v>
          </cell>
          <cell r="K398">
            <v>44</v>
          </cell>
          <cell r="L398">
            <v>3</v>
          </cell>
          <cell r="M398">
            <v>2</v>
          </cell>
          <cell r="N398">
            <v>2</v>
          </cell>
          <cell r="O398">
            <v>2</v>
          </cell>
          <cell r="P398">
            <v>2</v>
          </cell>
        </row>
        <row r="399">
          <cell r="B399">
            <v>389</v>
          </cell>
          <cell r="C399">
            <v>5</v>
          </cell>
          <cell r="D399">
            <v>18</v>
          </cell>
          <cell r="E399">
            <v>18300</v>
          </cell>
          <cell r="F399">
            <v>3.7019380352750337</v>
          </cell>
          <cell r="G399">
            <v>36000</v>
          </cell>
          <cell r="H399">
            <v>7300</v>
          </cell>
          <cell r="I399">
            <v>5500</v>
          </cell>
          <cell r="J399">
            <v>2</v>
          </cell>
          <cell r="K399">
            <v>30</v>
          </cell>
          <cell r="L399">
            <v>3</v>
          </cell>
          <cell r="M399">
            <v>5</v>
          </cell>
          <cell r="N399">
            <v>2</v>
          </cell>
          <cell r="O399">
            <v>2</v>
          </cell>
          <cell r="P399">
            <v>2</v>
          </cell>
        </row>
        <row r="400">
          <cell r="B400">
            <v>390</v>
          </cell>
          <cell r="C400">
            <v>1</v>
          </cell>
          <cell r="D400">
            <v>18</v>
          </cell>
          <cell r="E400">
            <v>18300</v>
          </cell>
          <cell r="F400">
            <v>3.3981691720474134</v>
          </cell>
          <cell r="G400">
            <v>36000</v>
          </cell>
          <cell r="H400">
            <v>4400</v>
          </cell>
          <cell r="I400">
            <v>5000</v>
          </cell>
          <cell r="J400">
            <v>2</v>
          </cell>
          <cell r="K400">
            <v>33</v>
          </cell>
          <cell r="L400">
            <v>3</v>
          </cell>
          <cell r="M400">
            <v>1</v>
          </cell>
          <cell r="N400">
            <v>2</v>
          </cell>
          <cell r="O400">
            <v>2</v>
          </cell>
          <cell r="P400">
            <v>1</v>
          </cell>
        </row>
        <row r="401">
          <cell r="B401">
            <v>391</v>
          </cell>
          <cell r="C401">
            <v>1</v>
          </cell>
          <cell r="D401">
            <v>60</v>
          </cell>
          <cell r="E401">
            <v>5400</v>
          </cell>
          <cell r="F401">
            <v>3.0967986856463634</v>
          </cell>
          <cell r="G401">
            <v>15000</v>
          </cell>
          <cell r="H401">
            <v>2100</v>
          </cell>
          <cell r="I401">
            <v>5000</v>
          </cell>
          <cell r="J401">
            <v>2</v>
          </cell>
          <cell r="K401">
            <v>44</v>
          </cell>
          <cell r="L401">
            <v>2</v>
          </cell>
          <cell r="M401">
            <v>4</v>
          </cell>
          <cell r="N401">
            <v>1</v>
          </cell>
          <cell r="O401">
            <v>2</v>
          </cell>
          <cell r="P401">
            <v>2</v>
          </cell>
        </row>
        <row r="402">
          <cell r="B402">
            <v>392</v>
          </cell>
          <cell r="C402">
            <v>4</v>
          </cell>
          <cell r="D402">
            <v>48</v>
          </cell>
          <cell r="E402">
            <v>5400</v>
          </cell>
          <cell r="F402">
            <v>2.9515836670402349</v>
          </cell>
          <cell r="G402">
            <v>12000</v>
          </cell>
          <cell r="H402">
            <v>1900</v>
          </cell>
          <cell r="I402">
            <v>6000</v>
          </cell>
          <cell r="J402">
            <v>2</v>
          </cell>
          <cell r="K402">
            <v>47</v>
          </cell>
          <cell r="L402">
            <v>1</v>
          </cell>
          <cell r="M402">
            <v>1</v>
          </cell>
          <cell r="N402">
            <v>1</v>
          </cell>
          <cell r="O402">
            <v>2</v>
          </cell>
          <cell r="P402">
            <v>1</v>
          </cell>
        </row>
        <row r="403">
          <cell r="B403">
            <v>393</v>
          </cell>
          <cell r="C403">
            <v>1</v>
          </cell>
          <cell r="D403">
            <v>12</v>
          </cell>
          <cell r="E403">
            <v>14000</v>
          </cell>
          <cell r="F403">
            <v>2.4181675974818733</v>
          </cell>
          <cell r="G403">
            <v>25000</v>
          </cell>
          <cell r="H403">
            <v>3600</v>
          </cell>
          <cell r="I403">
            <v>5000</v>
          </cell>
          <cell r="J403">
            <v>2</v>
          </cell>
          <cell r="K403">
            <v>28</v>
          </cell>
          <cell r="L403">
            <v>3</v>
          </cell>
          <cell r="M403">
            <v>2</v>
          </cell>
          <cell r="N403">
            <v>1</v>
          </cell>
          <cell r="O403">
            <v>4</v>
          </cell>
          <cell r="P403">
            <v>1</v>
          </cell>
        </row>
        <row r="404">
          <cell r="B404">
            <v>394</v>
          </cell>
          <cell r="C404">
            <v>5</v>
          </cell>
          <cell r="D404">
            <v>18</v>
          </cell>
          <cell r="E404">
            <v>18300</v>
          </cell>
          <cell r="F404">
            <v>3.7778806115953047</v>
          </cell>
          <cell r="G404">
            <v>36000</v>
          </cell>
          <cell r="H404">
            <v>5200</v>
          </cell>
          <cell r="I404">
            <v>5500</v>
          </cell>
          <cell r="J404">
            <v>2</v>
          </cell>
          <cell r="K404">
            <v>36</v>
          </cell>
          <cell r="L404">
            <v>4</v>
          </cell>
          <cell r="M404">
            <v>5</v>
          </cell>
          <cell r="N404">
            <v>1</v>
          </cell>
          <cell r="O404">
            <v>4</v>
          </cell>
          <cell r="P404">
            <v>2</v>
          </cell>
        </row>
        <row r="405">
          <cell r="B405">
            <v>395</v>
          </cell>
          <cell r="C405">
            <v>2</v>
          </cell>
          <cell r="D405">
            <v>36</v>
          </cell>
          <cell r="E405">
            <v>24000</v>
          </cell>
          <cell r="F405">
            <v>1.4138635268768054</v>
          </cell>
          <cell r="G405">
            <v>36000</v>
          </cell>
          <cell r="H405">
            <v>7300</v>
          </cell>
          <cell r="I405">
            <v>6000</v>
          </cell>
          <cell r="J405">
            <v>2</v>
          </cell>
          <cell r="K405">
            <v>26</v>
          </cell>
          <cell r="L405">
            <v>3</v>
          </cell>
          <cell r="M405">
            <v>3</v>
          </cell>
          <cell r="N405">
            <v>1</v>
          </cell>
          <cell r="O405">
            <v>3</v>
          </cell>
          <cell r="P405">
            <v>3</v>
          </cell>
        </row>
        <row r="406">
          <cell r="B406">
            <v>396</v>
          </cell>
          <cell r="C406">
            <v>1</v>
          </cell>
          <cell r="D406">
            <v>36</v>
          </cell>
          <cell r="E406">
            <v>5400</v>
          </cell>
          <cell r="F406">
            <v>2.4134983971825275</v>
          </cell>
          <cell r="G406">
            <v>18000</v>
          </cell>
          <cell r="H406">
            <v>2200</v>
          </cell>
          <cell r="I406">
            <v>5000</v>
          </cell>
          <cell r="J406">
            <v>1</v>
          </cell>
          <cell r="K406">
            <v>32</v>
          </cell>
          <cell r="L406">
            <v>3</v>
          </cell>
          <cell r="M406">
            <v>2</v>
          </cell>
          <cell r="N406">
            <v>1</v>
          </cell>
          <cell r="O406">
            <v>2</v>
          </cell>
          <cell r="P406">
            <v>1</v>
          </cell>
        </row>
        <row r="407">
          <cell r="B407">
            <v>397</v>
          </cell>
          <cell r="C407">
            <v>4</v>
          </cell>
          <cell r="D407">
            <v>18</v>
          </cell>
          <cell r="E407">
            <v>5400</v>
          </cell>
          <cell r="F407">
            <v>2.4067234377628175</v>
          </cell>
          <cell r="G407">
            <v>18000</v>
          </cell>
          <cell r="H407">
            <v>2600</v>
          </cell>
          <cell r="I407">
            <v>6000</v>
          </cell>
          <cell r="J407">
            <v>1</v>
          </cell>
          <cell r="K407">
            <v>36</v>
          </cell>
          <cell r="L407">
            <v>2</v>
          </cell>
          <cell r="M407">
            <v>3</v>
          </cell>
          <cell r="N407">
            <v>2</v>
          </cell>
          <cell r="O407">
            <v>2</v>
          </cell>
          <cell r="P407">
            <v>3</v>
          </cell>
        </row>
        <row r="408">
          <cell r="B408">
            <v>398</v>
          </cell>
          <cell r="C408">
            <v>1</v>
          </cell>
          <cell r="D408">
            <v>18</v>
          </cell>
          <cell r="E408">
            <v>24000</v>
          </cell>
          <cell r="F408">
            <v>1.8133193171675321</v>
          </cell>
          <cell r="G408">
            <v>47000</v>
          </cell>
          <cell r="H408">
            <v>6200</v>
          </cell>
          <cell r="I408">
            <v>5000</v>
          </cell>
          <cell r="J408">
            <v>2</v>
          </cell>
          <cell r="K408">
            <v>36</v>
          </cell>
          <cell r="L408">
            <v>3</v>
          </cell>
          <cell r="M408">
            <v>2</v>
          </cell>
          <cell r="N408">
            <v>2</v>
          </cell>
          <cell r="O408">
            <v>2</v>
          </cell>
          <cell r="P408">
            <v>3</v>
          </cell>
        </row>
        <row r="409">
          <cell r="B409">
            <v>399</v>
          </cell>
          <cell r="C409">
            <v>3</v>
          </cell>
          <cell r="D409">
            <v>18</v>
          </cell>
          <cell r="E409">
            <v>24000</v>
          </cell>
          <cell r="F409">
            <v>3.1871119409112469</v>
          </cell>
          <cell r="G409">
            <v>36000</v>
          </cell>
          <cell r="H409">
            <v>6200</v>
          </cell>
          <cell r="I409">
            <v>6000</v>
          </cell>
          <cell r="J409">
            <v>1</v>
          </cell>
          <cell r="K409">
            <v>48</v>
          </cell>
          <cell r="L409">
            <v>3</v>
          </cell>
          <cell r="M409">
            <v>3</v>
          </cell>
          <cell r="N409">
            <v>2</v>
          </cell>
          <cell r="O409">
            <v>2</v>
          </cell>
          <cell r="P409">
            <v>3</v>
          </cell>
        </row>
        <row r="410">
          <cell r="B410">
            <v>400</v>
          </cell>
          <cell r="C410">
            <v>4</v>
          </cell>
          <cell r="D410">
            <v>18</v>
          </cell>
          <cell r="E410">
            <v>24000</v>
          </cell>
          <cell r="F410">
            <v>3.4549972415919918</v>
          </cell>
          <cell r="G410">
            <v>42000</v>
          </cell>
          <cell r="H410">
            <v>6200</v>
          </cell>
          <cell r="I410">
            <v>6000</v>
          </cell>
          <cell r="J410">
            <v>2</v>
          </cell>
          <cell r="K410">
            <v>32</v>
          </cell>
          <cell r="L410">
            <v>2</v>
          </cell>
          <cell r="M410">
            <v>4</v>
          </cell>
          <cell r="N410">
            <v>2</v>
          </cell>
          <cell r="O410">
            <v>4</v>
          </cell>
          <cell r="P410">
            <v>3</v>
          </cell>
        </row>
        <row r="411">
          <cell r="B411">
            <v>401</v>
          </cell>
          <cell r="C411">
            <v>2</v>
          </cell>
          <cell r="D411">
            <v>48</v>
          </cell>
          <cell r="E411">
            <v>14000</v>
          </cell>
          <cell r="F411">
            <v>3.905097380723721</v>
          </cell>
          <cell r="G411">
            <v>20000</v>
          </cell>
          <cell r="H411">
            <v>3600</v>
          </cell>
          <cell r="I411">
            <v>6000</v>
          </cell>
          <cell r="J411">
            <v>1</v>
          </cell>
          <cell r="K411">
            <v>37</v>
          </cell>
          <cell r="L411">
            <v>3</v>
          </cell>
          <cell r="M411">
            <v>4</v>
          </cell>
          <cell r="N411">
            <v>1</v>
          </cell>
          <cell r="O411">
            <v>3</v>
          </cell>
          <cell r="P411">
            <v>1</v>
          </cell>
        </row>
        <row r="412">
          <cell r="B412">
            <v>402</v>
          </cell>
          <cell r="C412">
            <v>1</v>
          </cell>
          <cell r="D412">
            <v>60</v>
          </cell>
          <cell r="E412">
            <v>5400</v>
          </cell>
          <cell r="F412">
            <v>3.9226868369724635</v>
          </cell>
          <cell r="G412">
            <v>18000</v>
          </cell>
          <cell r="H412">
            <v>2700</v>
          </cell>
          <cell r="I412">
            <v>5000</v>
          </cell>
          <cell r="J412">
            <v>1</v>
          </cell>
          <cell r="K412">
            <v>25</v>
          </cell>
          <cell r="L412">
            <v>4</v>
          </cell>
          <cell r="M412">
            <v>4</v>
          </cell>
          <cell r="N412">
            <v>1</v>
          </cell>
          <cell r="O412">
            <v>2</v>
          </cell>
          <cell r="P412">
            <v>2</v>
          </cell>
        </row>
        <row r="413">
          <cell r="B413">
            <v>403</v>
          </cell>
          <cell r="C413">
            <v>3</v>
          </cell>
          <cell r="D413">
            <v>60</v>
          </cell>
          <cell r="E413">
            <v>18300</v>
          </cell>
          <cell r="F413">
            <v>1.4233303082966415</v>
          </cell>
          <cell r="G413">
            <v>36000</v>
          </cell>
          <cell r="H413">
            <v>6000</v>
          </cell>
          <cell r="I413">
            <v>6000</v>
          </cell>
          <cell r="J413">
            <v>1</v>
          </cell>
          <cell r="K413">
            <v>52</v>
          </cell>
          <cell r="L413">
            <v>4</v>
          </cell>
          <cell r="M413">
            <v>3</v>
          </cell>
          <cell r="N413">
            <v>2</v>
          </cell>
          <cell r="O413">
            <v>3</v>
          </cell>
          <cell r="P413">
            <v>1</v>
          </cell>
        </row>
        <row r="414">
          <cell r="B414">
            <v>404</v>
          </cell>
          <cell r="C414">
            <v>4</v>
          </cell>
          <cell r="D414">
            <v>18</v>
          </cell>
          <cell r="E414">
            <v>14000</v>
          </cell>
          <cell r="F414">
            <v>3.1121844641938998</v>
          </cell>
          <cell r="G414">
            <v>25000</v>
          </cell>
          <cell r="H414">
            <v>3600</v>
          </cell>
          <cell r="I414">
            <v>6000</v>
          </cell>
          <cell r="J414">
            <v>2</v>
          </cell>
          <cell r="K414">
            <v>37</v>
          </cell>
          <cell r="L414">
            <v>3</v>
          </cell>
          <cell r="M414">
            <v>1</v>
          </cell>
          <cell r="N414">
            <v>1</v>
          </cell>
          <cell r="O414">
            <v>2</v>
          </cell>
          <cell r="P414">
            <v>3</v>
          </cell>
        </row>
        <row r="415">
          <cell r="B415">
            <v>405</v>
          </cell>
          <cell r="C415">
            <v>5</v>
          </cell>
          <cell r="D415">
            <v>48</v>
          </cell>
          <cell r="E415">
            <v>5400</v>
          </cell>
          <cell r="F415">
            <v>1.8964494316128373</v>
          </cell>
          <cell r="G415">
            <v>12000</v>
          </cell>
          <cell r="H415">
            <v>2300</v>
          </cell>
          <cell r="I415">
            <v>5500</v>
          </cell>
          <cell r="J415">
            <v>1</v>
          </cell>
          <cell r="K415">
            <v>35</v>
          </cell>
          <cell r="L415">
            <v>2</v>
          </cell>
          <cell r="M415">
            <v>2</v>
          </cell>
          <cell r="N415">
            <v>2</v>
          </cell>
          <cell r="O415">
            <v>3</v>
          </cell>
          <cell r="P415">
            <v>1</v>
          </cell>
        </row>
        <row r="416">
          <cell r="B416">
            <v>406</v>
          </cell>
          <cell r="C416">
            <v>3</v>
          </cell>
          <cell r="D416">
            <v>60</v>
          </cell>
          <cell r="E416">
            <v>24000</v>
          </cell>
          <cell r="F416">
            <v>2.5760041423954108</v>
          </cell>
          <cell r="G416">
            <v>36000</v>
          </cell>
          <cell r="H416">
            <v>7300</v>
          </cell>
          <cell r="I416">
            <v>6000</v>
          </cell>
          <cell r="J416">
            <v>1</v>
          </cell>
          <cell r="K416">
            <v>36</v>
          </cell>
          <cell r="L416">
            <v>2</v>
          </cell>
          <cell r="M416">
            <v>2</v>
          </cell>
          <cell r="N416">
            <v>2</v>
          </cell>
          <cell r="O416">
            <v>1</v>
          </cell>
          <cell r="P416">
            <v>2</v>
          </cell>
        </row>
        <row r="417">
          <cell r="B417">
            <v>407</v>
          </cell>
          <cell r="C417">
            <v>1</v>
          </cell>
          <cell r="D417">
            <v>12</v>
          </cell>
          <cell r="E417">
            <v>14000</v>
          </cell>
          <cell r="F417">
            <v>3.3028061454579913</v>
          </cell>
          <cell r="G417">
            <v>25000</v>
          </cell>
          <cell r="H417">
            <v>3000</v>
          </cell>
          <cell r="I417">
            <v>5000</v>
          </cell>
          <cell r="J417">
            <v>1</v>
          </cell>
          <cell r="K417">
            <v>22</v>
          </cell>
          <cell r="L417">
            <v>4</v>
          </cell>
          <cell r="M417">
            <v>3</v>
          </cell>
          <cell r="N417">
            <v>1</v>
          </cell>
          <cell r="O417">
            <v>2</v>
          </cell>
          <cell r="P417">
            <v>3</v>
          </cell>
        </row>
        <row r="418">
          <cell r="B418">
            <v>408</v>
          </cell>
          <cell r="C418">
            <v>4</v>
          </cell>
          <cell r="D418">
            <v>48</v>
          </cell>
          <cell r="E418">
            <v>24000</v>
          </cell>
          <cell r="F418">
            <v>2.1443121368263407</v>
          </cell>
          <cell r="G418">
            <v>36000</v>
          </cell>
          <cell r="H418">
            <v>7300</v>
          </cell>
          <cell r="I418">
            <v>6000</v>
          </cell>
          <cell r="J418">
            <v>2</v>
          </cell>
          <cell r="K418">
            <v>24</v>
          </cell>
          <cell r="L418">
            <v>1</v>
          </cell>
          <cell r="M418">
            <v>5</v>
          </cell>
          <cell r="N418">
            <v>2</v>
          </cell>
          <cell r="O418">
            <v>4</v>
          </cell>
          <cell r="P418">
            <v>3</v>
          </cell>
        </row>
        <row r="419">
          <cell r="B419">
            <v>409</v>
          </cell>
          <cell r="C419">
            <v>4</v>
          </cell>
          <cell r="D419">
            <v>36</v>
          </cell>
          <cell r="E419">
            <v>24000</v>
          </cell>
          <cell r="F419">
            <v>3.0979159598168011</v>
          </cell>
          <cell r="G419">
            <v>49000</v>
          </cell>
          <cell r="H419">
            <v>7300</v>
          </cell>
          <cell r="I419">
            <v>6000</v>
          </cell>
          <cell r="J419">
            <v>1</v>
          </cell>
          <cell r="K419">
            <v>34</v>
          </cell>
          <cell r="L419">
            <v>4</v>
          </cell>
          <cell r="M419">
            <v>1</v>
          </cell>
          <cell r="N419">
            <v>1</v>
          </cell>
          <cell r="O419">
            <v>2</v>
          </cell>
          <cell r="P419">
            <v>3</v>
          </cell>
        </row>
        <row r="420">
          <cell r="B420">
            <v>410</v>
          </cell>
          <cell r="C420">
            <v>2</v>
          </cell>
          <cell r="D420">
            <v>48</v>
          </cell>
          <cell r="E420">
            <v>5400</v>
          </cell>
          <cell r="F420">
            <v>1.871359691147412</v>
          </cell>
          <cell r="G420">
            <v>12000</v>
          </cell>
          <cell r="H420">
            <v>2200</v>
          </cell>
          <cell r="I420">
            <v>6000</v>
          </cell>
          <cell r="J420">
            <v>1</v>
          </cell>
          <cell r="K420">
            <v>20</v>
          </cell>
          <cell r="L420">
            <v>1</v>
          </cell>
          <cell r="M420">
            <v>4</v>
          </cell>
          <cell r="N420">
            <v>1</v>
          </cell>
          <cell r="O420">
            <v>4</v>
          </cell>
          <cell r="P420">
            <v>3</v>
          </cell>
        </row>
        <row r="421">
          <cell r="B421">
            <v>411</v>
          </cell>
          <cell r="C421">
            <v>3</v>
          </cell>
          <cell r="D421">
            <v>36</v>
          </cell>
          <cell r="E421">
            <v>18300</v>
          </cell>
          <cell r="F421">
            <v>2.5967313811599735</v>
          </cell>
          <cell r="G421">
            <v>36000</v>
          </cell>
          <cell r="H421">
            <v>5200</v>
          </cell>
          <cell r="I421">
            <v>6000</v>
          </cell>
          <cell r="J421">
            <v>1</v>
          </cell>
          <cell r="K421">
            <v>42</v>
          </cell>
          <cell r="L421">
            <v>1</v>
          </cell>
          <cell r="M421">
            <v>1</v>
          </cell>
          <cell r="N421">
            <v>2</v>
          </cell>
          <cell r="O421">
            <v>4</v>
          </cell>
          <cell r="P421">
            <v>1</v>
          </cell>
        </row>
        <row r="422">
          <cell r="B422">
            <v>412</v>
          </cell>
          <cell r="C422">
            <v>4</v>
          </cell>
          <cell r="D422">
            <v>12</v>
          </cell>
          <cell r="E422">
            <v>18300</v>
          </cell>
          <cell r="F422">
            <v>2.552350033222746</v>
          </cell>
          <cell r="G422">
            <v>36000</v>
          </cell>
          <cell r="H422">
            <v>5000</v>
          </cell>
          <cell r="I422">
            <v>6000</v>
          </cell>
          <cell r="J422">
            <v>1</v>
          </cell>
          <cell r="K422">
            <v>34</v>
          </cell>
          <cell r="L422">
            <v>2</v>
          </cell>
          <cell r="M422">
            <v>5</v>
          </cell>
          <cell r="N422">
            <v>2</v>
          </cell>
          <cell r="O422">
            <v>3</v>
          </cell>
          <cell r="P422">
            <v>3</v>
          </cell>
        </row>
        <row r="423">
          <cell r="B423">
            <v>413</v>
          </cell>
          <cell r="C423">
            <v>1</v>
          </cell>
          <cell r="D423">
            <v>36</v>
          </cell>
          <cell r="E423">
            <v>18300</v>
          </cell>
          <cell r="F423">
            <v>2.0126791974319342</v>
          </cell>
          <cell r="G423">
            <v>33000</v>
          </cell>
          <cell r="H423">
            <v>4400</v>
          </cell>
          <cell r="I423">
            <v>5000</v>
          </cell>
          <cell r="J423">
            <v>1</v>
          </cell>
          <cell r="K423">
            <v>27</v>
          </cell>
          <cell r="L423">
            <v>2</v>
          </cell>
          <cell r="M423">
            <v>1</v>
          </cell>
          <cell r="N423">
            <v>2</v>
          </cell>
          <cell r="O423">
            <v>1</v>
          </cell>
          <cell r="P423">
            <v>1</v>
          </cell>
        </row>
        <row r="424">
          <cell r="B424">
            <v>414</v>
          </cell>
          <cell r="C424">
            <v>2</v>
          </cell>
          <cell r="D424">
            <v>60</v>
          </cell>
          <cell r="E424">
            <v>24000</v>
          </cell>
          <cell r="F424">
            <v>1.9982142763632611</v>
          </cell>
          <cell r="G424">
            <v>42000</v>
          </cell>
          <cell r="H424">
            <v>7300</v>
          </cell>
          <cell r="I424">
            <v>6000</v>
          </cell>
          <cell r="J424">
            <v>1</v>
          </cell>
          <cell r="K424">
            <v>26</v>
          </cell>
          <cell r="L424">
            <v>1</v>
          </cell>
          <cell r="M424">
            <v>4</v>
          </cell>
          <cell r="N424">
            <v>2</v>
          </cell>
          <cell r="O424">
            <v>3</v>
          </cell>
          <cell r="P424">
            <v>3</v>
          </cell>
        </row>
        <row r="425">
          <cell r="B425">
            <v>415</v>
          </cell>
          <cell r="C425">
            <v>1</v>
          </cell>
          <cell r="D425">
            <v>36</v>
          </cell>
          <cell r="E425">
            <v>5400</v>
          </cell>
          <cell r="F425">
            <v>1.4324587817412495</v>
          </cell>
          <cell r="G425">
            <v>18000</v>
          </cell>
          <cell r="H425">
            <v>2600</v>
          </cell>
          <cell r="I425">
            <v>5000</v>
          </cell>
          <cell r="J425">
            <v>1</v>
          </cell>
          <cell r="K425">
            <v>26</v>
          </cell>
          <cell r="L425">
            <v>2</v>
          </cell>
          <cell r="M425">
            <v>2</v>
          </cell>
          <cell r="N425">
            <v>2</v>
          </cell>
          <cell r="O425">
            <v>1</v>
          </cell>
          <cell r="P425">
            <v>3</v>
          </cell>
        </row>
        <row r="426">
          <cell r="B426">
            <v>416</v>
          </cell>
          <cell r="C426">
            <v>1</v>
          </cell>
          <cell r="D426">
            <v>36</v>
          </cell>
          <cell r="E426">
            <v>14000</v>
          </cell>
          <cell r="F426">
            <v>2.2690886918899587</v>
          </cell>
          <cell r="G426">
            <v>21000</v>
          </cell>
          <cell r="H426">
            <v>3000</v>
          </cell>
          <cell r="I426">
            <v>5000</v>
          </cell>
          <cell r="J426">
            <v>1</v>
          </cell>
          <cell r="K426">
            <v>40</v>
          </cell>
          <cell r="L426">
            <v>3</v>
          </cell>
          <cell r="M426">
            <v>4</v>
          </cell>
          <cell r="N426">
            <v>2</v>
          </cell>
          <cell r="O426">
            <v>1</v>
          </cell>
          <cell r="P426">
            <v>3</v>
          </cell>
        </row>
        <row r="427">
          <cell r="B427">
            <v>417</v>
          </cell>
          <cell r="C427">
            <v>3</v>
          </cell>
          <cell r="D427">
            <v>36</v>
          </cell>
          <cell r="E427">
            <v>24000</v>
          </cell>
          <cell r="F427">
            <v>2.6667478491294831</v>
          </cell>
          <cell r="G427">
            <v>47000</v>
          </cell>
          <cell r="H427">
            <v>7300</v>
          </cell>
          <cell r="I427">
            <v>6000</v>
          </cell>
          <cell r="J427">
            <v>1</v>
          </cell>
          <cell r="K427">
            <v>33</v>
          </cell>
          <cell r="L427">
            <v>4</v>
          </cell>
          <cell r="M427">
            <v>4</v>
          </cell>
          <cell r="N427">
            <v>2</v>
          </cell>
          <cell r="O427">
            <v>3</v>
          </cell>
          <cell r="P427">
            <v>2</v>
          </cell>
        </row>
        <row r="428">
          <cell r="B428">
            <v>418</v>
          </cell>
          <cell r="C428">
            <v>3</v>
          </cell>
          <cell r="D428">
            <v>36</v>
          </cell>
          <cell r="E428">
            <v>18300</v>
          </cell>
          <cell r="F428">
            <v>1.0056879993858447</v>
          </cell>
          <cell r="G428">
            <v>36000</v>
          </cell>
          <cell r="H428">
            <v>5000</v>
          </cell>
          <cell r="I428">
            <v>6000</v>
          </cell>
          <cell r="J428">
            <v>2</v>
          </cell>
          <cell r="K428">
            <v>44</v>
          </cell>
          <cell r="L428">
            <v>3</v>
          </cell>
          <cell r="M428">
            <v>3</v>
          </cell>
          <cell r="N428">
            <v>1</v>
          </cell>
          <cell r="O428">
            <v>4</v>
          </cell>
          <cell r="P428">
            <v>2</v>
          </cell>
        </row>
        <row r="429">
          <cell r="B429">
            <v>419</v>
          </cell>
          <cell r="C429">
            <v>2</v>
          </cell>
          <cell r="D429">
            <v>48</v>
          </cell>
          <cell r="E429">
            <v>5400</v>
          </cell>
          <cell r="F429">
            <v>2.0543889194379679</v>
          </cell>
          <cell r="G429">
            <v>18000</v>
          </cell>
          <cell r="H429">
            <v>2700</v>
          </cell>
          <cell r="I429">
            <v>6000</v>
          </cell>
          <cell r="J429">
            <v>1</v>
          </cell>
          <cell r="K429">
            <v>27</v>
          </cell>
          <cell r="L429">
            <v>1</v>
          </cell>
          <cell r="M429">
            <v>4</v>
          </cell>
          <cell r="N429">
            <v>2</v>
          </cell>
          <cell r="O429">
            <v>2</v>
          </cell>
          <cell r="P429">
            <v>3</v>
          </cell>
        </row>
        <row r="430">
          <cell r="B430">
            <v>420</v>
          </cell>
          <cell r="C430">
            <v>1</v>
          </cell>
          <cell r="D430">
            <v>36</v>
          </cell>
          <cell r="E430">
            <v>24000</v>
          </cell>
          <cell r="F430">
            <v>1.6007624691188018</v>
          </cell>
          <cell r="G430">
            <v>45000</v>
          </cell>
          <cell r="H430">
            <v>6200</v>
          </cell>
          <cell r="I430">
            <v>5000</v>
          </cell>
          <cell r="J430">
            <v>1</v>
          </cell>
          <cell r="K430">
            <v>47</v>
          </cell>
          <cell r="L430">
            <v>3</v>
          </cell>
          <cell r="M430">
            <v>5</v>
          </cell>
          <cell r="N430">
            <v>1</v>
          </cell>
          <cell r="O430">
            <v>2</v>
          </cell>
          <cell r="P430">
            <v>2</v>
          </cell>
        </row>
        <row r="431">
          <cell r="B431">
            <v>421</v>
          </cell>
          <cell r="C431">
            <v>2</v>
          </cell>
          <cell r="D431">
            <v>12</v>
          </cell>
          <cell r="E431">
            <v>24000</v>
          </cell>
          <cell r="F431">
            <v>3.2408356624489567</v>
          </cell>
          <cell r="G431">
            <v>36000</v>
          </cell>
          <cell r="H431">
            <v>7300</v>
          </cell>
          <cell r="I431">
            <v>6000</v>
          </cell>
          <cell r="J431">
            <v>2</v>
          </cell>
          <cell r="K431">
            <v>50</v>
          </cell>
          <cell r="L431">
            <v>3</v>
          </cell>
          <cell r="M431">
            <v>1</v>
          </cell>
          <cell r="N431">
            <v>2</v>
          </cell>
          <cell r="O431">
            <v>4</v>
          </cell>
          <cell r="P431">
            <v>3</v>
          </cell>
        </row>
        <row r="432">
          <cell r="B432">
            <v>422</v>
          </cell>
          <cell r="C432">
            <v>2</v>
          </cell>
          <cell r="D432">
            <v>36</v>
          </cell>
          <cell r="E432">
            <v>18300</v>
          </cell>
          <cell r="F432">
            <v>1.5958236320584518</v>
          </cell>
          <cell r="G432">
            <v>36000</v>
          </cell>
          <cell r="H432">
            <v>6000</v>
          </cell>
          <cell r="I432">
            <v>6000</v>
          </cell>
          <cell r="J432">
            <v>2</v>
          </cell>
          <cell r="K432">
            <v>43</v>
          </cell>
          <cell r="L432">
            <v>2</v>
          </cell>
          <cell r="M432">
            <v>1</v>
          </cell>
          <cell r="N432">
            <v>1</v>
          </cell>
          <cell r="O432">
            <v>1</v>
          </cell>
          <cell r="P432">
            <v>2</v>
          </cell>
        </row>
        <row r="433">
          <cell r="B433">
            <v>423</v>
          </cell>
          <cell r="C433">
            <v>3</v>
          </cell>
          <cell r="D433">
            <v>36</v>
          </cell>
          <cell r="E433">
            <v>24000</v>
          </cell>
          <cell r="F433">
            <v>1.680345814841844</v>
          </cell>
          <cell r="G433">
            <v>45000</v>
          </cell>
          <cell r="H433">
            <v>7300</v>
          </cell>
          <cell r="I433">
            <v>6000</v>
          </cell>
          <cell r="J433">
            <v>2</v>
          </cell>
          <cell r="K433">
            <v>42</v>
          </cell>
          <cell r="L433">
            <v>1</v>
          </cell>
          <cell r="M433">
            <v>3</v>
          </cell>
          <cell r="N433">
            <v>2</v>
          </cell>
          <cell r="O433">
            <v>1</v>
          </cell>
          <cell r="P433">
            <v>1</v>
          </cell>
        </row>
        <row r="434">
          <cell r="B434">
            <v>424</v>
          </cell>
          <cell r="C434">
            <v>4</v>
          </cell>
          <cell r="D434">
            <v>36</v>
          </cell>
          <cell r="E434">
            <v>14000</v>
          </cell>
          <cell r="F434">
            <v>1.7987674240607339</v>
          </cell>
          <cell r="G434">
            <v>25000</v>
          </cell>
          <cell r="H434">
            <v>4400</v>
          </cell>
          <cell r="I434">
            <v>6000</v>
          </cell>
          <cell r="J434">
            <v>1</v>
          </cell>
          <cell r="K434">
            <v>42</v>
          </cell>
          <cell r="L434">
            <v>3</v>
          </cell>
          <cell r="M434">
            <v>5</v>
          </cell>
          <cell r="N434">
            <v>1</v>
          </cell>
          <cell r="O434">
            <v>1</v>
          </cell>
          <cell r="P434">
            <v>3</v>
          </cell>
        </row>
        <row r="435">
          <cell r="B435">
            <v>425</v>
          </cell>
          <cell r="C435">
            <v>2</v>
          </cell>
          <cell r="D435">
            <v>12</v>
          </cell>
          <cell r="E435">
            <v>24000</v>
          </cell>
          <cell r="F435">
            <v>1.5098306317098222</v>
          </cell>
          <cell r="G435">
            <v>41000</v>
          </cell>
          <cell r="H435">
            <v>6200</v>
          </cell>
          <cell r="I435">
            <v>6000</v>
          </cell>
          <cell r="J435">
            <v>2</v>
          </cell>
          <cell r="K435">
            <v>22</v>
          </cell>
          <cell r="L435">
            <v>3</v>
          </cell>
          <cell r="M435">
            <v>4</v>
          </cell>
          <cell r="N435">
            <v>1</v>
          </cell>
          <cell r="O435">
            <v>2</v>
          </cell>
          <cell r="P435">
            <v>3</v>
          </cell>
        </row>
        <row r="436">
          <cell r="B436">
            <v>426</v>
          </cell>
          <cell r="C436">
            <v>4</v>
          </cell>
          <cell r="D436">
            <v>60</v>
          </cell>
          <cell r="E436">
            <v>14000</v>
          </cell>
          <cell r="F436">
            <v>3.0597407119867244</v>
          </cell>
          <cell r="G436">
            <v>25000</v>
          </cell>
          <cell r="H436">
            <v>4400</v>
          </cell>
          <cell r="I436">
            <v>6000</v>
          </cell>
          <cell r="J436">
            <v>1</v>
          </cell>
          <cell r="K436">
            <v>46</v>
          </cell>
          <cell r="L436">
            <v>3</v>
          </cell>
          <cell r="M436">
            <v>2</v>
          </cell>
          <cell r="N436">
            <v>1</v>
          </cell>
          <cell r="O436">
            <v>1</v>
          </cell>
          <cell r="P436">
            <v>3</v>
          </cell>
        </row>
        <row r="437">
          <cell r="B437">
            <v>427</v>
          </cell>
          <cell r="C437">
            <v>5</v>
          </cell>
          <cell r="D437">
            <v>36</v>
          </cell>
          <cell r="E437">
            <v>5400</v>
          </cell>
          <cell r="F437">
            <v>1.3590449439523451</v>
          </cell>
          <cell r="G437">
            <v>18000</v>
          </cell>
          <cell r="H437">
            <v>3300</v>
          </cell>
          <cell r="I437">
            <v>5500</v>
          </cell>
          <cell r="J437">
            <v>2</v>
          </cell>
          <cell r="K437">
            <v>38</v>
          </cell>
          <cell r="L437">
            <v>3</v>
          </cell>
          <cell r="M437">
            <v>5</v>
          </cell>
          <cell r="N437">
            <v>2</v>
          </cell>
          <cell r="O437">
            <v>4</v>
          </cell>
          <cell r="P437">
            <v>3</v>
          </cell>
        </row>
        <row r="438">
          <cell r="B438">
            <v>428</v>
          </cell>
          <cell r="C438">
            <v>4</v>
          </cell>
          <cell r="D438">
            <v>60</v>
          </cell>
          <cell r="E438">
            <v>18300</v>
          </cell>
          <cell r="F438">
            <v>1.8121368225722074</v>
          </cell>
          <cell r="G438">
            <v>36000</v>
          </cell>
          <cell r="H438">
            <v>5200</v>
          </cell>
          <cell r="I438">
            <v>6000</v>
          </cell>
          <cell r="J438">
            <v>2</v>
          </cell>
          <cell r="K438">
            <v>24</v>
          </cell>
          <cell r="L438">
            <v>2</v>
          </cell>
          <cell r="M438">
            <v>2</v>
          </cell>
          <cell r="N438">
            <v>1</v>
          </cell>
          <cell r="O438">
            <v>2</v>
          </cell>
          <cell r="P438">
            <v>2</v>
          </cell>
        </row>
        <row r="439">
          <cell r="B439">
            <v>429</v>
          </cell>
          <cell r="C439">
            <v>1</v>
          </cell>
          <cell r="D439">
            <v>36</v>
          </cell>
          <cell r="E439">
            <v>14000</v>
          </cell>
          <cell r="F439">
            <v>1.3221499495518465</v>
          </cell>
          <cell r="G439">
            <v>25000</v>
          </cell>
          <cell r="H439">
            <v>3600</v>
          </cell>
          <cell r="I439">
            <v>5000</v>
          </cell>
          <cell r="J439">
            <v>2</v>
          </cell>
          <cell r="K439">
            <v>35</v>
          </cell>
          <cell r="L439">
            <v>2</v>
          </cell>
          <cell r="M439">
            <v>4</v>
          </cell>
          <cell r="N439">
            <v>1</v>
          </cell>
          <cell r="O439">
            <v>2</v>
          </cell>
          <cell r="P439">
            <v>2</v>
          </cell>
        </row>
        <row r="440">
          <cell r="B440">
            <v>430</v>
          </cell>
          <cell r="C440">
            <v>1</v>
          </cell>
          <cell r="D440">
            <v>12</v>
          </cell>
          <cell r="E440">
            <v>14000</v>
          </cell>
          <cell r="F440">
            <v>1.131003893134134</v>
          </cell>
          <cell r="G440">
            <v>25000</v>
          </cell>
          <cell r="H440">
            <v>4400</v>
          </cell>
          <cell r="I440">
            <v>5000</v>
          </cell>
          <cell r="J440">
            <v>2</v>
          </cell>
          <cell r="K440">
            <v>28</v>
          </cell>
          <cell r="L440">
            <v>3</v>
          </cell>
          <cell r="M440">
            <v>4</v>
          </cell>
          <cell r="N440">
            <v>1</v>
          </cell>
          <cell r="O440">
            <v>3</v>
          </cell>
          <cell r="P440">
            <v>3</v>
          </cell>
        </row>
        <row r="441">
          <cell r="B441">
            <v>431</v>
          </cell>
          <cell r="C441">
            <v>3</v>
          </cell>
          <cell r="D441">
            <v>36</v>
          </cell>
          <cell r="E441">
            <v>18300</v>
          </cell>
          <cell r="F441">
            <v>3.6569821083984722</v>
          </cell>
          <cell r="G441">
            <v>36000</v>
          </cell>
          <cell r="H441">
            <v>6000</v>
          </cell>
          <cell r="I441">
            <v>6000</v>
          </cell>
          <cell r="J441">
            <v>2</v>
          </cell>
          <cell r="K441">
            <v>47</v>
          </cell>
          <cell r="L441">
            <v>3</v>
          </cell>
          <cell r="M441">
            <v>2</v>
          </cell>
          <cell r="N441">
            <v>1</v>
          </cell>
          <cell r="O441">
            <v>4</v>
          </cell>
          <cell r="P441">
            <v>2</v>
          </cell>
        </row>
        <row r="442">
          <cell r="B442">
            <v>432</v>
          </cell>
          <cell r="C442">
            <v>5</v>
          </cell>
          <cell r="D442">
            <v>36</v>
          </cell>
          <cell r="E442">
            <v>5400</v>
          </cell>
          <cell r="F442">
            <v>3.7369008014817693</v>
          </cell>
          <cell r="G442">
            <v>18000</v>
          </cell>
          <cell r="H442">
            <v>2900</v>
          </cell>
          <cell r="I442">
            <v>5500</v>
          </cell>
          <cell r="J442">
            <v>2</v>
          </cell>
          <cell r="K442">
            <v>45</v>
          </cell>
          <cell r="L442">
            <v>3</v>
          </cell>
          <cell r="M442">
            <v>1</v>
          </cell>
          <cell r="N442">
            <v>2</v>
          </cell>
          <cell r="O442">
            <v>3</v>
          </cell>
          <cell r="P442">
            <v>3</v>
          </cell>
        </row>
        <row r="443">
          <cell r="B443">
            <v>433</v>
          </cell>
          <cell r="C443">
            <v>4</v>
          </cell>
          <cell r="D443">
            <v>48</v>
          </cell>
          <cell r="E443">
            <v>18300</v>
          </cell>
          <cell r="F443">
            <v>3.2900690290194134</v>
          </cell>
          <cell r="G443">
            <v>36000</v>
          </cell>
          <cell r="H443">
            <v>5200</v>
          </cell>
          <cell r="I443">
            <v>6000</v>
          </cell>
          <cell r="J443">
            <v>1</v>
          </cell>
          <cell r="K443">
            <v>55</v>
          </cell>
          <cell r="L443">
            <v>2</v>
          </cell>
          <cell r="M443">
            <v>4</v>
          </cell>
          <cell r="N443">
            <v>2</v>
          </cell>
          <cell r="O443">
            <v>1</v>
          </cell>
          <cell r="P443">
            <v>3</v>
          </cell>
        </row>
        <row r="444">
          <cell r="B444">
            <v>434</v>
          </cell>
          <cell r="C444">
            <v>5</v>
          </cell>
          <cell r="D444">
            <v>36</v>
          </cell>
          <cell r="E444">
            <v>14000</v>
          </cell>
          <cell r="F444">
            <v>1.4324962130295096</v>
          </cell>
          <cell r="G444">
            <v>25000</v>
          </cell>
          <cell r="H444">
            <v>5300</v>
          </cell>
          <cell r="I444">
            <v>5500</v>
          </cell>
          <cell r="J444">
            <v>2</v>
          </cell>
          <cell r="K444">
            <v>43</v>
          </cell>
          <cell r="L444">
            <v>4</v>
          </cell>
          <cell r="M444">
            <v>4</v>
          </cell>
          <cell r="N444">
            <v>1</v>
          </cell>
          <cell r="O444">
            <v>1</v>
          </cell>
          <cell r="P444">
            <v>3</v>
          </cell>
        </row>
        <row r="445">
          <cell r="B445">
            <v>435</v>
          </cell>
          <cell r="C445">
            <v>3</v>
          </cell>
          <cell r="D445">
            <v>60</v>
          </cell>
          <cell r="E445">
            <v>5400</v>
          </cell>
          <cell r="F445">
            <v>1.6241798304326442</v>
          </cell>
          <cell r="G445">
            <v>12000</v>
          </cell>
          <cell r="H445">
            <v>2200</v>
          </cell>
          <cell r="I445">
            <v>6000</v>
          </cell>
          <cell r="J445">
            <v>1</v>
          </cell>
          <cell r="K445">
            <v>43</v>
          </cell>
          <cell r="L445">
            <v>3</v>
          </cell>
          <cell r="M445">
            <v>4</v>
          </cell>
          <cell r="N445">
            <v>1</v>
          </cell>
          <cell r="O445">
            <v>4</v>
          </cell>
          <cell r="P445">
            <v>3</v>
          </cell>
        </row>
        <row r="446">
          <cell r="B446">
            <v>436</v>
          </cell>
          <cell r="C446">
            <v>2</v>
          </cell>
          <cell r="D446">
            <v>36</v>
          </cell>
          <cell r="E446">
            <v>5400</v>
          </cell>
          <cell r="F446">
            <v>2.5710206595007992</v>
          </cell>
          <cell r="G446">
            <v>15000</v>
          </cell>
          <cell r="H446">
            <v>2400</v>
          </cell>
          <cell r="I446">
            <v>6000</v>
          </cell>
          <cell r="J446">
            <v>1</v>
          </cell>
          <cell r="K446">
            <v>47</v>
          </cell>
          <cell r="L446">
            <v>1</v>
          </cell>
          <cell r="M446">
            <v>5</v>
          </cell>
          <cell r="N446">
            <v>1</v>
          </cell>
          <cell r="O446">
            <v>2</v>
          </cell>
          <cell r="P446">
            <v>3</v>
          </cell>
        </row>
        <row r="447">
          <cell r="B447">
            <v>437</v>
          </cell>
          <cell r="C447">
            <v>3</v>
          </cell>
          <cell r="D447">
            <v>48</v>
          </cell>
          <cell r="E447">
            <v>5400</v>
          </cell>
          <cell r="F447">
            <v>2.507531865325161</v>
          </cell>
          <cell r="G447">
            <v>12000</v>
          </cell>
          <cell r="H447">
            <v>2200</v>
          </cell>
          <cell r="I447">
            <v>6000</v>
          </cell>
          <cell r="J447">
            <v>1</v>
          </cell>
          <cell r="K447">
            <v>51</v>
          </cell>
          <cell r="L447">
            <v>4</v>
          </cell>
          <cell r="M447">
            <v>4</v>
          </cell>
          <cell r="N447">
            <v>1</v>
          </cell>
          <cell r="O447">
            <v>3</v>
          </cell>
          <cell r="P447">
            <v>3</v>
          </cell>
        </row>
        <row r="448">
          <cell r="B448">
            <v>438</v>
          </cell>
          <cell r="C448">
            <v>5</v>
          </cell>
          <cell r="D448">
            <v>48</v>
          </cell>
          <cell r="E448">
            <v>18300</v>
          </cell>
          <cell r="F448">
            <v>2.9035346320498245</v>
          </cell>
          <cell r="G448">
            <v>36000</v>
          </cell>
          <cell r="H448">
            <v>5200</v>
          </cell>
          <cell r="I448">
            <v>5500</v>
          </cell>
          <cell r="J448">
            <v>2</v>
          </cell>
          <cell r="K448">
            <v>24</v>
          </cell>
          <cell r="L448">
            <v>1</v>
          </cell>
          <cell r="M448">
            <v>5</v>
          </cell>
          <cell r="N448">
            <v>2</v>
          </cell>
          <cell r="O448">
            <v>1</v>
          </cell>
          <cell r="P448">
            <v>3</v>
          </cell>
        </row>
        <row r="449">
          <cell r="B449">
            <v>439</v>
          </cell>
          <cell r="C449">
            <v>4</v>
          </cell>
          <cell r="D449">
            <v>60</v>
          </cell>
          <cell r="E449">
            <v>5400</v>
          </cell>
          <cell r="F449">
            <v>3.0829159323878828</v>
          </cell>
          <cell r="G449">
            <v>12000</v>
          </cell>
          <cell r="H449">
            <v>2100</v>
          </cell>
          <cell r="I449">
            <v>6000</v>
          </cell>
          <cell r="J449">
            <v>1</v>
          </cell>
          <cell r="K449">
            <v>47</v>
          </cell>
          <cell r="L449">
            <v>4</v>
          </cell>
          <cell r="M449">
            <v>5</v>
          </cell>
          <cell r="N449">
            <v>1</v>
          </cell>
          <cell r="O449">
            <v>2</v>
          </cell>
          <cell r="P449">
            <v>2</v>
          </cell>
        </row>
        <row r="450">
          <cell r="B450">
            <v>440</v>
          </cell>
          <cell r="C450">
            <v>4</v>
          </cell>
          <cell r="D450">
            <v>36</v>
          </cell>
          <cell r="E450">
            <v>14000</v>
          </cell>
          <cell r="F450">
            <v>3.1883294958724164</v>
          </cell>
          <cell r="G450">
            <v>25000</v>
          </cell>
          <cell r="H450">
            <v>4400</v>
          </cell>
          <cell r="I450">
            <v>6000</v>
          </cell>
          <cell r="J450">
            <v>1</v>
          </cell>
          <cell r="K450">
            <v>35</v>
          </cell>
          <cell r="L450">
            <v>4</v>
          </cell>
          <cell r="M450">
            <v>1</v>
          </cell>
          <cell r="N450">
            <v>1</v>
          </cell>
          <cell r="O450">
            <v>2</v>
          </cell>
          <cell r="P450">
            <v>3</v>
          </cell>
        </row>
        <row r="451">
          <cell r="B451">
            <v>441</v>
          </cell>
          <cell r="C451">
            <v>3</v>
          </cell>
          <cell r="D451">
            <v>36</v>
          </cell>
          <cell r="E451">
            <v>14000</v>
          </cell>
          <cell r="F451">
            <v>3.8329302743675853</v>
          </cell>
          <cell r="G451">
            <v>25000</v>
          </cell>
          <cell r="H451">
            <v>4400</v>
          </cell>
          <cell r="I451">
            <v>6000</v>
          </cell>
          <cell r="J451">
            <v>2</v>
          </cell>
          <cell r="K451">
            <v>29</v>
          </cell>
          <cell r="L451">
            <v>2</v>
          </cell>
          <cell r="M451">
            <v>4</v>
          </cell>
          <cell r="N451">
            <v>1</v>
          </cell>
          <cell r="O451">
            <v>1</v>
          </cell>
          <cell r="P451">
            <v>3</v>
          </cell>
        </row>
        <row r="452">
          <cell r="B452">
            <v>442</v>
          </cell>
          <cell r="C452">
            <v>2</v>
          </cell>
          <cell r="D452">
            <v>48</v>
          </cell>
          <cell r="E452">
            <v>18300</v>
          </cell>
          <cell r="F452">
            <v>1.4949155559665344</v>
          </cell>
          <cell r="G452">
            <v>36000</v>
          </cell>
          <cell r="H452">
            <v>4400</v>
          </cell>
          <cell r="I452">
            <v>6000</v>
          </cell>
          <cell r="J452">
            <v>2</v>
          </cell>
          <cell r="K452">
            <v>43</v>
          </cell>
          <cell r="L452">
            <v>3</v>
          </cell>
          <cell r="M452">
            <v>3</v>
          </cell>
          <cell r="N452">
            <v>2</v>
          </cell>
          <cell r="O452">
            <v>4</v>
          </cell>
          <cell r="P452">
            <v>2</v>
          </cell>
        </row>
        <row r="453">
          <cell r="B453">
            <v>443</v>
          </cell>
          <cell r="C453">
            <v>2</v>
          </cell>
          <cell r="D453">
            <v>18</v>
          </cell>
          <cell r="E453">
            <v>18300</v>
          </cell>
          <cell r="F453">
            <v>3.8848151480336912</v>
          </cell>
          <cell r="G453">
            <v>36000</v>
          </cell>
          <cell r="H453">
            <v>5200</v>
          </cell>
          <cell r="I453">
            <v>6000</v>
          </cell>
          <cell r="J453">
            <v>2</v>
          </cell>
          <cell r="K453">
            <v>44</v>
          </cell>
          <cell r="L453">
            <v>2</v>
          </cell>
          <cell r="M453">
            <v>2</v>
          </cell>
          <cell r="N453">
            <v>2</v>
          </cell>
          <cell r="O453">
            <v>3</v>
          </cell>
          <cell r="P453">
            <v>3</v>
          </cell>
        </row>
        <row r="454">
          <cell r="B454">
            <v>444</v>
          </cell>
          <cell r="C454">
            <v>1</v>
          </cell>
          <cell r="D454">
            <v>36</v>
          </cell>
          <cell r="E454">
            <v>24000</v>
          </cell>
          <cell r="F454">
            <v>3.5676662538898904</v>
          </cell>
          <cell r="G454">
            <v>49000</v>
          </cell>
          <cell r="H454">
            <v>7300</v>
          </cell>
          <cell r="I454">
            <v>5000</v>
          </cell>
          <cell r="J454">
            <v>1</v>
          </cell>
          <cell r="K454">
            <v>42</v>
          </cell>
          <cell r="L454">
            <v>3</v>
          </cell>
          <cell r="M454">
            <v>5</v>
          </cell>
          <cell r="N454">
            <v>2</v>
          </cell>
          <cell r="O454">
            <v>4</v>
          </cell>
          <cell r="P454">
            <v>2</v>
          </cell>
        </row>
        <row r="455">
          <cell r="B455">
            <v>445</v>
          </cell>
          <cell r="C455">
            <v>5</v>
          </cell>
          <cell r="D455">
            <v>36</v>
          </cell>
          <cell r="E455">
            <v>24000</v>
          </cell>
          <cell r="F455">
            <v>3.6858812289178782</v>
          </cell>
          <cell r="G455">
            <v>36000</v>
          </cell>
          <cell r="H455">
            <v>7300</v>
          </cell>
          <cell r="I455">
            <v>5500</v>
          </cell>
          <cell r="J455">
            <v>1</v>
          </cell>
          <cell r="K455">
            <v>44</v>
          </cell>
          <cell r="L455">
            <v>2</v>
          </cell>
          <cell r="M455">
            <v>4</v>
          </cell>
          <cell r="N455">
            <v>2</v>
          </cell>
          <cell r="O455">
            <v>4</v>
          </cell>
          <cell r="P455">
            <v>1</v>
          </cell>
        </row>
        <row r="456">
          <cell r="B456">
            <v>446</v>
          </cell>
          <cell r="C456">
            <v>1</v>
          </cell>
          <cell r="D456">
            <v>60</v>
          </cell>
          <cell r="E456">
            <v>5400</v>
          </cell>
          <cell r="F456">
            <v>2.6103377234379703</v>
          </cell>
          <cell r="G456">
            <v>12000</v>
          </cell>
          <cell r="H456">
            <v>1800</v>
          </cell>
          <cell r="I456">
            <v>5000</v>
          </cell>
          <cell r="J456">
            <v>1</v>
          </cell>
          <cell r="K456">
            <v>51</v>
          </cell>
          <cell r="L456">
            <v>2</v>
          </cell>
          <cell r="M456">
            <v>5</v>
          </cell>
          <cell r="N456">
            <v>1</v>
          </cell>
          <cell r="O456">
            <v>3</v>
          </cell>
          <cell r="P456">
            <v>1</v>
          </cell>
        </row>
        <row r="457">
          <cell r="B457">
            <v>447</v>
          </cell>
          <cell r="C457">
            <v>2</v>
          </cell>
          <cell r="D457">
            <v>18</v>
          </cell>
          <cell r="E457">
            <v>5400</v>
          </cell>
          <cell r="F457">
            <v>1.7306750640851889</v>
          </cell>
          <cell r="G457">
            <v>12000</v>
          </cell>
          <cell r="H457">
            <v>2000</v>
          </cell>
          <cell r="I457">
            <v>6000</v>
          </cell>
          <cell r="J457">
            <v>1</v>
          </cell>
          <cell r="K457">
            <v>28</v>
          </cell>
          <cell r="L457">
            <v>2</v>
          </cell>
          <cell r="M457">
            <v>4</v>
          </cell>
          <cell r="N457">
            <v>2</v>
          </cell>
          <cell r="O457">
            <v>2</v>
          </cell>
          <cell r="P457">
            <v>3</v>
          </cell>
        </row>
        <row r="458">
          <cell r="B458">
            <v>448</v>
          </cell>
          <cell r="C458">
            <v>1</v>
          </cell>
          <cell r="D458">
            <v>36</v>
          </cell>
          <cell r="E458">
            <v>24000</v>
          </cell>
          <cell r="F458">
            <v>1.0930941134956027</v>
          </cell>
          <cell r="G458">
            <v>36000</v>
          </cell>
          <cell r="H458">
            <v>5200</v>
          </cell>
          <cell r="I458">
            <v>5000</v>
          </cell>
          <cell r="J458">
            <v>1</v>
          </cell>
          <cell r="K458">
            <v>25</v>
          </cell>
          <cell r="L458">
            <v>4</v>
          </cell>
          <cell r="M458">
            <v>3</v>
          </cell>
          <cell r="N458">
            <v>1</v>
          </cell>
          <cell r="O458">
            <v>1</v>
          </cell>
          <cell r="P458">
            <v>3</v>
          </cell>
        </row>
        <row r="459">
          <cell r="B459">
            <v>449</v>
          </cell>
          <cell r="C459">
            <v>3</v>
          </cell>
          <cell r="D459">
            <v>18</v>
          </cell>
          <cell r="E459">
            <v>24000</v>
          </cell>
          <cell r="F459">
            <v>3.8031317566017226</v>
          </cell>
          <cell r="G459">
            <v>41000</v>
          </cell>
          <cell r="H459">
            <v>6200</v>
          </cell>
          <cell r="I459">
            <v>6000</v>
          </cell>
          <cell r="J459">
            <v>2</v>
          </cell>
          <cell r="K459">
            <v>48</v>
          </cell>
          <cell r="L459">
            <v>1</v>
          </cell>
          <cell r="M459">
            <v>1</v>
          </cell>
          <cell r="N459">
            <v>1</v>
          </cell>
          <cell r="O459">
            <v>1</v>
          </cell>
          <cell r="P459">
            <v>1</v>
          </cell>
        </row>
        <row r="460">
          <cell r="B460">
            <v>450</v>
          </cell>
          <cell r="C460">
            <v>3</v>
          </cell>
          <cell r="D460">
            <v>18</v>
          </cell>
          <cell r="E460">
            <v>14000</v>
          </cell>
          <cell r="F460">
            <v>3.5885953060192572</v>
          </cell>
          <cell r="G460">
            <v>20000</v>
          </cell>
          <cell r="H460">
            <v>3600</v>
          </cell>
          <cell r="I460">
            <v>6000</v>
          </cell>
          <cell r="J460">
            <v>2</v>
          </cell>
          <cell r="K460">
            <v>39</v>
          </cell>
          <cell r="L460">
            <v>1</v>
          </cell>
          <cell r="M460">
            <v>2</v>
          </cell>
          <cell r="N460">
            <v>2</v>
          </cell>
          <cell r="O460">
            <v>3</v>
          </cell>
          <cell r="P460">
            <v>2</v>
          </cell>
        </row>
        <row r="461">
          <cell r="B461">
            <v>451</v>
          </cell>
          <cell r="C461">
            <v>3</v>
          </cell>
          <cell r="D461">
            <v>60</v>
          </cell>
          <cell r="E461">
            <v>14000</v>
          </cell>
          <cell r="F461">
            <v>1.582430093135035</v>
          </cell>
          <cell r="G461">
            <v>21000</v>
          </cell>
          <cell r="H461">
            <v>3600</v>
          </cell>
          <cell r="I461">
            <v>6000</v>
          </cell>
          <cell r="J461">
            <v>1</v>
          </cell>
          <cell r="K461">
            <v>50</v>
          </cell>
          <cell r="L461">
            <v>1</v>
          </cell>
          <cell r="M461">
            <v>4</v>
          </cell>
          <cell r="N461">
            <v>2</v>
          </cell>
          <cell r="O461">
            <v>2</v>
          </cell>
          <cell r="P461">
            <v>3</v>
          </cell>
        </row>
        <row r="462">
          <cell r="B462">
            <v>452</v>
          </cell>
          <cell r="C462">
            <v>4</v>
          </cell>
          <cell r="D462">
            <v>60</v>
          </cell>
          <cell r="E462">
            <v>14000</v>
          </cell>
          <cell r="F462">
            <v>3.2983102075163777</v>
          </cell>
          <cell r="G462">
            <v>25000</v>
          </cell>
          <cell r="H462">
            <v>4000</v>
          </cell>
          <cell r="I462">
            <v>6000</v>
          </cell>
          <cell r="J462">
            <v>1</v>
          </cell>
          <cell r="K462">
            <v>49</v>
          </cell>
          <cell r="L462">
            <v>3</v>
          </cell>
          <cell r="M462">
            <v>2</v>
          </cell>
          <cell r="N462">
            <v>2</v>
          </cell>
          <cell r="O462">
            <v>4</v>
          </cell>
          <cell r="P462">
            <v>3</v>
          </cell>
        </row>
        <row r="463">
          <cell r="B463">
            <v>453</v>
          </cell>
          <cell r="C463">
            <v>1</v>
          </cell>
          <cell r="D463">
            <v>18</v>
          </cell>
          <cell r="E463">
            <v>5400</v>
          </cell>
          <cell r="F463">
            <v>2.1814044884781065</v>
          </cell>
          <cell r="G463">
            <v>18000</v>
          </cell>
          <cell r="H463">
            <v>2300</v>
          </cell>
          <cell r="I463">
            <v>5000</v>
          </cell>
          <cell r="J463">
            <v>1</v>
          </cell>
          <cell r="K463">
            <v>36</v>
          </cell>
          <cell r="L463">
            <v>2</v>
          </cell>
          <cell r="M463">
            <v>4</v>
          </cell>
          <cell r="N463">
            <v>1</v>
          </cell>
          <cell r="O463">
            <v>3</v>
          </cell>
          <cell r="P463">
            <v>2</v>
          </cell>
        </row>
        <row r="464">
          <cell r="B464">
            <v>454</v>
          </cell>
          <cell r="C464">
            <v>3</v>
          </cell>
          <cell r="D464">
            <v>18</v>
          </cell>
          <cell r="E464">
            <v>14000</v>
          </cell>
          <cell r="F464">
            <v>1.8175272639745779</v>
          </cell>
          <cell r="G464">
            <v>25000</v>
          </cell>
          <cell r="H464">
            <v>4400</v>
          </cell>
          <cell r="I464">
            <v>6000</v>
          </cell>
          <cell r="J464">
            <v>1</v>
          </cell>
          <cell r="K464">
            <v>43</v>
          </cell>
          <cell r="L464">
            <v>4</v>
          </cell>
          <cell r="M464">
            <v>5</v>
          </cell>
          <cell r="N464">
            <v>2</v>
          </cell>
          <cell r="O464">
            <v>4</v>
          </cell>
          <cell r="P464">
            <v>2</v>
          </cell>
        </row>
        <row r="465">
          <cell r="B465">
            <v>455</v>
          </cell>
          <cell r="C465">
            <v>2</v>
          </cell>
          <cell r="D465">
            <v>36</v>
          </cell>
          <cell r="E465">
            <v>14000</v>
          </cell>
          <cell r="F465">
            <v>1.7422090943321957</v>
          </cell>
          <cell r="G465">
            <v>25000</v>
          </cell>
          <cell r="H465">
            <v>3600</v>
          </cell>
          <cell r="I465">
            <v>6000</v>
          </cell>
          <cell r="J465">
            <v>1</v>
          </cell>
          <cell r="K465">
            <v>40</v>
          </cell>
          <cell r="L465">
            <v>1</v>
          </cell>
          <cell r="M465">
            <v>4</v>
          </cell>
          <cell r="N465">
            <v>2</v>
          </cell>
          <cell r="O465">
            <v>2</v>
          </cell>
          <cell r="P465">
            <v>1</v>
          </cell>
        </row>
        <row r="466">
          <cell r="B466">
            <v>456</v>
          </cell>
          <cell r="C466">
            <v>2</v>
          </cell>
          <cell r="D466">
            <v>36</v>
          </cell>
          <cell r="E466">
            <v>18300</v>
          </cell>
          <cell r="F466">
            <v>2.50087264120743</v>
          </cell>
          <cell r="G466">
            <v>36000</v>
          </cell>
          <cell r="H466">
            <v>5200</v>
          </cell>
          <cell r="I466">
            <v>6000</v>
          </cell>
          <cell r="J466">
            <v>2</v>
          </cell>
          <cell r="K466">
            <v>54</v>
          </cell>
          <cell r="L466">
            <v>4</v>
          </cell>
          <cell r="M466">
            <v>5</v>
          </cell>
          <cell r="N466">
            <v>1</v>
          </cell>
          <cell r="O466">
            <v>4</v>
          </cell>
          <cell r="P466">
            <v>2</v>
          </cell>
        </row>
        <row r="467">
          <cell r="B467">
            <v>457</v>
          </cell>
          <cell r="C467">
            <v>5</v>
          </cell>
          <cell r="D467">
            <v>60</v>
          </cell>
          <cell r="E467">
            <v>24000</v>
          </cell>
          <cell r="F467">
            <v>2.8219079595737275</v>
          </cell>
          <cell r="G467">
            <v>36000</v>
          </cell>
          <cell r="H467">
            <v>8400</v>
          </cell>
          <cell r="I467">
            <v>5500</v>
          </cell>
          <cell r="J467">
            <v>2</v>
          </cell>
          <cell r="K467">
            <v>55</v>
          </cell>
          <cell r="L467">
            <v>4</v>
          </cell>
          <cell r="M467">
            <v>3</v>
          </cell>
          <cell r="N467">
            <v>1</v>
          </cell>
          <cell r="O467">
            <v>4</v>
          </cell>
          <cell r="P467">
            <v>3</v>
          </cell>
        </row>
        <row r="468">
          <cell r="B468">
            <v>458</v>
          </cell>
          <cell r="C468">
            <v>4</v>
          </cell>
          <cell r="D468">
            <v>18</v>
          </cell>
          <cell r="E468">
            <v>5400</v>
          </cell>
          <cell r="F468">
            <v>3.8270193296678787</v>
          </cell>
          <cell r="G468">
            <v>18000</v>
          </cell>
          <cell r="H468">
            <v>2600</v>
          </cell>
          <cell r="I468">
            <v>6000</v>
          </cell>
          <cell r="J468">
            <v>2</v>
          </cell>
          <cell r="K468">
            <v>36</v>
          </cell>
          <cell r="L468">
            <v>1</v>
          </cell>
          <cell r="M468">
            <v>5</v>
          </cell>
          <cell r="N468">
            <v>2</v>
          </cell>
          <cell r="O468">
            <v>3</v>
          </cell>
          <cell r="P468">
            <v>2</v>
          </cell>
        </row>
        <row r="469">
          <cell r="B469">
            <v>459</v>
          </cell>
          <cell r="C469">
            <v>1</v>
          </cell>
          <cell r="D469">
            <v>12</v>
          </cell>
          <cell r="E469">
            <v>18300</v>
          </cell>
          <cell r="F469">
            <v>1.9968381043527259</v>
          </cell>
          <cell r="G469">
            <v>36000</v>
          </cell>
          <cell r="H469">
            <v>5200</v>
          </cell>
          <cell r="I469">
            <v>5000</v>
          </cell>
          <cell r="J469">
            <v>2</v>
          </cell>
          <cell r="K469">
            <v>52</v>
          </cell>
          <cell r="L469">
            <v>4</v>
          </cell>
          <cell r="M469">
            <v>1</v>
          </cell>
          <cell r="N469">
            <v>1</v>
          </cell>
          <cell r="O469">
            <v>4</v>
          </cell>
          <cell r="P469">
            <v>1</v>
          </cell>
        </row>
        <row r="470">
          <cell r="B470">
            <v>460</v>
          </cell>
          <cell r="C470">
            <v>5</v>
          </cell>
          <cell r="D470">
            <v>12</v>
          </cell>
          <cell r="E470">
            <v>24000</v>
          </cell>
          <cell r="F470">
            <v>1.1922419387757035</v>
          </cell>
          <cell r="G470">
            <v>49000</v>
          </cell>
          <cell r="H470">
            <v>8400</v>
          </cell>
          <cell r="I470">
            <v>5500</v>
          </cell>
          <cell r="J470">
            <v>2</v>
          </cell>
          <cell r="K470">
            <v>51</v>
          </cell>
          <cell r="L470">
            <v>1</v>
          </cell>
          <cell r="M470">
            <v>1</v>
          </cell>
          <cell r="N470">
            <v>2</v>
          </cell>
          <cell r="O470">
            <v>4</v>
          </cell>
          <cell r="P470">
            <v>3</v>
          </cell>
        </row>
        <row r="471">
          <cell r="B471">
            <v>461</v>
          </cell>
          <cell r="C471">
            <v>1</v>
          </cell>
          <cell r="D471">
            <v>18</v>
          </cell>
          <cell r="E471">
            <v>5400</v>
          </cell>
          <cell r="F471">
            <v>2.3543978649988686</v>
          </cell>
          <cell r="G471">
            <v>18000</v>
          </cell>
          <cell r="H471">
            <v>2400</v>
          </cell>
          <cell r="I471">
            <v>5000</v>
          </cell>
          <cell r="J471">
            <v>2</v>
          </cell>
          <cell r="K471">
            <v>44</v>
          </cell>
          <cell r="L471">
            <v>3</v>
          </cell>
          <cell r="M471">
            <v>3</v>
          </cell>
          <cell r="N471">
            <v>1</v>
          </cell>
          <cell r="O471">
            <v>2</v>
          </cell>
          <cell r="P471">
            <v>3</v>
          </cell>
        </row>
        <row r="472">
          <cell r="B472">
            <v>462</v>
          </cell>
          <cell r="C472">
            <v>2</v>
          </cell>
          <cell r="D472">
            <v>36</v>
          </cell>
          <cell r="E472">
            <v>5400</v>
          </cell>
          <cell r="F472">
            <v>1.9212013854862229</v>
          </cell>
          <cell r="G472">
            <v>18000</v>
          </cell>
          <cell r="H472">
            <v>2700</v>
          </cell>
          <cell r="I472">
            <v>6000</v>
          </cell>
          <cell r="J472">
            <v>1</v>
          </cell>
          <cell r="K472">
            <v>37</v>
          </cell>
          <cell r="L472">
            <v>4</v>
          </cell>
          <cell r="M472">
            <v>3</v>
          </cell>
          <cell r="N472">
            <v>2</v>
          </cell>
          <cell r="O472">
            <v>1</v>
          </cell>
          <cell r="P472">
            <v>1</v>
          </cell>
        </row>
        <row r="473">
          <cell r="B473">
            <v>463</v>
          </cell>
          <cell r="C473">
            <v>1</v>
          </cell>
          <cell r="D473">
            <v>36</v>
          </cell>
          <cell r="E473">
            <v>18300</v>
          </cell>
          <cell r="F473">
            <v>3.2463106520455431</v>
          </cell>
          <cell r="G473">
            <v>36000</v>
          </cell>
          <cell r="H473">
            <v>5200</v>
          </cell>
          <cell r="I473">
            <v>5000</v>
          </cell>
          <cell r="J473">
            <v>2</v>
          </cell>
          <cell r="K473">
            <v>34</v>
          </cell>
          <cell r="L473">
            <v>1</v>
          </cell>
          <cell r="M473">
            <v>4</v>
          </cell>
          <cell r="N473">
            <v>1</v>
          </cell>
          <cell r="O473">
            <v>2</v>
          </cell>
          <cell r="P473">
            <v>2</v>
          </cell>
        </row>
        <row r="474">
          <cell r="B474">
            <v>464</v>
          </cell>
          <cell r="C474">
            <v>4</v>
          </cell>
          <cell r="D474">
            <v>36</v>
          </cell>
          <cell r="E474">
            <v>24000</v>
          </cell>
          <cell r="F474">
            <v>1.8161745665522688</v>
          </cell>
          <cell r="G474">
            <v>36000</v>
          </cell>
          <cell r="H474">
            <v>7300</v>
          </cell>
          <cell r="I474">
            <v>6000</v>
          </cell>
          <cell r="J474">
            <v>1</v>
          </cell>
          <cell r="K474">
            <v>32</v>
          </cell>
          <cell r="L474">
            <v>4</v>
          </cell>
          <cell r="M474">
            <v>4</v>
          </cell>
          <cell r="N474">
            <v>1</v>
          </cell>
          <cell r="O474">
            <v>3</v>
          </cell>
          <cell r="P474">
            <v>3</v>
          </cell>
        </row>
        <row r="475">
          <cell r="B475">
            <v>465</v>
          </cell>
          <cell r="C475">
            <v>3</v>
          </cell>
          <cell r="D475">
            <v>18</v>
          </cell>
          <cell r="E475">
            <v>14000</v>
          </cell>
          <cell r="F475">
            <v>3.4438376356663802</v>
          </cell>
          <cell r="G475">
            <v>25000</v>
          </cell>
          <cell r="H475">
            <v>3700</v>
          </cell>
          <cell r="I475">
            <v>6000</v>
          </cell>
          <cell r="J475">
            <v>2</v>
          </cell>
          <cell r="K475">
            <v>38</v>
          </cell>
          <cell r="L475">
            <v>3</v>
          </cell>
          <cell r="M475">
            <v>3</v>
          </cell>
          <cell r="N475">
            <v>2</v>
          </cell>
          <cell r="O475">
            <v>3</v>
          </cell>
          <cell r="P475">
            <v>2</v>
          </cell>
        </row>
        <row r="476">
          <cell r="B476">
            <v>466</v>
          </cell>
          <cell r="C476">
            <v>3</v>
          </cell>
          <cell r="D476">
            <v>36</v>
          </cell>
          <cell r="E476">
            <v>5400</v>
          </cell>
          <cell r="F476">
            <v>1.1630777143445856</v>
          </cell>
          <cell r="G476">
            <v>18000</v>
          </cell>
          <cell r="H476">
            <v>2800</v>
          </cell>
          <cell r="I476">
            <v>6000</v>
          </cell>
          <cell r="J476">
            <v>2</v>
          </cell>
          <cell r="K476">
            <v>24</v>
          </cell>
          <cell r="L476">
            <v>4</v>
          </cell>
          <cell r="M476">
            <v>4</v>
          </cell>
          <cell r="N476">
            <v>1</v>
          </cell>
          <cell r="O476">
            <v>4</v>
          </cell>
          <cell r="P476">
            <v>1</v>
          </cell>
        </row>
        <row r="477">
          <cell r="B477">
            <v>467</v>
          </cell>
          <cell r="C477">
            <v>4</v>
          </cell>
          <cell r="D477">
            <v>18</v>
          </cell>
          <cell r="E477">
            <v>5400</v>
          </cell>
          <cell r="F477">
            <v>1.4300307131572416</v>
          </cell>
          <cell r="G477">
            <v>18000</v>
          </cell>
          <cell r="H477">
            <v>3600</v>
          </cell>
          <cell r="I477">
            <v>6000</v>
          </cell>
          <cell r="J477">
            <v>2</v>
          </cell>
          <cell r="K477">
            <v>50</v>
          </cell>
          <cell r="L477">
            <v>3</v>
          </cell>
          <cell r="M477">
            <v>1</v>
          </cell>
          <cell r="N477">
            <v>2</v>
          </cell>
          <cell r="O477">
            <v>3</v>
          </cell>
          <cell r="P477">
            <v>3</v>
          </cell>
        </row>
        <row r="478">
          <cell r="B478">
            <v>468</v>
          </cell>
          <cell r="C478">
            <v>4</v>
          </cell>
          <cell r="D478">
            <v>12</v>
          </cell>
          <cell r="E478">
            <v>18300</v>
          </cell>
          <cell r="F478">
            <v>1.0526463028699782</v>
          </cell>
          <cell r="G478">
            <v>36000</v>
          </cell>
          <cell r="H478">
            <v>5200</v>
          </cell>
          <cell r="I478">
            <v>6000</v>
          </cell>
          <cell r="J478">
            <v>1</v>
          </cell>
          <cell r="K478">
            <v>32</v>
          </cell>
          <cell r="L478">
            <v>4</v>
          </cell>
          <cell r="M478">
            <v>3</v>
          </cell>
          <cell r="N478">
            <v>1</v>
          </cell>
          <cell r="O478">
            <v>2</v>
          </cell>
          <cell r="P478">
            <v>3</v>
          </cell>
        </row>
        <row r="479">
          <cell r="B479">
            <v>469</v>
          </cell>
          <cell r="C479">
            <v>2</v>
          </cell>
          <cell r="D479">
            <v>48</v>
          </cell>
          <cell r="E479">
            <v>24000</v>
          </cell>
          <cell r="F479">
            <v>3.3204789927203127</v>
          </cell>
          <cell r="G479">
            <v>36000</v>
          </cell>
          <cell r="H479">
            <v>7300</v>
          </cell>
          <cell r="I479">
            <v>6000</v>
          </cell>
          <cell r="J479">
            <v>1</v>
          </cell>
          <cell r="K479">
            <v>47</v>
          </cell>
          <cell r="L479">
            <v>3</v>
          </cell>
          <cell r="M479">
            <v>4</v>
          </cell>
          <cell r="N479">
            <v>2</v>
          </cell>
          <cell r="O479">
            <v>1</v>
          </cell>
          <cell r="P479">
            <v>3</v>
          </cell>
        </row>
        <row r="480">
          <cell r="B480">
            <v>470</v>
          </cell>
          <cell r="C480">
            <v>3</v>
          </cell>
          <cell r="D480">
            <v>60</v>
          </cell>
          <cell r="E480">
            <v>18300</v>
          </cell>
          <cell r="F480">
            <v>2.7357281666239803</v>
          </cell>
          <cell r="G480">
            <v>33000</v>
          </cell>
          <cell r="H480">
            <v>5200</v>
          </cell>
          <cell r="I480">
            <v>6000</v>
          </cell>
          <cell r="J480">
            <v>1</v>
          </cell>
          <cell r="K480">
            <v>35</v>
          </cell>
          <cell r="L480">
            <v>4</v>
          </cell>
          <cell r="M480">
            <v>4</v>
          </cell>
          <cell r="N480">
            <v>2</v>
          </cell>
          <cell r="O480">
            <v>4</v>
          </cell>
          <cell r="P480">
            <v>2</v>
          </cell>
        </row>
        <row r="481">
          <cell r="B481">
            <v>471</v>
          </cell>
          <cell r="C481">
            <v>5</v>
          </cell>
          <cell r="D481">
            <v>60</v>
          </cell>
          <cell r="E481">
            <v>5400</v>
          </cell>
          <cell r="F481">
            <v>2.561222714362335</v>
          </cell>
          <cell r="G481">
            <v>15000</v>
          </cell>
          <cell r="H481">
            <v>2800</v>
          </cell>
          <cell r="I481">
            <v>5500</v>
          </cell>
          <cell r="J481">
            <v>1</v>
          </cell>
          <cell r="K481">
            <v>32</v>
          </cell>
          <cell r="L481">
            <v>3</v>
          </cell>
          <cell r="M481">
            <v>5</v>
          </cell>
          <cell r="N481">
            <v>1</v>
          </cell>
          <cell r="O481">
            <v>1</v>
          </cell>
          <cell r="P481">
            <v>2</v>
          </cell>
        </row>
        <row r="482">
          <cell r="B482">
            <v>472</v>
          </cell>
          <cell r="C482">
            <v>2</v>
          </cell>
          <cell r="D482">
            <v>12</v>
          </cell>
          <cell r="E482">
            <v>5400</v>
          </cell>
          <cell r="F482">
            <v>1.092561102865373</v>
          </cell>
          <cell r="G482">
            <v>15000</v>
          </cell>
          <cell r="H482">
            <v>2400</v>
          </cell>
          <cell r="I482">
            <v>6000</v>
          </cell>
          <cell r="J482">
            <v>1</v>
          </cell>
          <cell r="K482">
            <v>28</v>
          </cell>
          <cell r="L482">
            <v>3</v>
          </cell>
          <cell r="M482">
            <v>3</v>
          </cell>
          <cell r="N482">
            <v>2</v>
          </cell>
          <cell r="O482">
            <v>3</v>
          </cell>
          <cell r="P482">
            <v>2</v>
          </cell>
        </row>
        <row r="483">
          <cell r="B483">
            <v>473</v>
          </cell>
          <cell r="C483">
            <v>3</v>
          </cell>
          <cell r="D483">
            <v>36</v>
          </cell>
          <cell r="E483">
            <v>24000</v>
          </cell>
          <cell r="F483">
            <v>1.3311855964744357</v>
          </cell>
          <cell r="G483">
            <v>42000</v>
          </cell>
          <cell r="H483">
            <v>6200</v>
          </cell>
          <cell r="I483">
            <v>6000</v>
          </cell>
          <cell r="J483">
            <v>2</v>
          </cell>
          <cell r="K483">
            <v>34</v>
          </cell>
          <cell r="L483">
            <v>1</v>
          </cell>
          <cell r="M483">
            <v>4</v>
          </cell>
          <cell r="N483">
            <v>2</v>
          </cell>
          <cell r="O483">
            <v>1</v>
          </cell>
          <cell r="P483">
            <v>1</v>
          </cell>
        </row>
        <row r="484">
          <cell r="B484">
            <v>474</v>
          </cell>
          <cell r="C484">
            <v>3</v>
          </cell>
          <cell r="D484">
            <v>60</v>
          </cell>
          <cell r="E484">
            <v>18300</v>
          </cell>
          <cell r="F484">
            <v>3.5580322993206224</v>
          </cell>
          <cell r="G484">
            <v>36000</v>
          </cell>
          <cell r="H484">
            <v>6200</v>
          </cell>
          <cell r="I484">
            <v>6000</v>
          </cell>
          <cell r="J484">
            <v>2</v>
          </cell>
          <cell r="K484">
            <v>19</v>
          </cell>
          <cell r="L484">
            <v>1</v>
          </cell>
          <cell r="M484">
            <v>5</v>
          </cell>
          <cell r="N484">
            <v>1</v>
          </cell>
          <cell r="O484">
            <v>3</v>
          </cell>
          <cell r="P484">
            <v>3</v>
          </cell>
        </row>
        <row r="485">
          <cell r="B485">
            <v>475</v>
          </cell>
          <cell r="C485">
            <v>1</v>
          </cell>
          <cell r="D485">
            <v>12</v>
          </cell>
          <cell r="E485">
            <v>24000</v>
          </cell>
          <cell r="F485">
            <v>3.2583221144058596</v>
          </cell>
          <cell r="G485">
            <v>36000</v>
          </cell>
          <cell r="H485">
            <v>7300</v>
          </cell>
          <cell r="I485">
            <v>5000</v>
          </cell>
          <cell r="J485">
            <v>2</v>
          </cell>
          <cell r="K485">
            <v>47</v>
          </cell>
          <cell r="L485">
            <v>4</v>
          </cell>
          <cell r="M485">
            <v>4</v>
          </cell>
          <cell r="N485">
            <v>1</v>
          </cell>
          <cell r="O485">
            <v>3</v>
          </cell>
          <cell r="P485">
            <v>3</v>
          </cell>
        </row>
        <row r="486">
          <cell r="B486">
            <v>476</v>
          </cell>
          <cell r="C486">
            <v>4</v>
          </cell>
          <cell r="D486">
            <v>36</v>
          </cell>
          <cell r="E486">
            <v>14000</v>
          </cell>
          <cell r="F486">
            <v>1.8520285717704628</v>
          </cell>
          <cell r="G486">
            <v>25000</v>
          </cell>
          <cell r="H486">
            <v>3600</v>
          </cell>
          <cell r="I486">
            <v>6000</v>
          </cell>
          <cell r="J486">
            <v>2</v>
          </cell>
          <cell r="K486">
            <v>49</v>
          </cell>
          <cell r="L486">
            <v>1</v>
          </cell>
          <cell r="M486">
            <v>3</v>
          </cell>
          <cell r="N486">
            <v>1</v>
          </cell>
          <cell r="O486">
            <v>4</v>
          </cell>
          <cell r="P486">
            <v>3</v>
          </cell>
        </row>
        <row r="487">
          <cell r="B487">
            <v>477</v>
          </cell>
          <cell r="C487">
            <v>2</v>
          </cell>
          <cell r="D487">
            <v>12</v>
          </cell>
          <cell r="E487">
            <v>24000</v>
          </cell>
          <cell r="F487">
            <v>3.9473567075609273</v>
          </cell>
          <cell r="G487">
            <v>36000</v>
          </cell>
          <cell r="H487">
            <v>7700</v>
          </cell>
          <cell r="I487">
            <v>6000</v>
          </cell>
          <cell r="J487">
            <v>2</v>
          </cell>
          <cell r="K487">
            <v>19</v>
          </cell>
          <cell r="L487">
            <v>3</v>
          </cell>
          <cell r="M487">
            <v>2</v>
          </cell>
          <cell r="N487">
            <v>2</v>
          </cell>
          <cell r="O487">
            <v>4</v>
          </cell>
          <cell r="P487">
            <v>2</v>
          </cell>
        </row>
        <row r="488">
          <cell r="B488">
            <v>478</v>
          </cell>
          <cell r="C488">
            <v>1</v>
          </cell>
          <cell r="D488">
            <v>12</v>
          </cell>
          <cell r="E488">
            <v>24000</v>
          </cell>
          <cell r="F488">
            <v>1.7295960088751157</v>
          </cell>
          <cell r="G488">
            <v>42000</v>
          </cell>
          <cell r="H488">
            <v>5200</v>
          </cell>
          <cell r="I488">
            <v>5000</v>
          </cell>
          <cell r="J488">
            <v>1</v>
          </cell>
          <cell r="K488">
            <v>46</v>
          </cell>
          <cell r="L488">
            <v>4</v>
          </cell>
          <cell r="M488">
            <v>4</v>
          </cell>
          <cell r="N488">
            <v>1</v>
          </cell>
          <cell r="O488">
            <v>4</v>
          </cell>
          <cell r="P488">
            <v>3</v>
          </cell>
        </row>
        <row r="489">
          <cell r="B489">
            <v>479</v>
          </cell>
          <cell r="C489">
            <v>5</v>
          </cell>
          <cell r="D489">
            <v>18</v>
          </cell>
          <cell r="E489">
            <v>14000</v>
          </cell>
          <cell r="F489">
            <v>1.0004891430419729</v>
          </cell>
          <cell r="G489">
            <v>25000</v>
          </cell>
          <cell r="H489">
            <v>4400</v>
          </cell>
          <cell r="I489">
            <v>5500</v>
          </cell>
          <cell r="J489">
            <v>2</v>
          </cell>
          <cell r="K489">
            <v>43</v>
          </cell>
          <cell r="L489">
            <v>1</v>
          </cell>
          <cell r="M489">
            <v>2</v>
          </cell>
          <cell r="N489">
            <v>1</v>
          </cell>
          <cell r="O489">
            <v>3</v>
          </cell>
          <cell r="P489">
            <v>3</v>
          </cell>
        </row>
        <row r="490">
          <cell r="B490">
            <v>480</v>
          </cell>
          <cell r="C490">
            <v>5</v>
          </cell>
          <cell r="D490">
            <v>48</v>
          </cell>
          <cell r="E490">
            <v>14000</v>
          </cell>
          <cell r="F490">
            <v>2.6382419522060925</v>
          </cell>
          <cell r="G490">
            <v>20000</v>
          </cell>
          <cell r="H490">
            <v>3700</v>
          </cell>
          <cell r="I490">
            <v>5500</v>
          </cell>
          <cell r="J490">
            <v>1</v>
          </cell>
          <cell r="K490">
            <v>55</v>
          </cell>
          <cell r="L490">
            <v>2</v>
          </cell>
          <cell r="M490">
            <v>1</v>
          </cell>
          <cell r="N490">
            <v>1</v>
          </cell>
          <cell r="O490">
            <v>2</v>
          </cell>
          <cell r="P490">
            <v>1</v>
          </cell>
        </row>
        <row r="491">
          <cell r="B491">
            <v>481</v>
          </cell>
          <cell r="C491">
            <v>3</v>
          </cell>
          <cell r="D491">
            <v>36</v>
          </cell>
          <cell r="E491">
            <v>24000</v>
          </cell>
          <cell r="F491">
            <v>3.0608088796551449</v>
          </cell>
          <cell r="G491">
            <v>49000</v>
          </cell>
          <cell r="H491">
            <v>7300</v>
          </cell>
          <cell r="I491">
            <v>6000</v>
          </cell>
          <cell r="J491">
            <v>2</v>
          </cell>
          <cell r="K491">
            <v>32</v>
          </cell>
          <cell r="L491">
            <v>2</v>
          </cell>
          <cell r="M491">
            <v>3</v>
          </cell>
          <cell r="N491">
            <v>2</v>
          </cell>
          <cell r="O491">
            <v>1</v>
          </cell>
          <cell r="P491">
            <v>3</v>
          </cell>
        </row>
        <row r="492">
          <cell r="B492">
            <v>482</v>
          </cell>
          <cell r="C492">
            <v>4</v>
          </cell>
          <cell r="D492">
            <v>48</v>
          </cell>
          <cell r="E492">
            <v>5400</v>
          </cell>
          <cell r="F492">
            <v>3.8060304807741989</v>
          </cell>
          <cell r="G492">
            <v>12000</v>
          </cell>
          <cell r="H492">
            <v>1800</v>
          </cell>
          <cell r="I492">
            <v>6000</v>
          </cell>
          <cell r="J492">
            <v>1</v>
          </cell>
          <cell r="K492">
            <v>25</v>
          </cell>
          <cell r="L492">
            <v>1</v>
          </cell>
          <cell r="M492">
            <v>1</v>
          </cell>
          <cell r="N492">
            <v>2</v>
          </cell>
          <cell r="O492">
            <v>1</v>
          </cell>
          <cell r="P492">
            <v>3</v>
          </cell>
        </row>
        <row r="493">
          <cell r="B493">
            <v>483</v>
          </cell>
          <cell r="C493">
            <v>5</v>
          </cell>
          <cell r="D493">
            <v>36</v>
          </cell>
          <cell r="E493">
            <v>14000</v>
          </cell>
          <cell r="F493">
            <v>2.8697494962908858</v>
          </cell>
          <cell r="G493">
            <v>20000</v>
          </cell>
          <cell r="H493">
            <v>3700</v>
          </cell>
          <cell r="I493">
            <v>5500</v>
          </cell>
          <cell r="J493">
            <v>2</v>
          </cell>
          <cell r="K493">
            <v>18</v>
          </cell>
          <cell r="L493">
            <v>4</v>
          </cell>
          <cell r="M493">
            <v>4</v>
          </cell>
          <cell r="N493">
            <v>1</v>
          </cell>
          <cell r="O493">
            <v>4</v>
          </cell>
          <cell r="P493">
            <v>2</v>
          </cell>
        </row>
        <row r="494">
          <cell r="B494">
            <v>484</v>
          </cell>
          <cell r="C494">
            <v>4</v>
          </cell>
          <cell r="D494">
            <v>36</v>
          </cell>
          <cell r="E494">
            <v>18300</v>
          </cell>
          <cell r="F494">
            <v>2.5278194462834542</v>
          </cell>
          <cell r="G494">
            <v>36000</v>
          </cell>
          <cell r="H494">
            <v>6200</v>
          </cell>
          <cell r="I494">
            <v>6000</v>
          </cell>
          <cell r="J494">
            <v>2</v>
          </cell>
          <cell r="K494">
            <v>55</v>
          </cell>
          <cell r="L494">
            <v>4</v>
          </cell>
          <cell r="M494">
            <v>3</v>
          </cell>
          <cell r="N494">
            <v>2</v>
          </cell>
          <cell r="O494">
            <v>3</v>
          </cell>
          <cell r="P494">
            <v>2</v>
          </cell>
        </row>
        <row r="495">
          <cell r="B495">
            <v>485</v>
          </cell>
          <cell r="C495">
            <v>2</v>
          </cell>
          <cell r="D495">
            <v>18</v>
          </cell>
          <cell r="E495">
            <v>24000</v>
          </cell>
          <cell r="F495">
            <v>1.5481093066457507</v>
          </cell>
          <cell r="G495">
            <v>42000</v>
          </cell>
          <cell r="H495">
            <v>6200</v>
          </cell>
          <cell r="I495">
            <v>6000</v>
          </cell>
          <cell r="J495">
            <v>2</v>
          </cell>
          <cell r="K495">
            <v>39</v>
          </cell>
          <cell r="L495">
            <v>4</v>
          </cell>
          <cell r="M495">
            <v>4</v>
          </cell>
          <cell r="N495">
            <v>2</v>
          </cell>
          <cell r="O495">
            <v>1</v>
          </cell>
          <cell r="P495">
            <v>3</v>
          </cell>
        </row>
        <row r="496">
          <cell r="B496">
            <v>486</v>
          </cell>
          <cell r="C496">
            <v>2</v>
          </cell>
          <cell r="D496">
            <v>36</v>
          </cell>
          <cell r="E496">
            <v>18300</v>
          </cell>
          <cell r="F496">
            <v>1.3131143720670355</v>
          </cell>
          <cell r="G496">
            <v>36000</v>
          </cell>
          <cell r="H496">
            <v>5200</v>
          </cell>
          <cell r="I496">
            <v>6000</v>
          </cell>
          <cell r="J496">
            <v>1</v>
          </cell>
          <cell r="K496">
            <v>35</v>
          </cell>
          <cell r="L496">
            <v>3</v>
          </cell>
          <cell r="M496">
            <v>4</v>
          </cell>
          <cell r="N496">
            <v>2</v>
          </cell>
          <cell r="O496">
            <v>2</v>
          </cell>
          <cell r="P496">
            <v>2</v>
          </cell>
        </row>
        <row r="497">
          <cell r="B497">
            <v>487</v>
          </cell>
          <cell r="C497">
            <v>4</v>
          </cell>
          <cell r="D497">
            <v>60</v>
          </cell>
          <cell r="E497">
            <v>14000</v>
          </cell>
          <cell r="F497">
            <v>2.1933391136201212</v>
          </cell>
          <cell r="G497">
            <v>25000</v>
          </cell>
          <cell r="H497">
            <v>3600</v>
          </cell>
          <cell r="I497">
            <v>6000</v>
          </cell>
          <cell r="J497">
            <v>2</v>
          </cell>
          <cell r="K497">
            <v>18</v>
          </cell>
          <cell r="L497">
            <v>1</v>
          </cell>
          <cell r="M497">
            <v>5</v>
          </cell>
          <cell r="N497">
            <v>1</v>
          </cell>
          <cell r="O497">
            <v>3</v>
          </cell>
          <cell r="P497">
            <v>3</v>
          </cell>
        </row>
        <row r="498">
          <cell r="B498">
            <v>488</v>
          </cell>
          <cell r="C498">
            <v>4</v>
          </cell>
          <cell r="D498">
            <v>18</v>
          </cell>
          <cell r="E498">
            <v>24000</v>
          </cell>
          <cell r="F498">
            <v>2.6984170054912617</v>
          </cell>
          <cell r="G498">
            <v>42000</v>
          </cell>
          <cell r="H498">
            <v>6200</v>
          </cell>
          <cell r="I498">
            <v>6000</v>
          </cell>
          <cell r="J498">
            <v>1</v>
          </cell>
          <cell r="K498">
            <v>48</v>
          </cell>
          <cell r="L498">
            <v>2</v>
          </cell>
          <cell r="M498">
            <v>4</v>
          </cell>
          <cell r="N498">
            <v>1</v>
          </cell>
          <cell r="O498">
            <v>4</v>
          </cell>
          <cell r="P498">
            <v>3</v>
          </cell>
        </row>
        <row r="499">
          <cell r="B499">
            <v>489</v>
          </cell>
          <cell r="C499">
            <v>4</v>
          </cell>
          <cell r="D499">
            <v>18</v>
          </cell>
          <cell r="E499">
            <v>5400</v>
          </cell>
          <cell r="F499">
            <v>2.255647779147278</v>
          </cell>
          <cell r="G499">
            <v>12000</v>
          </cell>
          <cell r="H499">
            <v>1700</v>
          </cell>
          <cell r="I499">
            <v>6000</v>
          </cell>
          <cell r="J499">
            <v>1</v>
          </cell>
          <cell r="K499">
            <v>26</v>
          </cell>
          <cell r="L499">
            <v>2</v>
          </cell>
          <cell r="M499">
            <v>1</v>
          </cell>
          <cell r="N499">
            <v>2</v>
          </cell>
          <cell r="O499">
            <v>4</v>
          </cell>
          <cell r="P499">
            <v>1</v>
          </cell>
        </row>
        <row r="500">
          <cell r="B500">
            <v>490</v>
          </cell>
          <cell r="C500">
            <v>2</v>
          </cell>
          <cell r="D500">
            <v>12</v>
          </cell>
          <cell r="E500">
            <v>5400</v>
          </cell>
          <cell r="F500">
            <v>2.8586350184349962</v>
          </cell>
          <cell r="G500">
            <v>12000</v>
          </cell>
          <cell r="H500">
            <v>1900</v>
          </cell>
          <cell r="I500">
            <v>6000</v>
          </cell>
          <cell r="J500">
            <v>2</v>
          </cell>
          <cell r="K500">
            <v>43</v>
          </cell>
          <cell r="L500">
            <v>1</v>
          </cell>
          <cell r="M500">
            <v>4</v>
          </cell>
          <cell r="N500">
            <v>2</v>
          </cell>
          <cell r="O500">
            <v>1</v>
          </cell>
          <cell r="P500">
            <v>2</v>
          </cell>
        </row>
        <row r="501">
          <cell r="B501">
            <v>491</v>
          </cell>
          <cell r="C501">
            <v>4</v>
          </cell>
          <cell r="D501">
            <v>48</v>
          </cell>
          <cell r="E501">
            <v>18300</v>
          </cell>
          <cell r="F501">
            <v>3.1644408301829232</v>
          </cell>
          <cell r="G501">
            <v>36000</v>
          </cell>
          <cell r="H501">
            <v>6200</v>
          </cell>
          <cell r="I501">
            <v>6000</v>
          </cell>
          <cell r="J501">
            <v>2</v>
          </cell>
          <cell r="K501">
            <v>18</v>
          </cell>
          <cell r="L501">
            <v>1</v>
          </cell>
          <cell r="M501">
            <v>1</v>
          </cell>
          <cell r="N501">
            <v>1</v>
          </cell>
          <cell r="O501">
            <v>3</v>
          </cell>
          <cell r="P501">
            <v>1</v>
          </cell>
        </row>
        <row r="502">
          <cell r="B502">
            <v>492</v>
          </cell>
          <cell r="C502">
            <v>5</v>
          </cell>
          <cell r="D502">
            <v>36</v>
          </cell>
          <cell r="E502">
            <v>14000</v>
          </cell>
          <cell r="F502">
            <v>2.6583903945141825</v>
          </cell>
          <cell r="G502">
            <v>20000</v>
          </cell>
          <cell r="H502">
            <v>3600</v>
          </cell>
          <cell r="I502">
            <v>5500</v>
          </cell>
          <cell r="J502">
            <v>2</v>
          </cell>
          <cell r="K502">
            <v>54</v>
          </cell>
          <cell r="L502">
            <v>4</v>
          </cell>
          <cell r="M502">
            <v>4</v>
          </cell>
          <cell r="N502">
            <v>2</v>
          </cell>
          <cell r="O502">
            <v>4</v>
          </cell>
          <cell r="P502">
            <v>3</v>
          </cell>
        </row>
        <row r="503">
          <cell r="B503">
            <v>493</v>
          </cell>
          <cell r="C503">
            <v>5</v>
          </cell>
          <cell r="D503">
            <v>36</v>
          </cell>
          <cell r="E503">
            <v>5400</v>
          </cell>
          <cell r="F503">
            <v>1.1722377524950622</v>
          </cell>
          <cell r="G503">
            <v>18000</v>
          </cell>
          <cell r="H503">
            <v>3600</v>
          </cell>
          <cell r="I503">
            <v>5500</v>
          </cell>
          <cell r="J503">
            <v>1</v>
          </cell>
          <cell r="K503">
            <v>52</v>
          </cell>
          <cell r="L503">
            <v>1</v>
          </cell>
          <cell r="M503">
            <v>1</v>
          </cell>
          <cell r="N503">
            <v>2</v>
          </cell>
          <cell r="O503">
            <v>2</v>
          </cell>
          <cell r="P503">
            <v>3</v>
          </cell>
        </row>
        <row r="504">
          <cell r="B504">
            <v>494</v>
          </cell>
          <cell r="C504">
            <v>3</v>
          </cell>
          <cell r="D504">
            <v>36</v>
          </cell>
          <cell r="E504">
            <v>18300</v>
          </cell>
          <cell r="F504">
            <v>1.5122205491354745</v>
          </cell>
          <cell r="G504">
            <v>36000</v>
          </cell>
          <cell r="H504">
            <v>4400</v>
          </cell>
          <cell r="I504">
            <v>6000</v>
          </cell>
          <cell r="J504">
            <v>2</v>
          </cell>
          <cell r="K504">
            <v>54</v>
          </cell>
          <cell r="L504">
            <v>4</v>
          </cell>
          <cell r="M504">
            <v>1</v>
          </cell>
          <cell r="N504">
            <v>2</v>
          </cell>
          <cell r="O504">
            <v>2</v>
          </cell>
          <cell r="P504">
            <v>3</v>
          </cell>
        </row>
        <row r="505">
          <cell r="B505">
            <v>495</v>
          </cell>
          <cell r="C505">
            <v>5</v>
          </cell>
          <cell r="D505">
            <v>48</v>
          </cell>
          <cell r="E505">
            <v>24000</v>
          </cell>
          <cell r="F505">
            <v>1.451336483848729</v>
          </cell>
          <cell r="G505">
            <v>49000</v>
          </cell>
          <cell r="H505">
            <v>8400</v>
          </cell>
          <cell r="I505">
            <v>5500</v>
          </cell>
          <cell r="J505">
            <v>2</v>
          </cell>
          <cell r="K505">
            <v>27</v>
          </cell>
          <cell r="L505">
            <v>4</v>
          </cell>
          <cell r="M505">
            <v>3</v>
          </cell>
          <cell r="N505">
            <v>2</v>
          </cell>
          <cell r="O505">
            <v>4</v>
          </cell>
          <cell r="P505">
            <v>3</v>
          </cell>
        </row>
        <row r="506">
          <cell r="B506">
            <v>496</v>
          </cell>
          <cell r="C506">
            <v>2</v>
          </cell>
          <cell r="D506">
            <v>36</v>
          </cell>
          <cell r="E506">
            <v>14000</v>
          </cell>
          <cell r="F506">
            <v>3.7531463461094949</v>
          </cell>
          <cell r="G506">
            <v>25000</v>
          </cell>
          <cell r="H506">
            <v>3600</v>
          </cell>
          <cell r="I506">
            <v>6000</v>
          </cell>
          <cell r="J506">
            <v>1</v>
          </cell>
          <cell r="K506">
            <v>53</v>
          </cell>
          <cell r="L506">
            <v>4</v>
          </cell>
          <cell r="M506">
            <v>3</v>
          </cell>
          <cell r="N506">
            <v>2</v>
          </cell>
          <cell r="O506">
            <v>3</v>
          </cell>
          <cell r="P506">
            <v>3</v>
          </cell>
        </row>
        <row r="507">
          <cell r="B507">
            <v>497</v>
          </cell>
          <cell r="C507">
            <v>2</v>
          </cell>
          <cell r="D507">
            <v>12</v>
          </cell>
          <cell r="E507">
            <v>5400</v>
          </cell>
          <cell r="F507">
            <v>2.1084769659444458</v>
          </cell>
          <cell r="G507">
            <v>12000</v>
          </cell>
          <cell r="H507">
            <v>2000</v>
          </cell>
          <cell r="I507">
            <v>6000</v>
          </cell>
          <cell r="J507">
            <v>1</v>
          </cell>
          <cell r="K507">
            <v>55</v>
          </cell>
          <cell r="L507">
            <v>1</v>
          </cell>
          <cell r="M507">
            <v>1</v>
          </cell>
          <cell r="N507">
            <v>1</v>
          </cell>
          <cell r="O507">
            <v>3</v>
          </cell>
          <cell r="P507">
            <v>3</v>
          </cell>
        </row>
        <row r="508">
          <cell r="B508">
            <v>498</v>
          </cell>
          <cell r="C508">
            <v>4</v>
          </cell>
          <cell r="D508">
            <v>18</v>
          </cell>
          <cell r="E508">
            <v>18300</v>
          </cell>
          <cell r="F508">
            <v>2.1282099557879075</v>
          </cell>
          <cell r="G508">
            <v>36000</v>
          </cell>
          <cell r="H508">
            <v>5000</v>
          </cell>
          <cell r="I508">
            <v>6000</v>
          </cell>
          <cell r="J508">
            <v>1</v>
          </cell>
          <cell r="K508">
            <v>44</v>
          </cell>
          <cell r="L508">
            <v>4</v>
          </cell>
          <cell r="M508">
            <v>1</v>
          </cell>
          <cell r="N508">
            <v>2</v>
          </cell>
          <cell r="O508">
            <v>4</v>
          </cell>
          <cell r="P508">
            <v>1</v>
          </cell>
        </row>
        <row r="509">
          <cell r="B509">
            <v>499</v>
          </cell>
          <cell r="C509">
            <v>2</v>
          </cell>
          <cell r="D509">
            <v>18</v>
          </cell>
          <cell r="E509">
            <v>24000</v>
          </cell>
          <cell r="F509">
            <v>2.2377946487227152</v>
          </cell>
          <cell r="G509">
            <v>36000</v>
          </cell>
          <cell r="H509">
            <v>7300</v>
          </cell>
          <cell r="I509">
            <v>6000</v>
          </cell>
          <cell r="J509">
            <v>1</v>
          </cell>
          <cell r="K509">
            <v>44</v>
          </cell>
          <cell r="L509">
            <v>4</v>
          </cell>
          <cell r="M509">
            <v>2</v>
          </cell>
          <cell r="N509">
            <v>1</v>
          </cell>
          <cell r="O509">
            <v>3</v>
          </cell>
          <cell r="P509">
            <v>2</v>
          </cell>
        </row>
        <row r="510">
          <cell r="B510">
            <v>500</v>
          </cell>
          <cell r="C510">
            <v>4</v>
          </cell>
          <cell r="D510">
            <v>36</v>
          </cell>
          <cell r="E510">
            <v>14000</v>
          </cell>
          <cell r="F510">
            <v>1.879798337005671</v>
          </cell>
          <cell r="G510">
            <v>25000</v>
          </cell>
          <cell r="H510">
            <v>4400</v>
          </cell>
          <cell r="I510">
            <v>6000</v>
          </cell>
          <cell r="J510">
            <v>2</v>
          </cell>
          <cell r="K510">
            <v>31</v>
          </cell>
          <cell r="L510">
            <v>3</v>
          </cell>
          <cell r="M510">
            <v>4</v>
          </cell>
          <cell r="N510">
            <v>2</v>
          </cell>
          <cell r="O510">
            <v>1</v>
          </cell>
          <cell r="P510">
            <v>3</v>
          </cell>
        </row>
        <row r="511">
          <cell r="B511">
            <v>501</v>
          </cell>
          <cell r="C511">
            <v>4</v>
          </cell>
          <cell r="D511">
            <v>12</v>
          </cell>
          <cell r="E511">
            <v>5400</v>
          </cell>
          <cell r="F511">
            <v>2.600726991328052</v>
          </cell>
          <cell r="G511">
            <v>18000</v>
          </cell>
          <cell r="H511">
            <v>2600</v>
          </cell>
          <cell r="I511">
            <v>6000</v>
          </cell>
          <cell r="J511">
            <v>2</v>
          </cell>
          <cell r="K511">
            <v>46</v>
          </cell>
          <cell r="L511">
            <v>2</v>
          </cell>
          <cell r="M511">
            <v>1</v>
          </cell>
          <cell r="N511">
            <v>1</v>
          </cell>
          <cell r="O511">
            <v>2</v>
          </cell>
          <cell r="P511">
            <v>1</v>
          </cell>
        </row>
        <row r="512">
          <cell r="B512">
            <v>502</v>
          </cell>
          <cell r="C512">
            <v>4</v>
          </cell>
          <cell r="D512">
            <v>60</v>
          </cell>
          <cell r="E512">
            <v>14000</v>
          </cell>
          <cell r="F512">
            <v>1.3353674380981753</v>
          </cell>
          <cell r="G512">
            <v>25000</v>
          </cell>
          <cell r="H512">
            <v>4000</v>
          </cell>
          <cell r="I512">
            <v>6000</v>
          </cell>
          <cell r="J512">
            <v>2</v>
          </cell>
          <cell r="K512">
            <v>36</v>
          </cell>
          <cell r="L512">
            <v>2</v>
          </cell>
          <cell r="M512">
            <v>1</v>
          </cell>
          <cell r="N512">
            <v>2</v>
          </cell>
          <cell r="O512">
            <v>1</v>
          </cell>
          <cell r="P512">
            <v>3</v>
          </cell>
        </row>
        <row r="513">
          <cell r="B513">
            <v>503</v>
          </cell>
          <cell r="C513">
            <v>5</v>
          </cell>
          <cell r="D513">
            <v>36</v>
          </cell>
          <cell r="E513">
            <v>14000</v>
          </cell>
          <cell r="F513">
            <v>1.8957316962213819</v>
          </cell>
          <cell r="G513">
            <v>20000</v>
          </cell>
          <cell r="H513">
            <v>3600</v>
          </cell>
          <cell r="I513">
            <v>5500</v>
          </cell>
          <cell r="J513">
            <v>1</v>
          </cell>
          <cell r="K513">
            <v>32</v>
          </cell>
          <cell r="L513">
            <v>3</v>
          </cell>
          <cell r="M513">
            <v>2</v>
          </cell>
          <cell r="N513">
            <v>1</v>
          </cell>
          <cell r="O513">
            <v>3</v>
          </cell>
          <cell r="P513">
            <v>3</v>
          </cell>
        </row>
        <row r="514">
          <cell r="B514">
            <v>504</v>
          </cell>
          <cell r="C514">
            <v>3</v>
          </cell>
          <cell r="D514">
            <v>12</v>
          </cell>
          <cell r="E514">
            <v>5400</v>
          </cell>
          <cell r="F514">
            <v>2.6657571490445773</v>
          </cell>
          <cell r="G514">
            <v>12000</v>
          </cell>
          <cell r="H514">
            <v>1600</v>
          </cell>
          <cell r="I514">
            <v>6000</v>
          </cell>
          <cell r="J514">
            <v>1</v>
          </cell>
          <cell r="K514">
            <v>20</v>
          </cell>
          <cell r="L514">
            <v>1</v>
          </cell>
          <cell r="M514">
            <v>4</v>
          </cell>
          <cell r="N514">
            <v>1</v>
          </cell>
          <cell r="O514">
            <v>1</v>
          </cell>
          <cell r="P514">
            <v>3</v>
          </cell>
        </row>
        <row r="515">
          <cell r="B515">
            <v>505</v>
          </cell>
          <cell r="C515">
            <v>1</v>
          </cell>
          <cell r="D515">
            <v>36</v>
          </cell>
          <cell r="E515">
            <v>5400</v>
          </cell>
          <cell r="F515">
            <v>2.8170355732584582</v>
          </cell>
          <cell r="G515">
            <v>12000</v>
          </cell>
          <cell r="H515">
            <v>1400</v>
          </cell>
          <cell r="I515">
            <v>5000</v>
          </cell>
          <cell r="J515">
            <v>1</v>
          </cell>
          <cell r="K515">
            <v>33</v>
          </cell>
          <cell r="L515">
            <v>3</v>
          </cell>
          <cell r="M515">
            <v>2</v>
          </cell>
          <cell r="N515">
            <v>2</v>
          </cell>
          <cell r="O515">
            <v>1</v>
          </cell>
          <cell r="P515">
            <v>3</v>
          </cell>
        </row>
        <row r="516">
          <cell r="B516">
            <v>506</v>
          </cell>
          <cell r="C516">
            <v>2</v>
          </cell>
          <cell r="D516">
            <v>36</v>
          </cell>
          <cell r="E516">
            <v>5400</v>
          </cell>
          <cell r="F516">
            <v>2.5513527612240292</v>
          </cell>
          <cell r="G516">
            <v>18000</v>
          </cell>
          <cell r="H516">
            <v>2700</v>
          </cell>
          <cell r="I516">
            <v>6000</v>
          </cell>
          <cell r="J516">
            <v>2</v>
          </cell>
          <cell r="K516">
            <v>53</v>
          </cell>
          <cell r="L516">
            <v>3</v>
          </cell>
          <cell r="M516">
            <v>3</v>
          </cell>
          <cell r="N516">
            <v>1</v>
          </cell>
          <cell r="O516">
            <v>1</v>
          </cell>
          <cell r="P516">
            <v>3</v>
          </cell>
        </row>
        <row r="517">
          <cell r="B517">
            <v>507</v>
          </cell>
          <cell r="C517">
            <v>4</v>
          </cell>
          <cell r="D517">
            <v>12</v>
          </cell>
          <cell r="E517">
            <v>14000</v>
          </cell>
          <cell r="F517">
            <v>1.5019127188150758</v>
          </cell>
          <cell r="G517">
            <v>25000</v>
          </cell>
          <cell r="H517">
            <v>3600</v>
          </cell>
          <cell r="I517">
            <v>6000</v>
          </cell>
          <cell r="J517">
            <v>2</v>
          </cell>
          <cell r="K517">
            <v>31</v>
          </cell>
          <cell r="L517">
            <v>1</v>
          </cell>
          <cell r="M517">
            <v>1</v>
          </cell>
          <cell r="N517">
            <v>2</v>
          </cell>
          <cell r="O517">
            <v>1</v>
          </cell>
          <cell r="P517">
            <v>2</v>
          </cell>
        </row>
        <row r="518">
          <cell r="B518">
            <v>508</v>
          </cell>
          <cell r="C518">
            <v>5</v>
          </cell>
          <cell r="D518">
            <v>18</v>
          </cell>
          <cell r="E518">
            <v>18300</v>
          </cell>
          <cell r="F518">
            <v>1.8115636110213416</v>
          </cell>
          <cell r="G518">
            <v>36000</v>
          </cell>
          <cell r="H518">
            <v>7300</v>
          </cell>
          <cell r="I518">
            <v>5500</v>
          </cell>
          <cell r="J518">
            <v>2</v>
          </cell>
          <cell r="K518">
            <v>34</v>
          </cell>
          <cell r="L518">
            <v>2</v>
          </cell>
          <cell r="M518">
            <v>1</v>
          </cell>
          <cell r="N518">
            <v>1</v>
          </cell>
          <cell r="O518">
            <v>1</v>
          </cell>
          <cell r="P518">
            <v>2</v>
          </cell>
        </row>
        <row r="519">
          <cell r="B519">
            <v>509</v>
          </cell>
          <cell r="C519">
            <v>2</v>
          </cell>
          <cell r="D519">
            <v>36</v>
          </cell>
          <cell r="E519">
            <v>24000</v>
          </cell>
          <cell r="F519">
            <v>1.3245503948104613</v>
          </cell>
          <cell r="G519">
            <v>36000</v>
          </cell>
          <cell r="H519">
            <v>6900</v>
          </cell>
          <cell r="I519">
            <v>6000</v>
          </cell>
          <cell r="J519">
            <v>2</v>
          </cell>
          <cell r="K519">
            <v>38</v>
          </cell>
          <cell r="L519">
            <v>3</v>
          </cell>
          <cell r="M519">
            <v>4</v>
          </cell>
          <cell r="N519">
            <v>1</v>
          </cell>
          <cell r="O519">
            <v>2</v>
          </cell>
          <cell r="P519">
            <v>3</v>
          </cell>
        </row>
        <row r="520">
          <cell r="B520">
            <v>510</v>
          </cell>
          <cell r="C520">
            <v>3</v>
          </cell>
          <cell r="D520">
            <v>60</v>
          </cell>
          <cell r="E520">
            <v>18300</v>
          </cell>
          <cell r="F520">
            <v>2.2426865448642523</v>
          </cell>
          <cell r="G520">
            <v>36000</v>
          </cell>
          <cell r="H520">
            <v>6200</v>
          </cell>
          <cell r="I520">
            <v>6000</v>
          </cell>
          <cell r="J520">
            <v>1</v>
          </cell>
          <cell r="K520">
            <v>43</v>
          </cell>
          <cell r="L520">
            <v>2</v>
          </cell>
          <cell r="M520">
            <v>4</v>
          </cell>
          <cell r="N520">
            <v>1</v>
          </cell>
          <cell r="O520">
            <v>3</v>
          </cell>
          <cell r="P520">
            <v>1</v>
          </cell>
        </row>
        <row r="521">
          <cell r="B521">
            <v>511</v>
          </cell>
          <cell r="C521">
            <v>2</v>
          </cell>
          <cell r="D521">
            <v>12</v>
          </cell>
          <cell r="E521">
            <v>24000</v>
          </cell>
          <cell r="F521">
            <v>1.8978246202425626</v>
          </cell>
          <cell r="G521">
            <v>36000</v>
          </cell>
          <cell r="H521">
            <v>7700</v>
          </cell>
          <cell r="I521">
            <v>6000</v>
          </cell>
          <cell r="J521">
            <v>1</v>
          </cell>
          <cell r="K521">
            <v>18</v>
          </cell>
          <cell r="L521">
            <v>3</v>
          </cell>
          <cell r="M521">
            <v>1</v>
          </cell>
          <cell r="N521">
            <v>2</v>
          </cell>
          <cell r="O521">
            <v>3</v>
          </cell>
          <cell r="P521">
            <v>1</v>
          </cell>
        </row>
        <row r="522">
          <cell r="B522">
            <v>512</v>
          </cell>
          <cell r="C522">
            <v>1</v>
          </cell>
          <cell r="D522">
            <v>36</v>
          </cell>
          <cell r="E522">
            <v>24000</v>
          </cell>
          <cell r="F522">
            <v>2.6871425507748974</v>
          </cell>
          <cell r="G522">
            <v>36000</v>
          </cell>
          <cell r="H522">
            <v>6200</v>
          </cell>
          <cell r="I522">
            <v>5000</v>
          </cell>
          <cell r="J522">
            <v>1</v>
          </cell>
          <cell r="K522">
            <v>35</v>
          </cell>
          <cell r="L522">
            <v>2</v>
          </cell>
          <cell r="M522">
            <v>4</v>
          </cell>
          <cell r="N522">
            <v>1</v>
          </cell>
          <cell r="O522">
            <v>3</v>
          </cell>
          <cell r="P522">
            <v>1</v>
          </cell>
        </row>
        <row r="523">
          <cell r="B523">
            <v>513</v>
          </cell>
          <cell r="C523">
            <v>4</v>
          </cell>
          <cell r="D523">
            <v>36</v>
          </cell>
          <cell r="E523">
            <v>18300</v>
          </cell>
          <cell r="F523">
            <v>1.5781810577113515</v>
          </cell>
          <cell r="G523">
            <v>36000</v>
          </cell>
          <cell r="H523">
            <v>5200</v>
          </cell>
          <cell r="I523">
            <v>6000</v>
          </cell>
          <cell r="J523">
            <v>1</v>
          </cell>
          <cell r="K523">
            <v>47</v>
          </cell>
          <cell r="L523">
            <v>2</v>
          </cell>
          <cell r="M523">
            <v>3</v>
          </cell>
          <cell r="N523">
            <v>1</v>
          </cell>
          <cell r="O523">
            <v>3</v>
          </cell>
          <cell r="P523">
            <v>2</v>
          </cell>
        </row>
        <row r="524">
          <cell r="B524">
            <v>514</v>
          </cell>
          <cell r="C524">
            <v>4</v>
          </cell>
          <cell r="D524">
            <v>48</v>
          </cell>
          <cell r="E524">
            <v>14000</v>
          </cell>
          <cell r="F524">
            <v>1.0079195538790438</v>
          </cell>
          <cell r="G524">
            <v>25000</v>
          </cell>
          <cell r="H524">
            <v>3700</v>
          </cell>
          <cell r="I524">
            <v>6000</v>
          </cell>
          <cell r="J524">
            <v>2</v>
          </cell>
          <cell r="K524">
            <v>44</v>
          </cell>
          <cell r="L524">
            <v>3</v>
          </cell>
          <cell r="M524">
            <v>5</v>
          </cell>
          <cell r="N524">
            <v>2</v>
          </cell>
          <cell r="O524">
            <v>3</v>
          </cell>
          <cell r="P524">
            <v>3</v>
          </cell>
        </row>
        <row r="525">
          <cell r="B525">
            <v>515</v>
          </cell>
          <cell r="C525">
            <v>4</v>
          </cell>
          <cell r="D525">
            <v>48</v>
          </cell>
          <cell r="E525">
            <v>24000</v>
          </cell>
          <cell r="F525">
            <v>3.6053564491642485</v>
          </cell>
          <cell r="G525">
            <v>36000</v>
          </cell>
          <cell r="H525">
            <v>7300</v>
          </cell>
          <cell r="I525">
            <v>6000</v>
          </cell>
          <cell r="J525">
            <v>2</v>
          </cell>
          <cell r="K525">
            <v>48</v>
          </cell>
          <cell r="L525">
            <v>3</v>
          </cell>
          <cell r="M525">
            <v>4</v>
          </cell>
          <cell r="N525">
            <v>1</v>
          </cell>
          <cell r="O525">
            <v>3</v>
          </cell>
          <cell r="P525">
            <v>2</v>
          </cell>
        </row>
        <row r="526">
          <cell r="B526">
            <v>516</v>
          </cell>
          <cell r="C526">
            <v>5</v>
          </cell>
          <cell r="D526">
            <v>48</v>
          </cell>
          <cell r="E526">
            <v>5400</v>
          </cell>
          <cell r="F526">
            <v>2.6579418354545088</v>
          </cell>
          <cell r="G526">
            <v>18000</v>
          </cell>
          <cell r="H526">
            <v>3000</v>
          </cell>
          <cell r="I526">
            <v>5500</v>
          </cell>
          <cell r="J526">
            <v>2</v>
          </cell>
          <cell r="K526">
            <v>46</v>
          </cell>
          <cell r="L526">
            <v>3</v>
          </cell>
          <cell r="M526">
            <v>5</v>
          </cell>
          <cell r="N526">
            <v>2</v>
          </cell>
          <cell r="O526">
            <v>1</v>
          </cell>
          <cell r="P526">
            <v>3</v>
          </cell>
        </row>
        <row r="527">
          <cell r="B527">
            <v>517</v>
          </cell>
          <cell r="C527">
            <v>5</v>
          </cell>
          <cell r="D527">
            <v>60</v>
          </cell>
          <cell r="E527">
            <v>14000</v>
          </cell>
          <cell r="F527">
            <v>3.8586420459638577</v>
          </cell>
          <cell r="G527">
            <v>25000</v>
          </cell>
          <cell r="H527">
            <v>4300</v>
          </cell>
          <cell r="I527">
            <v>5500</v>
          </cell>
          <cell r="J527">
            <v>1</v>
          </cell>
          <cell r="K527">
            <v>42</v>
          </cell>
          <cell r="L527">
            <v>1</v>
          </cell>
          <cell r="M527">
            <v>4</v>
          </cell>
          <cell r="N527">
            <v>2</v>
          </cell>
          <cell r="O527">
            <v>4</v>
          </cell>
          <cell r="P527">
            <v>1</v>
          </cell>
        </row>
        <row r="528">
          <cell r="B528">
            <v>518</v>
          </cell>
          <cell r="C528">
            <v>5</v>
          </cell>
          <cell r="D528">
            <v>36</v>
          </cell>
          <cell r="E528">
            <v>18300</v>
          </cell>
          <cell r="F528">
            <v>3.8387451730381881</v>
          </cell>
          <cell r="G528">
            <v>36000</v>
          </cell>
          <cell r="H528">
            <v>6200</v>
          </cell>
          <cell r="I528">
            <v>5500</v>
          </cell>
          <cell r="J528">
            <v>1</v>
          </cell>
          <cell r="K528">
            <v>21</v>
          </cell>
          <cell r="L528">
            <v>3</v>
          </cell>
          <cell r="M528">
            <v>3</v>
          </cell>
          <cell r="N528">
            <v>1</v>
          </cell>
          <cell r="O528">
            <v>4</v>
          </cell>
          <cell r="P528">
            <v>1</v>
          </cell>
        </row>
        <row r="529">
          <cell r="B529">
            <v>519</v>
          </cell>
          <cell r="C529">
            <v>4</v>
          </cell>
          <cell r="D529">
            <v>36</v>
          </cell>
          <cell r="E529">
            <v>5400</v>
          </cell>
          <cell r="F529">
            <v>3.0851158079570817</v>
          </cell>
          <cell r="G529">
            <v>12000</v>
          </cell>
          <cell r="H529">
            <v>1600</v>
          </cell>
          <cell r="I529">
            <v>6000</v>
          </cell>
          <cell r="J529">
            <v>2</v>
          </cell>
          <cell r="K529">
            <v>43</v>
          </cell>
          <cell r="L529">
            <v>4</v>
          </cell>
          <cell r="M529">
            <v>3</v>
          </cell>
          <cell r="N529">
            <v>2</v>
          </cell>
          <cell r="O529">
            <v>2</v>
          </cell>
          <cell r="P529">
            <v>3</v>
          </cell>
        </row>
        <row r="530">
          <cell r="B530">
            <v>520</v>
          </cell>
          <cell r="C530">
            <v>4</v>
          </cell>
          <cell r="D530">
            <v>48</v>
          </cell>
          <cell r="E530">
            <v>18300</v>
          </cell>
          <cell r="F530">
            <v>2.576716414044165</v>
          </cell>
          <cell r="G530">
            <v>36000</v>
          </cell>
          <cell r="H530">
            <v>5200</v>
          </cell>
          <cell r="I530">
            <v>6000</v>
          </cell>
          <cell r="J530">
            <v>1</v>
          </cell>
          <cell r="K530">
            <v>42</v>
          </cell>
          <cell r="L530">
            <v>3</v>
          </cell>
          <cell r="M530">
            <v>5</v>
          </cell>
          <cell r="N530">
            <v>2</v>
          </cell>
          <cell r="O530">
            <v>4</v>
          </cell>
          <cell r="P530">
            <v>1</v>
          </cell>
        </row>
        <row r="531">
          <cell r="B531">
            <v>521</v>
          </cell>
          <cell r="C531">
            <v>5</v>
          </cell>
          <cell r="D531">
            <v>60</v>
          </cell>
          <cell r="E531">
            <v>14000</v>
          </cell>
          <cell r="F531">
            <v>3.4230230619337503</v>
          </cell>
          <cell r="G531">
            <v>25000</v>
          </cell>
          <cell r="H531">
            <v>4200</v>
          </cell>
          <cell r="I531">
            <v>5500</v>
          </cell>
          <cell r="J531">
            <v>1</v>
          </cell>
          <cell r="K531">
            <v>19</v>
          </cell>
          <cell r="L531">
            <v>4</v>
          </cell>
          <cell r="M531">
            <v>4</v>
          </cell>
          <cell r="N531">
            <v>2</v>
          </cell>
          <cell r="O531">
            <v>3</v>
          </cell>
          <cell r="P531">
            <v>1</v>
          </cell>
        </row>
        <row r="532">
          <cell r="B532">
            <v>522</v>
          </cell>
          <cell r="C532">
            <v>4</v>
          </cell>
          <cell r="D532">
            <v>60</v>
          </cell>
          <cell r="E532">
            <v>24000</v>
          </cell>
          <cell r="F532">
            <v>2.0783804795688061</v>
          </cell>
          <cell r="G532">
            <v>47000</v>
          </cell>
          <cell r="H532">
            <v>7300</v>
          </cell>
          <cell r="I532">
            <v>6000</v>
          </cell>
          <cell r="J532">
            <v>2</v>
          </cell>
          <cell r="K532">
            <v>54</v>
          </cell>
          <cell r="L532">
            <v>3</v>
          </cell>
          <cell r="M532">
            <v>1</v>
          </cell>
          <cell r="N532">
            <v>2</v>
          </cell>
          <cell r="O532">
            <v>4</v>
          </cell>
          <cell r="P532">
            <v>3</v>
          </cell>
        </row>
        <row r="533">
          <cell r="B533">
            <v>523</v>
          </cell>
          <cell r="C533">
            <v>2</v>
          </cell>
          <cell r="D533">
            <v>60</v>
          </cell>
          <cell r="E533">
            <v>5400</v>
          </cell>
          <cell r="F533">
            <v>1.3518538034718413</v>
          </cell>
          <cell r="G533">
            <v>12000</v>
          </cell>
          <cell r="H533">
            <v>1900</v>
          </cell>
          <cell r="I533">
            <v>6000</v>
          </cell>
          <cell r="J533">
            <v>2</v>
          </cell>
          <cell r="K533">
            <v>37</v>
          </cell>
          <cell r="L533">
            <v>3</v>
          </cell>
          <cell r="M533">
            <v>4</v>
          </cell>
          <cell r="N533">
            <v>1</v>
          </cell>
          <cell r="O533">
            <v>2</v>
          </cell>
          <cell r="P533">
            <v>1</v>
          </cell>
        </row>
        <row r="534">
          <cell r="B534">
            <v>524</v>
          </cell>
          <cell r="C534">
            <v>1</v>
          </cell>
          <cell r="D534">
            <v>48</v>
          </cell>
          <cell r="E534">
            <v>18300</v>
          </cell>
          <cell r="F534">
            <v>2.7656888614629977</v>
          </cell>
          <cell r="G534">
            <v>36000</v>
          </cell>
          <cell r="H534">
            <v>5300</v>
          </cell>
          <cell r="I534">
            <v>5000</v>
          </cell>
          <cell r="J534">
            <v>1</v>
          </cell>
          <cell r="K534">
            <v>18</v>
          </cell>
          <cell r="L534">
            <v>3</v>
          </cell>
          <cell r="M534">
            <v>2</v>
          </cell>
          <cell r="N534">
            <v>1</v>
          </cell>
          <cell r="O534">
            <v>3</v>
          </cell>
          <cell r="P534">
            <v>3</v>
          </cell>
        </row>
        <row r="535">
          <cell r="B535">
            <v>525</v>
          </cell>
          <cell r="C535">
            <v>2</v>
          </cell>
          <cell r="D535">
            <v>36</v>
          </cell>
          <cell r="E535">
            <v>5400</v>
          </cell>
          <cell r="F535">
            <v>3.1425244368172445</v>
          </cell>
          <cell r="G535">
            <v>12000</v>
          </cell>
          <cell r="H535">
            <v>2000</v>
          </cell>
          <cell r="I535">
            <v>6000</v>
          </cell>
          <cell r="J535">
            <v>1</v>
          </cell>
          <cell r="K535">
            <v>37</v>
          </cell>
          <cell r="L535">
            <v>3</v>
          </cell>
          <cell r="M535">
            <v>3</v>
          </cell>
          <cell r="N535">
            <v>2</v>
          </cell>
          <cell r="O535">
            <v>1</v>
          </cell>
          <cell r="P535">
            <v>3</v>
          </cell>
        </row>
        <row r="536">
          <cell r="B536">
            <v>526</v>
          </cell>
          <cell r="C536">
            <v>5</v>
          </cell>
          <cell r="D536">
            <v>48</v>
          </cell>
          <cell r="E536">
            <v>18300</v>
          </cell>
          <cell r="F536">
            <v>3.7264584554483182</v>
          </cell>
          <cell r="G536">
            <v>36000</v>
          </cell>
          <cell r="H536">
            <v>6900</v>
          </cell>
          <cell r="I536">
            <v>5500</v>
          </cell>
          <cell r="J536">
            <v>2</v>
          </cell>
          <cell r="K536">
            <v>36</v>
          </cell>
          <cell r="L536">
            <v>4</v>
          </cell>
          <cell r="M536">
            <v>4</v>
          </cell>
          <cell r="N536">
            <v>2</v>
          </cell>
          <cell r="O536">
            <v>4</v>
          </cell>
          <cell r="P536">
            <v>3</v>
          </cell>
        </row>
        <row r="537">
          <cell r="B537">
            <v>527</v>
          </cell>
          <cell r="C537">
            <v>1</v>
          </cell>
          <cell r="D537">
            <v>36</v>
          </cell>
          <cell r="E537">
            <v>5400</v>
          </cell>
          <cell r="F537">
            <v>2.5981462876901871</v>
          </cell>
          <cell r="G537">
            <v>12000</v>
          </cell>
          <cell r="H537">
            <v>1600</v>
          </cell>
          <cell r="I537">
            <v>5000</v>
          </cell>
          <cell r="J537">
            <v>1</v>
          </cell>
          <cell r="K537">
            <v>31</v>
          </cell>
          <cell r="L537">
            <v>1</v>
          </cell>
          <cell r="M537">
            <v>3</v>
          </cell>
          <cell r="N537">
            <v>1</v>
          </cell>
          <cell r="O537">
            <v>3</v>
          </cell>
          <cell r="P537">
            <v>2</v>
          </cell>
        </row>
        <row r="538">
          <cell r="B538">
            <v>528</v>
          </cell>
          <cell r="C538">
            <v>3</v>
          </cell>
          <cell r="D538">
            <v>48</v>
          </cell>
          <cell r="E538">
            <v>18300</v>
          </cell>
          <cell r="F538">
            <v>3.6072776297277169</v>
          </cell>
          <cell r="G538">
            <v>36000</v>
          </cell>
          <cell r="H538">
            <v>6200</v>
          </cell>
          <cell r="I538">
            <v>6000</v>
          </cell>
          <cell r="J538">
            <v>2</v>
          </cell>
          <cell r="K538">
            <v>21</v>
          </cell>
          <cell r="L538">
            <v>2</v>
          </cell>
          <cell r="M538">
            <v>5</v>
          </cell>
          <cell r="N538">
            <v>2</v>
          </cell>
          <cell r="O538">
            <v>2</v>
          </cell>
          <cell r="P538">
            <v>1</v>
          </cell>
        </row>
        <row r="539">
          <cell r="B539">
            <v>529</v>
          </cell>
          <cell r="C539">
            <v>3</v>
          </cell>
          <cell r="D539">
            <v>60</v>
          </cell>
          <cell r="E539">
            <v>5400</v>
          </cell>
          <cell r="F539">
            <v>1.86809524424873</v>
          </cell>
          <cell r="G539">
            <v>18000</v>
          </cell>
          <cell r="H539">
            <v>2900</v>
          </cell>
          <cell r="I539">
            <v>6000</v>
          </cell>
          <cell r="J539">
            <v>1</v>
          </cell>
          <cell r="K539">
            <v>55</v>
          </cell>
          <cell r="L539">
            <v>4</v>
          </cell>
          <cell r="M539">
            <v>5</v>
          </cell>
          <cell r="N539">
            <v>2</v>
          </cell>
          <cell r="O539">
            <v>2</v>
          </cell>
          <cell r="P539">
            <v>1</v>
          </cell>
        </row>
        <row r="540">
          <cell r="B540">
            <v>530</v>
          </cell>
          <cell r="C540">
            <v>5</v>
          </cell>
          <cell r="D540">
            <v>12</v>
          </cell>
          <cell r="E540">
            <v>18300</v>
          </cell>
          <cell r="F540">
            <v>1.6112022185439667</v>
          </cell>
          <cell r="G540">
            <v>36000</v>
          </cell>
          <cell r="H540">
            <v>5200</v>
          </cell>
          <cell r="I540">
            <v>5500</v>
          </cell>
          <cell r="J540">
            <v>1</v>
          </cell>
          <cell r="K540">
            <v>24</v>
          </cell>
          <cell r="L540">
            <v>4</v>
          </cell>
          <cell r="M540">
            <v>4</v>
          </cell>
          <cell r="N540">
            <v>2</v>
          </cell>
          <cell r="O540">
            <v>3</v>
          </cell>
          <cell r="P540">
            <v>1</v>
          </cell>
        </row>
        <row r="541">
          <cell r="B541">
            <v>531</v>
          </cell>
          <cell r="C541">
            <v>3</v>
          </cell>
          <cell r="D541">
            <v>18</v>
          </cell>
          <cell r="E541">
            <v>14000</v>
          </cell>
          <cell r="F541">
            <v>1.0466875774168987</v>
          </cell>
          <cell r="G541">
            <v>25000</v>
          </cell>
          <cell r="H541">
            <v>4000</v>
          </cell>
          <cell r="I541">
            <v>6000</v>
          </cell>
          <cell r="J541">
            <v>1</v>
          </cell>
          <cell r="K541">
            <v>40</v>
          </cell>
          <cell r="L541">
            <v>3</v>
          </cell>
          <cell r="M541">
            <v>4</v>
          </cell>
          <cell r="N541">
            <v>2</v>
          </cell>
          <cell r="O541">
            <v>4</v>
          </cell>
          <cell r="P541">
            <v>3</v>
          </cell>
        </row>
        <row r="542">
          <cell r="B542">
            <v>532</v>
          </cell>
          <cell r="C542">
            <v>3</v>
          </cell>
          <cell r="D542">
            <v>60</v>
          </cell>
          <cell r="E542">
            <v>5400</v>
          </cell>
          <cell r="F542">
            <v>2.6756885474411698</v>
          </cell>
          <cell r="G542">
            <v>18000</v>
          </cell>
          <cell r="H542">
            <v>3600</v>
          </cell>
          <cell r="I542">
            <v>6000</v>
          </cell>
          <cell r="J542">
            <v>2</v>
          </cell>
          <cell r="K542">
            <v>53</v>
          </cell>
          <cell r="L542">
            <v>1</v>
          </cell>
          <cell r="M542">
            <v>2</v>
          </cell>
          <cell r="N542">
            <v>1</v>
          </cell>
          <cell r="O542">
            <v>3</v>
          </cell>
          <cell r="P542">
            <v>3</v>
          </cell>
        </row>
        <row r="543">
          <cell r="B543">
            <v>533</v>
          </cell>
          <cell r="C543">
            <v>1</v>
          </cell>
          <cell r="D543">
            <v>36</v>
          </cell>
          <cell r="E543">
            <v>5400</v>
          </cell>
          <cell r="F543">
            <v>3.4839224521222114</v>
          </cell>
          <cell r="G543">
            <v>12000</v>
          </cell>
          <cell r="H543">
            <v>1900</v>
          </cell>
          <cell r="I543">
            <v>5000</v>
          </cell>
          <cell r="J543">
            <v>2</v>
          </cell>
          <cell r="K543">
            <v>23</v>
          </cell>
          <cell r="L543">
            <v>3</v>
          </cell>
          <cell r="M543">
            <v>3</v>
          </cell>
          <cell r="N543">
            <v>2</v>
          </cell>
          <cell r="O543">
            <v>4</v>
          </cell>
          <cell r="P543">
            <v>2</v>
          </cell>
        </row>
        <row r="544">
          <cell r="B544">
            <v>534</v>
          </cell>
          <cell r="C544">
            <v>2</v>
          </cell>
          <cell r="D544">
            <v>12</v>
          </cell>
          <cell r="E544">
            <v>24000</v>
          </cell>
          <cell r="F544">
            <v>2.6625314044504882</v>
          </cell>
          <cell r="G544">
            <v>49000</v>
          </cell>
          <cell r="H544">
            <v>7300</v>
          </cell>
          <cell r="I544">
            <v>6000</v>
          </cell>
          <cell r="J544">
            <v>1</v>
          </cell>
          <cell r="K544">
            <v>21</v>
          </cell>
          <cell r="L544">
            <v>4</v>
          </cell>
          <cell r="M544">
            <v>2</v>
          </cell>
          <cell r="N544">
            <v>1</v>
          </cell>
          <cell r="O544">
            <v>2</v>
          </cell>
          <cell r="P544">
            <v>3</v>
          </cell>
        </row>
        <row r="545">
          <cell r="B545">
            <v>535</v>
          </cell>
          <cell r="C545">
            <v>3</v>
          </cell>
          <cell r="D545">
            <v>36</v>
          </cell>
          <cell r="E545">
            <v>24000</v>
          </cell>
          <cell r="F545">
            <v>3.6667477330632297</v>
          </cell>
          <cell r="G545">
            <v>36000</v>
          </cell>
          <cell r="H545">
            <v>6200</v>
          </cell>
          <cell r="I545">
            <v>6000</v>
          </cell>
          <cell r="J545">
            <v>2</v>
          </cell>
          <cell r="K545">
            <v>55</v>
          </cell>
          <cell r="L545">
            <v>3</v>
          </cell>
          <cell r="M545">
            <v>4</v>
          </cell>
          <cell r="N545">
            <v>1</v>
          </cell>
          <cell r="O545">
            <v>3</v>
          </cell>
          <cell r="P545">
            <v>3</v>
          </cell>
        </row>
        <row r="546">
          <cell r="B546">
            <v>536</v>
          </cell>
          <cell r="C546">
            <v>5</v>
          </cell>
          <cell r="D546">
            <v>12</v>
          </cell>
          <cell r="E546">
            <v>24000</v>
          </cell>
          <cell r="F546">
            <v>2.1354852889868239</v>
          </cell>
          <cell r="G546">
            <v>49000</v>
          </cell>
          <cell r="H546">
            <v>8400</v>
          </cell>
          <cell r="I546">
            <v>5500</v>
          </cell>
          <cell r="J546">
            <v>2</v>
          </cell>
          <cell r="K546">
            <v>30</v>
          </cell>
          <cell r="L546">
            <v>2</v>
          </cell>
          <cell r="M546">
            <v>4</v>
          </cell>
          <cell r="N546">
            <v>2</v>
          </cell>
          <cell r="O546">
            <v>2</v>
          </cell>
          <cell r="P546">
            <v>2</v>
          </cell>
        </row>
        <row r="547">
          <cell r="B547">
            <v>537</v>
          </cell>
          <cell r="C547">
            <v>5</v>
          </cell>
          <cell r="D547">
            <v>36</v>
          </cell>
          <cell r="E547">
            <v>18300</v>
          </cell>
          <cell r="F547">
            <v>3.2956087252172561</v>
          </cell>
          <cell r="G547">
            <v>36000</v>
          </cell>
          <cell r="H547">
            <v>6200</v>
          </cell>
          <cell r="I547">
            <v>5500</v>
          </cell>
          <cell r="J547">
            <v>2</v>
          </cell>
          <cell r="K547">
            <v>47</v>
          </cell>
          <cell r="L547">
            <v>2</v>
          </cell>
          <cell r="M547">
            <v>2</v>
          </cell>
          <cell r="N547">
            <v>1</v>
          </cell>
          <cell r="O547">
            <v>2</v>
          </cell>
          <cell r="P547">
            <v>3</v>
          </cell>
        </row>
        <row r="548">
          <cell r="B548">
            <v>538</v>
          </cell>
          <cell r="C548">
            <v>1</v>
          </cell>
          <cell r="D548">
            <v>60</v>
          </cell>
          <cell r="E548">
            <v>18300</v>
          </cell>
          <cell r="F548">
            <v>2.9773137776324483</v>
          </cell>
          <cell r="G548">
            <v>36000</v>
          </cell>
          <cell r="H548">
            <v>4400</v>
          </cell>
          <cell r="I548">
            <v>5000</v>
          </cell>
          <cell r="J548">
            <v>2</v>
          </cell>
          <cell r="K548">
            <v>36</v>
          </cell>
          <cell r="L548">
            <v>3</v>
          </cell>
          <cell r="M548">
            <v>1</v>
          </cell>
          <cell r="N548">
            <v>2</v>
          </cell>
          <cell r="O548">
            <v>2</v>
          </cell>
          <cell r="P548">
            <v>3</v>
          </cell>
        </row>
        <row r="549">
          <cell r="B549">
            <v>539</v>
          </cell>
          <cell r="C549">
            <v>4</v>
          </cell>
          <cell r="D549">
            <v>18</v>
          </cell>
          <cell r="E549">
            <v>5400</v>
          </cell>
          <cell r="F549">
            <v>1.866220099715205</v>
          </cell>
          <cell r="G549">
            <v>18000</v>
          </cell>
          <cell r="H549">
            <v>2500</v>
          </cell>
          <cell r="I549">
            <v>6000</v>
          </cell>
          <cell r="J549">
            <v>2</v>
          </cell>
          <cell r="K549">
            <v>18</v>
          </cell>
          <cell r="L549">
            <v>4</v>
          </cell>
          <cell r="M549">
            <v>2</v>
          </cell>
          <cell r="N549">
            <v>1</v>
          </cell>
          <cell r="O549">
            <v>3</v>
          </cell>
          <cell r="P549">
            <v>1</v>
          </cell>
        </row>
        <row r="550">
          <cell r="B550">
            <v>540</v>
          </cell>
          <cell r="C550">
            <v>4</v>
          </cell>
          <cell r="D550">
            <v>36</v>
          </cell>
          <cell r="E550">
            <v>24000</v>
          </cell>
          <cell r="F550">
            <v>1.9681189703331163</v>
          </cell>
          <cell r="G550">
            <v>42000</v>
          </cell>
          <cell r="H550">
            <v>7300</v>
          </cell>
          <cell r="I550">
            <v>6000</v>
          </cell>
          <cell r="J550">
            <v>1</v>
          </cell>
          <cell r="K550">
            <v>27</v>
          </cell>
          <cell r="L550">
            <v>2</v>
          </cell>
          <cell r="M550">
            <v>4</v>
          </cell>
          <cell r="N550">
            <v>1</v>
          </cell>
          <cell r="O550">
            <v>4</v>
          </cell>
          <cell r="P550">
            <v>2</v>
          </cell>
        </row>
        <row r="551">
          <cell r="B551">
            <v>541</v>
          </cell>
          <cell r="C551">
            <v>1</v>
          </cell>
          <cell r="D551">
            <v>36</v>
          </cell>
          <cell r="E551">
            <v>5400</v>
          </cell>
          <cell r="F551">
            <v>2.1681550376994818</v>
          </cell>
          <cell r="G551">
            <v>18000</v>
          </cell>
          <cell r="H551">
            <v>2500</v>
          </cell>
          <cell r="I551">
            <v>5000</v>
          </cell>
          <cell r="J551">
            <v>2</v>
          </cell>
          <cell r="K551">
            <v>34</v>
          </cell>
          <cell r="L551">
            <v>2</v>
          </cell>
          <cell r="M551">
            <v>2</v>
          </cell>
          <cell r="N551">
            <v>1</v>
          </cell>
          <cell r="O551">
            <v>2</v>
          </cell>
          <cell r="P551">
            <v>2</v>
          </cell>
        </row>
        <row r="552">
          <cell r="B552">
            <v>542</v>
          </cell>
          <cell r="C552">
            <v>2</v>
          </cell>
          <cell r="D552">
            <v>36</v>
          </cell>
          <cell r="E552">
            <v>14000</v>
          </cell>
          <cell r="F552">
            <v>1.5754650209519379</v>
          </cell>
          <cell r="G552">
            <v>20000</v>
          </cell>
          <cell r="H552">
            <v>3300</v>
          </cell>
          <cell r="I552">
            <v>6000</v>
          </cell>
          <cell r="J552">
            <v>1</v>
          </cell>
          <cell r="K552">
            <v>46</v>
          </cell>
          <cell r="L552">
            <v>1</v>
          </cell>
          <cell r="M552">
            <v>3</v>
          </cell>
          <cell r="N552">
            <v>2</v>
          </cell>
          <cell r="O552">
            <v>4</v>
          </cell>
          <cell r="P552">
            <v>1</v>
          </cell>
        </row>
        <row r="553">
          <cell r="B553">
            <v>543</v>
          </cell>
          <cell r="C553">
            <v>2</v>
          </cell>
          <cell r="D553">
            <v>60</v>
          </cell>
          <cell r="E553">
            <v>5400</v>
          </cell>
          <cell r="F553">
            <v>3.0931636514819596</v>
          </cell>
          <cell r="G553">
            <v>12000</v>
          </cell>
          <cell r="H553">
            <v>1600</v>
          </cell>
          <cell r="I553">
            <v>6000</v>
          </cell>
          <cell r="J553">
            <v>2</v>
          </cell>
          <cell r="K553">
            <v>49</v>
          </cell>
          <cell r="L553">
            <v>3</v>
          </cell>
          <cell r="M553">
            <v>4</v>
          </cell>
          <cell r="N553">
            <v>1</v>
          </cell>
          <cell r="O553">
            <v>3</v>
          </cell>
          <cell r="P553">
            <v>1</v>
          </cell>
        </row>
        <row r="554">
          <cell r="B554">
            <v>544</v>
          </cell>
          <cell r="C554">
            <v>4</v>
          </cell>
          <cell r="D554">
            <v>36</v>
          </cell>
          <cell r="E554">
            <v>18300</v>
          </cell>
          <cell r="F554">
            <v>1.8385931137054978</v>
          </cell>
          <cell r="G554">
            <v>36000</v>
          </cell>
          <cell r="H554">
            <v>6200</v>
          </cell>
          <cell r="I554">
            <v>6000</v>
          </cell>
          <cell r="J554">
            <v>2</v>
          </cell>
          <cell r="K554">
            <v>22</v>
          </cell>
          <cell r="L554">
            <v>1</v>
          </cell>
          <cell r="M554">
            <v>4</v>
          </cell>
          <cell r="N554">
            <v>1</v>
          </cell>
          <cell r="O554">
            <v>1</v>
          </cell>
          <cell r="P554">
            <v>2</v>
          </cell>
        </row>
        <row r="555">
          <cell r="B555">
            <v>545</v>
          </cell>
          <cell r="C555">
            <v>3</v>
          </cell>
          <cell r="D555">
            <v>12</v>
          </cell>
          <cell r="E555">
            <v>14000</v>
          </cell>
          <cell r="F555">
            <v>1.4473400041880298</v>
          </cell>
          <cell r="G555">
            <v>25000</v>
          </cell>
          <cell r="H555">
            <v>3700</v>
          </cell>
          <cell r="I555">
            <v>6000</v>
          </cell>
          <cell r="J555">
            <v>2</v>
          </cell>
          <cell r="K555">
            <v>18</v>
          </cell>
          <cell r="L555">
            <v>4</v>
          </cell>
          <cell r="M555">
            <v>4</v>
          </cell>
          <cell r="N555">
            <v>2</v>
          </cell>
          <cell r="O555">
            <v>1</v>
          </cell>
          <cell r="P555">
            <v>3</v>
          </cell>
        </row>
        <row r="556">
          <cell r="B556">
            <v>546</v>
          </cell>
          <cell r="C556">
            <v>1</v>
          </cell>
          <cell r="D556">
            <v>48</v>
          </cell>
          <cell r="E556">
            <v>24000</v>
          </cell>
          <cell r="F556">
            <v>2.7662217384994281</v>
          </cell>
          <cell r="G556">
            <v>36000</v>
          </cell>
          <cell r="H556">
            <v>6200</v>
          </cell>
          <cell r="I556">
            <v>5000</v>
          </cell>
          <cell r="J556">
            <v>2</v>
          </cell>
          <cell r="K556">
            <v>39</v>
          </cell>
          <cell r="L556">
            <v>2</v>
          </cell>
          <cell r="M556">
            <v>2</v>
          </cell>
          <cell r="N556">
            <v>1</v>
          </cell>
          <cell r="O556">
            <v>4</v>
          </cell>
          <cell r="P556">
            <v>3</v>
          </cell>
        </row>
        <row r="557">
          <cell r="B557">
            <v>547</v>
          </cell>
          <cell r="C557">
            <v>2</v>
          </cell>
          <cell r="D557">
            <v>36</v>
          </cell>
          <cell r="E557">
            <v>14000</v>
          </cell>
          <cell r="F557">
            <v>1.2459182567425722</v>
          </cell>
          <cell r="G557">
            <v>25000</v>
          </cell>
          <cell r="H557">
            <v>3600</v>
          </cell>
          <cell r="I557">
            <v>6000</v>
          </cell>
          <cell r="J557">
            <v>2</v>
          </cell>
          <cell r="K557">
            <v>50</v>
          </cell>
          <cell r="L557">
            <v>3</v>
          </cell>
          <cell r="M557">
            <v>4</v>
          </cell>
          <cell r="N557">
            <v>2</v>
          </cell>
          <cell r="O557">
            <v>4</v>
          </cell>
          <cell r="P557">
            <v>3</v>
          </cell>
        </row>
        <row r="558">
          <cell r="B558">
            <v>548</v>
          </cell>
          <cell r="C558">
            <v>1</v>
          </cell>
          <cell r="D558">
            <v>36</v>
          </cell>
          <cell r="E558">
            <v>24000</v>
          </cell>
          <cell r="F558">
            <v>3.4724037720715595</v>
          </cell>
          <cell r="G558">
            <v>36000</v>
          </cell>
          <cell r="H558">
            <v>6200</v>
          </cell>
          <cell r="I558">
            <v>5000</v>
          </cell>
          <cell r="J558">
            <v>1</v>
          </cell>
          <cell r="K558">
            <v>50</v>
          </cell>
          <cell r="L558">
            <v>3</v>
          </cell>
          <cell r="M558">
            <v>3</v>
          </cell>
          <cell r="N558">
            <v>1</v>
          </cell>
          <cell r="O558">
            <v>3</v>
          </cell>
          <cell r="P558">
            <v>1</v>
          </cell>
        </row>
        <row r="559">
          <cell r="B559">
            <v>549</v>
          </cell>
          <cell r="C559">
            <v>3</v>
          </cell>
          <cell r="D559">
            <v>18</v>
          </cell>
          <cell r="E559">
            <v>14000</v>
          </cell>
          <cell r="F559">
            <v>1.5014864104614385</v>
          </cell>
          <cell r="G559">
            <v>25000</v>
          </cell>
          <cell r="H559">
            <v>3600</v>
          </cell>
          <cell r="I559">
            <v>6000</v>
          </cell>
          <cell r="J559">
            <v>1</v>
          </cell>
          <cell r="K559">
            <v>31</v>
          </cell>
          <cell r="L559">
            <v>1</v>
          </cell>
          <cell r="M559">
            <v>3</v>
          </cell>
          <cell r="N559">
            <v>2</v>
          </cell>
          <cell r="O559">
            <v>4</v>
          </cell>
          <cell r="P559">
            <v>3</v>
          </cell>
        </row>
        <row r="560">
          <cell r="B560">
            <v>550</v>
          </cell>
          <cell r="C560">
            <v>3</v>
          </cell>
          <cell r="D560">
            <v>48</v>
          </cell>
          <cell r="E560">
            <v>5400</v>
          </cell>
          <cell r="F560">
            <v>1.3869378308746672</v>
          </cell>
          <cell r="G560">
            <v>12000</v>
          </cell>
          <cell r="H560">
            <v>2100</v>
          </cell>
          <cell r="I560">
            <v>6000</v>
          </cell>
          <cell r="J560">
            <v>1</v>
          </cell>
          <cell r="K560">
            <v>32</v>
          </cell>
          <cell r="L560">
            <v>2</v>
          </cell>
          <cell r="M560">
            <v>4</v>
          </cell>
          <cell r="N560">
            <v>1</v>
          </cell>
          <cell r="O560">
            <v>2</v>
          </cell>
          <cell r="P560">
            <v>3</v>
          </cell>
        </row>
        <row r="561">
          <cell r="B561">
            <v>551</v>
          </cell>
          <cell r="C561">
            <v>3</v>
          </cell>
          <cell r="D561">
            <v>18</v>
          </cell>
          <cell r="E561">
            <v>24000</v>
          </cell>
          <cell r="F561">
            <v>3.4349526095607033</v>
          </cell>
          <cell r="G561">
            <v>36000</v>
          </cell>
          <cell r="H561">
            <v>6900</v>
          </cell>
          <cell r="I561">
            <v>6000</v>
          </cell>
          <cell r="J561">
            <v>2</v>
          </cell>
          <cell r="K561">
            <v>43</v>
          </cell>
          <cell r="L561">
            <v>1</v>
          </cell>
          <cell r="M561">
            <v>4</v>
          </cell>
          <cell r="N561">
            <v>2</v>
          </cell>
          <cell r="O561">
            <v>2</v>
          </cell>
          <cell r="P561">
            <v>1</v>
          </cell>
        </row>
        <row r="562">
          <cell r="B562">
            <v>552</v>
          </cell>
          <cell r="C562">
            <v>4</v>
          </cell>
          <cell r="D562">
            <v>36</v>
          </cell>
          <cell r="E562">
            <v>5400</v>
          </cell>
          <cell r="F562">
            <v>2.9364243867915993</v>
          </cell>
          <cell r="G562">
            <v>18000</v>
          </cell>
          <cell r="H562">
            <v>2800</v>
          </cell>
          <cell r="I562">
            <v>6000</v>
          </cell>
          <cell r="J562">
            <v>1</v>
          </cell>
          <cell r="K562">
            <v>24</v>
          </cell>
          <cell r="L562">
            <v>1</v>
          </cell>
          <cell r="M562">
            <v>3</v>
          </cell>
          <cell r="N562">
            <v>1</v>
          </cell>
          <cell r="O562">
            <v>4</v>
          </cell>
          <cell r="P562">
            <v>3</v>
          </cell>
        </row>
        <row r="563">
          <cell r="B563">
            <v>553</v>
          </cell>
          <cell r="C563">
            <v>5</v>
          </cell>
          <cell r="D563">
            <v>48</v>
          </cell>
          <cell r="E563">
            <v>5400</v>
          </cell>
          <cell r="F563">
            <v>1.5641408591114372</v>
          </cell>
          <cell r="G563">
            <v>12000</v>
          </cell>
          <cell r="H563">
            <v>1800</v>
          </cell>
          <cell r="I563">
            <v>5500</v>
          </cell>
          <cell r="J563">
            <v>1</v>
          </cell>
          <cell r="K563">
            <v>27</v>
          </cell>
          <cell r="L563">
            <v>2</v>
          </cell>
          <cell r="M563">
            <v>4</v>
          </cell>
          <cell r="N563">
            <v>2</v>
          </cell>
          <cell r="O563">
            <v>2</v>
          </cell>
          <cell r="P563">
            <v>3</v>
          </cell>
        </row>
        <row r="564">
          <cell r="B564">
            <v>554</v>
          </cell>
          <cell r="C564">
            <v>4</v>
          </cell>
          <cell r="D564">
            <v>36</v>
          </cell>
          <cell r="E564">
            <v>24000</v>
          </cell>
          <cell r="F564">
            <v>1.0063292448867829</v>
          </cell>
          <cell r="G564">
            <v>36000</v>
          </cell>
          <cell r="H564">
            <v>6200</v>
          </cell>
          <cell r="I564">
            <v>6000</v>
          </cell>
          <cell r="J564">
            <v>1</v>
          </cell>
          <cell r="K564">
            <v>35</v>
          </cell>
          <cell r="L564">
            <v>4</v>
          </cell>
          <cell r="M564">
            <v>4</v>
          </cell>
          <cell r="N564">
            <v>2</v>
          </cell>
          <cell r="O564">
            <v>3</v>
          </cell>
          <cell r="P564">
            <v>2</v>
          </cell>
        </row>
        <row r="565">
          <cell r="B565">
            <v>555</v>
          </cell>
          <cell r="C565">
            <v>1</v>
          </cell>
          <cell r="D565">
            <v>60</v>
          </cell>
          <cell r="E565">
            <v>18300</v>
          </cell>
          <cell r="F565">
            <v>1.770414594844097</v>
          </cell>
          <cell r="G565">
            <v>36000</v>
          </cell>
          <cell r="H565">
            <v>5300</v>
          </cell>
          <cell r="I565">
            <v>5000</v>
          </cell>
          <cell r="J565">
            <v>1</v>
          </cell>
          <cell r="K565">
            <v>31</v>
          </cell>
          <cell r="L565">
            <v>1</v>
          </cell>
          <cell r="M565">
            <v>4</v>
          </cell>
          <cell r="N565">
            <v>2</v>
          </cell>
          <cell r="O565">
            <v>4</v>
          </cell>
          <cell r="P565">
            <v>2</v>
          </cell>
        </row>
        <row r="566">
          <cell r="B566">
            <v>556</v>
          </cell>
          <cell r="C566">
            <v>2</v>
          </cell>
          <cell r="D566">
            <v>48</v>
          </cell>
          <cell r="E566">
            <v>14000</v>
          </cell>
          <cell r="F566">
            <v>2.5504112950159268</v>
          </cell>
          <cell r="G566">
            <v>25000</v>
          </cell>
          <cell r="H566">
            <v>3600</v>
          </cell>
          <cell r="I566">
            <v>6000</v>
          </cell>
          <cell r="J566">
            <v>2</v>
          </cell>
          <cell r="K566">
            <v>19</v>
          </cell>
          <cell r="L566">
            <v>4</v>
          </cell>
          <cell r="M566">
            <v>4</v>
          </cell>
          <cell r="N566">
            <v>1</v>
          </cell>
          <cell r="O566">
            <v>4</v>
          </cell>
          <cell r="P566">
            <v>3</v>
          </cell>
        </row>
        <row r="567">
          <cell r="B567">
            <v>557</v>
          </cell>
          <cell r="C567">
            <v>3</v>
          </cell>
          <cell r="D567">
            <v>60</v>
          </cell>
          <cell r="E567">
            <v>24000</v>
          </cell>
          <cell r="F567">
            <v>2.6935443255493818</v>
          </cell>
          <cell r="G567">
            <v>36000</v>
          </cell>
          <cell r="H567">
            <v>7300</v>
          </cell>
          <cell r="I567">
            <v>6000</v>
          </cell>
          <cell r="J567">
            <v>2</v>
          </cell>
          <cell r="K567">
            <v>55</v>
          </cell>
          <cell r="L567">
            <v>4</v>
          </cell>
          <cell r="M567">
            <v>2</v>
          </cell>
          <cell r="N567">
            <v>1</v>
          </cell>
          <cell r="O567">
            <v>1</v>
          </cell>
          <cell r="P567">
            <v>1</v>
          </cell>
        </row>
        <row r="568">
          <cell r="B568">
            <v>558</v>
          </cell>
          <cell r="C568">
            <v>4</v>
          </cell>
          <cell r="D568">
            <v>12</v>
          </cell>
          <cell r="E568">
            <v>5400</v>
          </cell>
          <cell r="F568">
            <v>1.621533114192478</v>
          </cell>
          <cell r="G568">
            <v>18000</v>
          </cell>
          <cell r="H568">
            <v>2700</v>
          </cell>
          <cell r="I568">
            <v>6000</v>
          </cell>
          <cell r="J568">
            <v>1</v>
          </cell>
          <cell r="K568">
            <v>54</v>
          </cell>
          <cell r="L568">
            <v>4</v>
          </cell>
          <cell r="M568">
            <v>1</v>
          </cell>
          <cell r="N568">
            <v>2</v>
          </cell>
          <cell r="O568">
            <v>2</v>
          </cell>
          <cell r="P568">
            <v>3</v>
          </cell>
        </row>
        <row r="569">
          <cell r="B569">
            <v>559</v>
          </cell>
          <cell r="C569">
            <v>2</v>
          </cell>
          <cell r="D569">
            <v>60</v>
          </cell>
          <cell r="E569">
            <v>18300</v>
          </cell>
          <cell r="F569">
            <v>1.1453023844192582</v>
          </cell>
          <cell r="G569">
            <v>36000</v>
          </cell>
          <cell r="H569">
            <v>6200</v>
          </cell>
          <cell r="I569">
            <v>6000</v>
          </cell>
          <cell r="J569">
            <v>2</v>
          </cell>
          <cell r="K569">
            <v>26</v>
          </cell>
          <cell r="L569">
            <v>2</v>
          </cell>
          <cell r="M569">
            <v>4</v>
          </cell>
          <cell r="N569">
            <v>2</v>
          </cell>
          <cell r="O569">
            <v>3</v>
          </cell>
          <cell r="P569">
            <v>1</v>
          </cell>
        </row>
        <row r="570">
          <cell r="B570">
            <v>560</v>
          </cell>
          <cell r="C570">
            <v>5</v>
          </cell>
          <cell r="D570">
            <v>60</v>
          </cell>
          <cell r="E570">
            <v>18300</v>
          </cell>
          <cell r="F570">
            <v>1.6287324050550058</v>
          </cell>
          <cell r="G570">
            <v>36000</v>
          </cell>
          <cell r="H570">
            <v>5200</v>
          </cell>
          <cell r="I570">
            <v>5500</v>
          </cell>
          <cell r="J570">
            <v>2</v>
          </cell>
          <cell r="K570">
            <v>35</v>
          </cell>
          <cell r="L570">
            <v>4</v>
          </cell>
          <cell r="M570">
            <v>3</v>
          </cell>
          <cell r="N570">
            <v>1</v>
          </cell>
          <cell r="O570">
            <v>1</v>
          </cell>
          <cell r="P570">
            <v>2</v>
          </cell>
        </row>
        <row r="571">
          <cell r="B571">
            <v>561</v>
          </cell>
          <cell r="C571">
            <v>4</v>
          </cell>
          <cell r="D571">
            <v>36</v>
          </cell>
          <cell r="E571">
            <v>5400</v>
          </cell>
          <cell r="F571">
            <v>2.4597143961152956</v>
          </cell>
          <cell r="G571">
            <v>15000</v>
          </cell>
          <cell r="H571">
            <v>2400</v>
          </cell>
          <cell r="I571">
            <v>6000</v>
          </cell>
          <cell r="J571">
            <v>1</v>
          </cell>
          <cell r="K571">
            <v>31</v>
          </cell>
          <cell r="L571">
            <v>3</v>
          </cell>
          <cell r="M571">
            <v>1</v>
          </cell>
          <cell r="N571">
            <v>2</v>
          </cell>
          <cell r="O571">
            <v>4</v>
          </cell>
          <cell r="P571">
            <v>2</v>
          </cell>
        </row>
        <row r="572">
          <cell r="B572">
            <v>562</v>
          </cell>
          <cell r="C572">
            <v>2</v>
          </cell>
          <cell r="D572">
            <v>36</v>
          </cell>
          <cell r="E572">
            <v>24000</v>
          </cell>
          <cell r="F572">
            <v>1.7066812903946122</v>
          </cell>
          <cell r="G572">
            <v>36000</v>
          </cell>
          <cell r="H572">
            <v>6200</v>
          </cell>
          <cell r="I572">
            <v>6000</v>
          </cell>
          <cell r="J572">
            <v>1</v>
          </cell>
          <cell r="K572">
            <v>54</v>
          </cell>
          <cell r="L572">
            <v>4</v>
          </cell>
          <cell r="M572">
            <v>4</v>
          </cell>
          <cell r="N572">
            <v>1</v>
          </cell>
          <cell r="O572">
            <v>2</v>
          </cell>
          <cell r="P572">
            <v>3</v>
          </cell>
        </row>
        <row r="573">
          <cell r="B573">
            <v>563</v>
          </cell>
          <cell r="C573">
            <v>5</v>
          </cell>
          <cell r="D573">
            <v>36</v>
          </cell>
          <cell r="E573">
            <v>5400</v>
          </cell>
          <cell r="F573">
            <v>2.4183392196836588</v>
          </cell>
          <cell r="G573">
            <v>12000</v>
          </cell>
          <cell r="H573">
            <v>2400</v>
          </cell>
          <cell r="I573">
            <v>5500</v>
          </cell>
          <cell r="J573">
            <v>2</v>
          </cell>
          <cell r="K573">
            <v>36</v>
          </cell>
          <cell r="L573">
            <v>4</v>
          </cell>
          <cell r="M573">
            <v>4</v>
          </cell>
          <cell r="N573">
            <v>1</v>
          </cell>
          <cell r="O573">
            <v>1</v>
          </cell>
          <cell r="P573">
            <v>2</v>
          </cell>
        </row>
        <row r="574">
          <cell r="B574">
            <v>564</v>
          </cell>
          <cell r="C574">
            <v>1</v>
          </cell>
          <cell r="D574">
            <v>36</v>
          </cell>
          <cell r="E574">
            <v>5400</v>
          </cell>
          <cell r="F574">
            <v>3.5158134015502416</v>
          </cell>
          <cell r="G574">
            <v>18000</v>
          </cell>
          <cell r="H574">
            <v>2600</v>
          </cell>
          <cell r="I574">
            <v>5000</v>
          </cell>
          <cell r="J574">
            <v>2</v>
          </cell>
          <cell r="K574">
            <v>35</v>
          </cell>
          <cell r="L574">
            <v>4</v>
          </cell>
          <cell r="M574">
            <v>3</v>
          </cell>
          <cell r="N574">
            <v>1</v>
          </cell>
          <cell r="O574">
            <v>3</v>
          </cell>
          <cell r="P574">
            <v>1</v>
          </cell>
        </row>
        <row r="575">
          <cell r="B575">
            <v>565</v>
          </cell>
          <cell r="C575">
            <v>1</v>
          </cell>
          <cell r="D575">
            <v>48</v>
          </cell>
          <cell r="E575">
            <v>14000</v>
          </cell>
          <cell r="F575">
            <v>3.3165845256350832</v>
          </cell>
          <cell r="G575">
            <v>20000</v>
          </cell>
          <cell r="H575">
            <v>2900</v>
          </cell>
          <cell r="I575">
            <v>5000</v>
          </cell>
          <cell r="J575">
            <v>2</v>
          </cell>
          <cell r="K575">
            <v>28</v>
          </cell>
          <cell r="L575">
            <v>2</v>
          </cell>
          <cell r="M575">
            <v>4</v>
          </cell>
          <cell r="N575">
            <v>1</v>
          </cell>
          <cell r="O575">
            <v>3</v>
          </cell>
          <cell r="P575">
            <v>2</v>
          </cell>
        </row>
        <row r="576">
          <cell r="B576">
            <v>566</v>
          </cell>
          <cell r="C576">
            <v>3</v>
          </cell>
          <cell r="D576">
            <v>12</v>
          </cell>
          <cell r="E576">
            <v>5400</v>
          </cell>
          <cell r="F576">
            <v>2.1846904364276378</v>
          </cell>
          <cell r="G576">
            <v>18000</v>
          </cell>
          <cell r="H576">
            <v>2700</v>
          </cell>
          <cell r="I576">
            <v>6000</v>
          </cell>
          <cell r="J576">
            <v>2</v>
          </cell>
          <cell r="K576">
            <v>18</v>
          </cell>
          <cell r="L576">
            <v>4</v>
          </cell>
          <cell r="M576">
            <v>5</v>
          </cell>
          <cell r="N576">
            <v>2</v>
          </cell>
          <cell r="O576">
            <v>4</v>
          </cell>
          <cell r="P576">
            <v>3</v>
          </cell>
        </row>
        <row r="577">
          <cell r="B577">
            <v>567</v>
          </cell>
          <cell r="C577">
            <v>1</v>
          </cell>
          <cell r="D577">
            <v>48</v>
          </cell>
          <cell r="E577">
            <v>24000</v>
          </cell>
          <cell r="F577">
            <v>2.3579263867075393</v>
          </cell>
          <cell r="G577">
            <v>36000</v>
          </cell>
          <cell r="H577">
            <v>6200</v>
          </cell>
          <cell r="I577">
            <v>5000</v>
          </cell>
          <cell r="J577">
            <v>1</v>
          </cell>
          <cell r="K577">
            <v>54</v>
          </cell>
          <cell r="L577">
            <v>2</v>
          </cell>
          <cell r="M577">
            <v>4</v>
          </cell>
          <cell r="N577">
            <v>1</v>
          </cell>
          <cell r="O577">
            <v>4</v>
          </cell>
          <cell r="P577">
            <v>1</v>
          </cell>
        </row>
        <row r="578">
          <cell r="B578">
            <v>568</v>
          </cell>
          <cell r="C578">
            <v>1</v>
          </cell>
          <cell r="D578">
            <v>12</v>
          </cell>
          <cell r="E578">
            <v>18300</v>
          </cell>
          <cell r="F578">
            <v>1.0435860339244498</v>
          </cell>
          <cell r="G578">
            <v>36000</v>
          </cell>
          <cell r="H578">
            <v>4400</v>
          </cell>
          <cell r="I578">
            <v>5000</v>
          </cell>
          <cell r="J578">
            <v>1</v>
          </cell>
          <cell r="K578">
            <v>36</v>
          </cell>
          <cell r="L578">
            <v>3</v>
          </cell>
          <cell r="M578">
            <v>4</v>
          </cell>
          <cell r="N578">
            <v>2</v>
          </cell>
          <cell r="O578">
            <v>3</v>
          </cell>
          <cell r="P578">
            <v>3</v>
          </cell>
        </row>
        <row r="579">
          <cell r="B579">
            <v>569</v>
          </cell>
          <cell r="C579">
            <v>4</v>
          </cell>
          <cell r="D579">
            <v>48</v>
          </cell>
          <cell r="E579">
            <v>14000</v>
          </cell>
          <cell r="F579">
            <v>3.4662995463910309</v>
          </cell>
          <cell r="G579">
            <v>25000</v>
          </cell>
          <cell r="H579">
            <v>4000</v>
          </cell>
          <cell r="I579">
            <v>6000</v>
          </cell>
          <cell r="J579">
            <v>2</v>
          </cell>
          <cell r="K579">
            <v>54</v>
          </cell>
          <cell r="L579">
            <v>1</v>
          </cell>
          <cell r="M579">
            <v>5</v>
          </cell>
          <cell r="N579">
            <v>2</v>
          </cell>
          <cell r="O579">
            <v>2</v>
          </cell>
          <cell r="P579">
            <v>3</v>
          </cell>
        </row>
        <row r="580">
          <cell r="B580">
            <v>570</v>
          </cell>
          <cell r="C580">
            <v>4</v>
          </cell>
          <cell r="D580">
            <v>60</v>
          </cell>
          <cell r="E580">
            <v>24000</v>
          </cell>
          <cell r="F580">
            <v>1.2413350226227142</v>
          </cell>
          <cell r="G580">
            <v>36000</v>
          </cell>
          <cell r="H580">
            <v>6900</v>
          </cell>
          <cell r="I580">
            <v>6000</v>
          </cell>
          <cell r="J580">
            <v>2</v>
          </cell>
          <cell r="K580">
            <v>18</v>
          </cell>
          <cell r="L580">
            <v>1</v>
          </cell>
          <cell r="M580">
            <v>5</v>
          </cell>
          <cell r="N580">
            <v>1</v>
          </cell>
          <cell r="O580">
            <v>4</v>
          </cell>
          <cell r="P580">
            <v>3</v>
          </cell>
        </row>
        <row r="581">
          <cell r="B581">
            <v>571</v>
          </cell>
          <cell r="C581">
            <v>1</v>
          </cell>
          <cell r="D581">
            <v>12</v>
          </cell>
          <cell r="E581">
            <v>14000</v>
          </cell>
          <cell r="F581">
            <v>3.2972634057453005</v>
          </cell>
          <cell r="G581">
            <v>25000</v>
          </cell>
          <cell r="H581">
            <v>3600</v>
          </cell>
          <cell r="I581">
            <v>5000</v>
          </cell>
          <cell r="J581">
            <v>1</v>
          </cell>
          <cell r="K581">
            <v>32</v>
          </cell>
          <cell r="L581">
            <v>3</v>
          </cell>
          <cell r="M581">
            <v>5</v>
          </cell>
          <cell r="N581">
            <v>2</v>
          </cell>
          <cell r="O581">
            <v>3</v>
          </cell>
          <cell r="P581">
            <v>3</v>
          </cell>
        </row>
        <row r="582">
          <cell r="B582">
            <v>572</v>
          </cell>
          <cell r="C582">
            <v>2</v>
          </cell>
          <cell r="D582">
            <v>12</v>
          </cell>
          <cell r="E582">
            <v>5400</v>
          </cell>
          <cell r="F582">
            <v>1.7754432618808063</v>
          </cell>
          <cell r="G582">
            <v>12000</v>
          </cell>
          <cell r="H582">
            <v>2200</v>
          </cell>
          <cell r="I582">
            <v>6000</v>
          </cell>
          <cell r="J582">
            <v>1</v>
          </cell>
          <cell r="K582">
            <v>19</v>
          </cell>
          <cell r="L582">
            <v>1</v>
          </cell>
          <cell r="M582">
            <v>4</v>
          </cell>
          <cell r="N582">
            <v>1</v>
          </cell>
          <cell r="O582">
            <v>1</v>
          </cell>
          <cell r="P582">
            <v>3</v>
          </cell>
        </row>
        <row r="583">
          <cell r="B583">
            <v>573</v>
          </cell>
          <cell r="C583">
            <v>5</v>
          </cell>
          <cell r="D583">
            <v>36</v>
          </cell>
          <cell r="E583">
            <v>5400</v>
          </cell>
          <cell r="F583">
            <v>1.4920563817328212</v>
          </cell>
          <cell r="G583">
            <v>12000</v>
          </cell>
          <cell r="H583">
            <v>2400</v>
          </cell>
          <cell r="I583">
            <v>5500</v>
          </cell>
          <cell r="J583">
            <v>2</v>
          </cell>
          <cell r="K583">
            <v>39</v>
          </cell>
          <cell r="L583">
            <v>1</v>
          </cell>
          <cell r="M583">
            <v>4</v>
          </cell>
          <cell r="N583">
            <v>1</v>
          </cell>
          <cell r="O583">
            <v>4</v>
          </cell>
          <cell r="P583">
            <v>3</v>
          </cell>
        </row>
        <row r="584">
          <cell r="B584">
            <v>574</v>
          </cell>
          <cell r="C584">
            <v>4</v>
          </cell>
          <cell r="D584">
            <v>36</v>
          </cell>
          <cell r="E584">
            <v>24000</v>
          </cell>
          <cell r="F584">
            <v>3.9637311718910264</v>
          </cell>
          <cell r="G584">
            <v>36000</v>
          </cell>
          <cell r="H584">
            <v>7300</v>
          </cell>
          <cell r="I584">
            <v>6000</v>
          </cell>
          <cell r="J584">
            <v>2</v>
          </cell>
          <cell r="K584">
            <v>50</v>
          </cell>
          <cell r="L584">
            <v>2</v>
          </cell>
          <cell r="M584">
            <v>1</v>
          </cell>
          <cell r="N584">
            <v>1</v>
          </cell>
          <cell r="O584">
            <v>1</v>
          </cell>
          <cell r="P584">
            <v>3</v>
          </cell>
        </row>
        <row r="585">
          <cell r="B585">
            <v>575</v>
          </cell>
          <cell r="C585">
            <v>4</v>
          </cell>
          <cell r="D585">
            <v>36</v>
          </cell>
          <cell r="E585">
            <v>5400</v>
          </cell>
          <cell r="F585">
            <v>2.3743364775918723</v>
          </cell>
          <cell r="G585">
            <v>18000</v>
          </cell>
          <cell r="H585">
            <v>2500</v>
          </cell>
          <cell r="I585">
            <v>6000</v>
          </cell>
          <cell r="J585">
            <v>1</v>
          </cell>
          <cell r="K585">
            <v>44</v>
          </cell>
          <cell r="L585">
            <v>3</v>
          </cell>
          <cell r="M585">
            <v>5</v>
          </cell>
          <cell r="N585">
            <v>1</v>
          </cell>
          <cell r="O585">
            <v>1</v>
          </cell>
          <cell r="P585">
            <v>2</v>
          </cell>
        </row>
        <row r="586">
          <cell r="B586">
            <v>576</v>
          </cell>
          <cell r="C586">
            <v>2</v>
          </cell>
          <cell r="D586">
            <v>12</v>
          </cell>
          <cell r="E586">
            <v>14000</v>
          </cell>
          <cell r="F586">
            <v>3.3025710580532461</v>
          </cell>
          <cell r="G586">
            <v>20000</v>
          </cell>
          <cell r="H586">
            <v>3600</v>
          </cell>
          <cell r="I586">
            <v>6000</v>
          </cell>
          <cell r="J586">
            <v>1</v>
          </cell>
          <cell r="K586">
            <v>18</v>
          </cell>
          <cell r="L586">
            <v>4</v>
          </cell>
          <cell r="M586">
            <v>1</v>
          </cell>
          <cell r="N586">
            <v>2</v>
          </cell>
          <cell r="O586">
            <v>3</v>
          </cell>
          <cell r="P586">
            <v>1</v>
          </cell>
        </row>
        <row r="587">
          <cell r="B587">
            <v>577</v>
          </cell>
          <cell r="C587">
            <v>1</v>
          </cell>
          <cell r="D587">
            <v>36</v>
          </cell>
          <cell r="E587">
            <v>24000</v>
          </cell>
          <cell r="F587">
            <v>2.2581076998676233</v>
          </cell>
          <cell r="G587">
            <v>47000</v>
          </cell>
          <cell r="H587">
            <v>6200</v>
          </cell>
          <cell r="I587">
            <v>5000</v>
          </cell>
          <cell r="J587">
            <v>2</v>
          </cell>
          <cell r="K587">
            <v>47</v>
          </cell>
          <cell r="L587">
            <v>3</v>
          </cell>
          <cell r="M587">
            <v>2</v>
          </cell>
          <cell r="N587">
            <v>2</v>
          </cell>
          <cell r="O587">
            <v>2</v>
          </cell>
          <cell r="P587">
            <v>3</v>
          </cell>
        </row>
        <row r="588">
          <cell r="B588">
            <v>578</v>
          </cell>
          <cell r="C588">
            <v>4</v>
          </cell>
          <cell r="D588">
            <v>18</v>
          </cell>
          <cell r="E588">
            <v>5400</v>
          </cell>
          <cell r="F588">
            <v>1.0151411988829853</v>
          </cell>
          <cell r="G588">
            <v>12000</v>
          </cell>
          <cell r="H588">
            <v>2100</v>
          </cell>
          <cell r="I588">
            <v>6000</v>
          </cell>
          <cell r="J588">
            <v>2</v>
          </cell>
          <cell r="K588">
            <v>55</v>
          </cell>
          <cell r="L588">
            <v>1</v>
          </cell>
          <cell r="M588">
            <v>3</v>
          </cell>
          <cell r="N588">
            <v>2</v>
          </cell>
          <cell r="O588">
            <v>2</v>
          </cell>
          <cell r="P588">
            <v>1</v>
          </cell>
        </row>
        <row r="589">
          <cell r="B589">
            <v>579</v>
          </cell>
          <cell r="C589">
            <v>5</v>
          </cell>
          <cell r="D589">
            <v>60</v>
          </cell>
          <cell r="E589">
            <v>18300</v>
          </cell>
          <cell r="F589">
            <v>1.64939605459411</v>
          </cell>
          <cell r="G589">
            <v>36000</v>
          </cell>
          <cell r="H589">
            <v>5200</v>
          </cell>
          <cell r="I589">
            <v>5500</v>
          </cell>
          <cell r="J589">
            <v>1</v>
          </cell>
          <cell r="K589">
            <v>53</v>
          </cell>
          <cell r="L589">
            <v>1</v>
          </cell>
          <cell r="M589">
            <v>2</v>
          </cell>
          <cell r="N589">
            <v>1</v>
          </cell>
          <cell r="O589">
            <v>1</v>
          </cell>
          <cell r="P589">
            <v>3</v>
          </cell>
        </row>
        <row r="590">
          <cell r="B590">
            <v>580</v>
          </cell>
          <cell r="C590">
            <v>5</v>
          </cell>
          <cell r="D590">
            <v>18</v>
          </cell>
          <cell r="E590">
            <v>5400</v>
          </cell>
          <cell r="F590">
            <v>2.4892015874665265</v>
          </cell>
          <cell r="G590">
            <v>12000</v>
          </cell>
          <cell r="H590">
            <v>2100</v>
          </cell>
          <cell r="I590">
            <v>5500</v>
          </cell>
          <cell r="J590">
            <v>1</v>
          </cell>
          <cell r="K590">
            <v>53</v>
          </cell>
          <cell r="L590">
            <v>2</v>
          </cell>
          <cell r="M590">
            <v>3</v>
          </cell>
          <cell r="N590">
            <v>2</v>
          </cell>
          <cell r="O590">
            <v>2</v>
          </cell>
          <cell r="P590">
            <v>3</v>
          </cell>
        </row>
        <row r="591">
          <cell r="B591">
            <v>581</v>
          </cell>
          <cell r="C591">
            <v>2</v>
          </cell>
          <cell r="D591">
            <v>18</v>
          </cell>
          <cell r="E591">
            <v>18300</v>
          </cell>
          <cell r="F591">
            <v>3.3887274370482405</v>
          </cell>
          <cell r="G591">
            <v>36000</v>
          </cell>
          <cell r="H591">
            <v>6200</v>
          </cell>
          <cell r="I591">
            <v>6000</v>
          </cell>
          <cell r="J591">
            <v>2</v>
          </cell>
          <cell r="K591">
            <v>44</v>
          </cell>
          <cell r="L591">
            <v>4</v>
          </cell>
          <cell r="M591">
            <v>1</v>
          </cell>
          <cell r="N591">
            <v>1</v>
          </cell>
          <cell r="O591">
            <v>2</v>
          </cell>
          <cell r="P591">
            <v>2</v>
          </cell>
        </row>
        <row r="592">
          <cell r="B592">
            <v>582</v>
          </cell>
          <cell r="C592">
            <v>4</v>
          </cell>
          <cell r="D592">
            <v>36</v>
          </cell>
          <cell r="E592">
            <v>18300</v>
          </cell>
          <cell r="F592">
            <v>3.1070945139242219</v>
          </cell>
          <cell r="G592">
            <v>33000</v>
          </cell>
          <cell r="H592">
            <v>5300</v>
          </cell>
          <cell r="I592">
            <v>6000</v>
          </cell>
          <cell r="J592">
            <v>2</v>
          </cell>
          <cell r="K592">
            <v>48</v>
          </cell>
          <cell r="L592">
            <v>1</v>
          </cell>
          <cell r="M592">
            <v>4</v>
          </cell>
          <cell r="N592">
            <v>2</v>
          </cell>
          <cell r="O592">
            <v>1</v>
          </cell>
          <cell r="P592">
            <v>3</v>
          </cell>
        </row>
        <row r="593">
          <cell r="B593">
            <v>583</v>
          </cell>
          <cell r="C593">
            <v>3</v>
          </cell>
          <cell r="D593">
            <v>60</v>
          </cell>
          <cell r="E593">
            <v>14000</v>
          </cell>
          <cell r="F593">
            <v>2.3234525102551742</v>
          </cell>
          <cell r="G593">
            <v>25000</v>
          </cell>
          <cell r="H593">
            <v>3600</v>
          </cell>
          <cell r="I593">
            <v>6000</v>
          </cell>
          <cell r="J593">
            <v>2</v>
          </cell>
          <cell r="K593">
            <v>39</v>
          </cell>
          <cell r="L593">
            <v>2</v>
          </cell>
          <cell r="M593">
            <v>4</v>
          </cell>
          <cell r="N593">
            <v>1</v>
          </cell>
          <cell r="O593">
            <v>3</v>
          </cell>
          <cell r="P593">
            <v>2</v>
          </cell>
        </row>
        <row r="594">
          <cell r="B594">
            <v>584</v>
          </cell>
          <cell r="C594">
            <v>5</v>
          </cell>
          <cell r="D594">
            <v>36</v>
          </cell>
          <cell r="E594">
            <v>24000</v>
          </cell>
          <cell r="F594">
            <v>1.5577746768242813</v>
          </cell>
          <cell r="G594">
            <v>36000</v>
          </cell>
          <cell r="H594">
            <v>7300</v>
          </cell>
          <cell r="I594">
            <v>5500</v>
          </cell>
          <cell r="J594">
            <v>2</v>
          </cell>
          <cell r="K594">
            <v>49</v>
          </cell>
          <cell r="L594">
            <v>3</v>
          </cell>
          <cell r="M594">
            <v>4</v>
          </cell>
          <cell r="N594">
            <v>1</v>
          </cell>
          <cell r="O594">
            <v>1</v>
          </cell>
          <cell r="P594">
            <v>3</v>
          </cell>
        </row>
        <row r="595">
          <cell r="B595">
            <v>585</v>
          </cell>
          <cell r="C595">
            <v>5</v>
          </cell>
          <cell r="D595">
            <v>60</v>
          </cell>
          <cell r="E595">
            <v>18300</v>
          </cell>
          <cell r="F595">
            <v>3.038540198611102</v>
          </cell>
          <cell r="G595">
            <v>36000</v>
          </cell>
          <cell r="H595">
            <v>5200</v>
          </cell>
          <cell r="I595">
            <v>5500</v>
          </cell>
          <cell r="J595">
            <v>1</v>
          </cell>
          <cell r="K595">
            <v>50</v>
          </cell>
          <cell r="L595">
            <v>4</v>
          </cell>
          <cell r="M595">
            <v>3</v>
          </cell>
          <cell r="N595">
            <v>1</v>
          </cell>
          <cell r="O595">
            <v>2</v>
          </cell>
          <cell r="P595">
            <v>1</v>
          </cell>
        </row>
        <row r="596">
          <cell r="B596">
            <v>586</v>
          </cell>
          <cell r="C596">
            <v>1</v>
          </cell>
          <cell r="D596">
            <v>36</v>
          </cell>
          <cell r="E596">
            <v>5400</v>
          </cell>
          <cell r="F596">
            <v>1.9996732732774334</v>
          </cell>
          <cell r="G596">
            <v>12000</v>
          </cell>
          <cell r="H596">
            <v>1900</v>
          </cell>
          <cell r="I596">
            <v>5000</v>
          </cell>
          <cell r="J596">
            <v>2</v>
          </cell>
          <cell r="K596">
            <v>22</v>
          </cell>
          <cell r="L596">
            <v>1</v>
          </cell>
          <cell r="M596">
            <v>4</v>
          </cell>
          <cell r="N596">
            <v>1</v>
          </cell>
          <cell r="O596">
            <v>4</v>
          </cell>
          <cell r="P596">
            <v>3</v>
          </cell>
        </row>
        <row r="597">
          <cell r="B597">
            <v>587</v>
          </cell>
          <cell r="C597">
            <v>3</v>
          </cell>
          <cell r="D597">
            <v>18</v>
          </cell>
          <cell r="E597">
            <v>18300</v>
          </cell>
          <cell r="F597">
            <v>3.6576690126156972</v>
          </cell>
          <cell r="G597">
            <v>36000</v>
          </cell>
          <cell r="H597">
            <v>6200</v>
          </cell>
          <cell r="I597">
            <v>6000</v>
          </cell>
          <cell r="J597">
            <v>2</v>
          </cell>
          <cell r="K597">
            <v>21</v>
          </cell>
          <cell r="L597">
            <v>1</v>
          </cell>
          <cell r="M597">
            <v>3</v>
          </cell>
          <cell r="N597">
            <v>1</v>
          </cell>
          <cell r="O597">
            <v>4</v>
          </cell>
          <cell r="P597">
            <v>3</v>
          </cell>
        </row>
        <row r="598">
          <cell r="B598">
            <v>588</v>
          </cell>
          <cell r="C598">
            <v>5</v>
          </cell>
          <cell r="D598">
            <v>36</v>
          </cell>
          <cell r="E598">
            <v>5400</v>
          </cell>
          <cell r="F598">
            <v>3.8328222457296137</v>
          </cell>
          <cell r="G598">
            <v>12000</v>
          </cell>
          <cell r="H598">
            <v>1900</v>
          </cell>
          <cell r="I598">
            <v>5500</v>
          </cell>
          <cell r="J598">
            <v>2</v>
          </cell>
          <cell r="K598">
            <v>27</v>
          </cell>
          <cell r="L598">
            <v>2</v>
          </cell>
          <cell r="M598">
            <v>5</v>
          </cell>
          <cell r="N598">
            <v>1</v>
          </cell>
          <cell r="O598">
            <v>1</v>
          </cell>
          <cell r="P598">
            <v>1</v>
          </cell>
        </row>
        <row r="599">
          <cell r="B599">
            <v>589</v>
          </cell>
          <cell r="C599">
            <v>5</v>
          </cell>
          <cell r="D599">
            <v>18</v>
          </cell>
          <cell r="E599">
            <v>24000</v>
          </cell>
          <cell r="F599">
            <v>1.469085279420304</v>
          </cell>
          <cell r="G599">
            <v>36000</v>
          </cell>
          <cell r="H599">
            <v>8200</v>
          </cell>
          <cell r="I599">
            <v>5500</v>
          </cell>
          <cell r="J599">
            <v>1</v>
          </cell>
          <cell r="K599">
            <v>18</v>
          </cell>
          <cell r="L599">
            <v>4</v>
          </cell>
          <cell r="M599">
            <v>3</v>
          </cell>
          <cell r="N599">
            <v>2</v>
          </cell>
          <cell r="O599">
            <v>2</v>
          </cell>
          <cell r="P599">
            <v>2</v>
          </cell>
        </row>
        <row r="600">
          <cell r="B600">
            <v>590</v>
          </cell>
          <cell r="C600">
            <v>3</v>
          </cell>
          <cell r="D600">
            <v>18</v>
          </cell>
          <cell r="E600">
            <v>18300</v>
          </cell>
          <cell r="F600">
            <v>1.9360624811982501</v>
          </cell>
          <cell r="G600">
            <v>36000</v>
          </cell>
          <cell r="H600">
            <v>6000</v>
          </cell>
          <cell r="I600">
            <v>6000</v>
          </cell>
          <cell r="J600">
            <v>2</v>
          </cell>
          <cell r="K600">
            <v>34</v>
          </cell>
          <cell r="L600">
            <v>4</v>
          </cell>
          <cell r="M600">
            <v>2</v>
          </cell>
          <cell r="N600">
            <v>2</v>
          </cell>
          <cell r="O600">
            <v>3</v>
          </cell>
          <cell r="P600">
            <v>3</v>
          </cell>
        </row>
        <row r="601">
          <cell r="B601">
            <v>591</v>
          </cell>
          <cell r="C601">
            <v>4</v>
          </cell>
          <cell r="D601">
            <v>36</v>
          </cell>
          <cell r="E601">
            <v>5400</v>
          </cell>
          <cell r="F601">
            <v>2.5743584276335585</v>
          </cell>
          <cell r="G601">
            <v>12000</v>
          </cell>
          <cell r="H601">
            <v>2100</v>
          </cell>
          <cell r="I601">
            <v>6000</v>
          </cell>
          <cell r="J601">
            <v>2</v>
          </cell>
          <cell r="K601">
            <v>53</v>
          </cell>
          <cell r="L601">
            <v>3</v>
          </cell>
          <cell r="M601">
            <v>3</v>
          </cell>
          <cell r="N601">
            <v>2</v>
          </cell>
          <cell r="O601">
            <v>4</v>
          </cell>
          <cell r="P601">
            <v>3</v>
          </cell>
        </row>
        <row r="602">
          <cell r="B602">
            <v>592</v>
          </cell>
          <cell r="C602">
            <v>2</v>
          </cell>
          <cell r="D602">
            <v>18</v>
          </cell>
          <cell r="E602">
            <v>24000</v>
          </cell>
          <cell r="F602">
            <v>3.2300743692800999</v>
          </cell>
          <cell r="G602">
            <v>36000</v>
          </cell>
          <cell r="H602">
            <v>7300</v>
          </cell>
          <cell r="I602">
            <v>6000</v>
          </cell>
          <cell r="J602">
            <v>2</v>
          </cell>
          <cell r="K602">
            <v>33</v>
          </cell>
          <cell r="L602">
            <v>4</v>
          </cell>
          <cell r="M602">
            <v>5</v>
          </cell>
          <cell r="N602">
            <v>2</v>
          </cell>
          <cell r="O602">
            <v>4</v>
          </cell>
          <cell r="P602">
            <v>1</v>
          </cell>
        </row>
        <row r="603">
          <cell r="B603">
            <v>593</v>
          </cell>
          <cell r="C603">
            <v>2</v>
          </cell>
          <cell r="D603">
            <v>36</v>
          </cell>
          <cell r="E603">
            <v>18300</v>
          </cell>
          <cell r="F603">
            <v>2.0432145793171532</v>
          </cell>
          <cell r="G603">
            <v>36000</v>
          </cell>
          <cell r="H603">
            <v>4400</v>
          </cell>
          <cell r="I603">
            <v>6000</v>
          </cell>
          <cell r="J603">
            <v>2</v>
          </cell>
          <cell r="K603">
            <v>48</v>
          </cell>
          <cell r="L603">
            <v>3</v>
          </cell>
          <cell r="M603">
            <v>1</v>
          </cell>
          <cell r="N603">
            <v>1</v>
          </cell>
          <cell r="O603">
            <v>2</v>
          </cell>
          <cell r="P603">
            <v>3</v>
          </cell>
        </row>
        <row r="604">
          <cell r="B604">
            <v>594</v>
          </cell>
          <cell r="C604">
            <v>5</v>
          </cell>
          <cell r="D604">
            <v>36</v>
          </cell>
          <cell r="E604">
            <v>24000</v>
          </cell>
          <cell r="F604">
            <v>1.5901307800958722</v>
          </cell>
          <cell r="G604">
            <v>45000</v>
          </cell>
          <cell r="H604">
            <v>8200</v>
          </cell>
          <cell r="I604">
            <v>5500</v>
          </cell>
          <cell r="J604">
            <v>2</v>
          </cell>
          <cell r="K604">
            <v>31</v>
          </cell>
          <cell r="L604">
            <v>3</v>
          </cell>
          <cell r="M604">
            <v>3</v>
          </cell>
          <cell r="N604">
            <v>1</v>
          </cell>
          <cell r="O604">
            <v>1</v>
          </cell>
          <cell r="P604">
            <v>2</v>
          </cell>
        </row>
        <row r="605">
          <cell r="B605">
            <v>595</v>
          </cell>
          <cell r="C605">
            <v>3</v>
          </cell>
          <cell r="D605">
            <v>36</v>
          </cell>
          <cell r="E605">
            <v>5400</v>
          </cell>
          <cell r="F605">
            <v>3.3432166998854029</v>
          </cell>
          <cell r="G605">
            <v>18000</v>
          </cell>
          <cell r="H605">
            <v>3000</v>
          </cell>
          <cell r="I605">
            <v>6000</v>
          </cell>
          <cell r="J605">
            <v>2</v>
          </cell>
          <cell r="K605">
            <v>23</v>
          </cell>
          <cell r="L605">
            <v>1</v>
          </cell>
          <cell r="M605">
            <v>3</v>
          </cell>
          <cell r="N605">
            <v>1</v>
          </cell>
          <cell r="O605">
            <v>4</v>
          </cell>
          <cell r="P605">
            <v>3</v>
          </cell>
        </row>
        <row r="606">
          <cell r="B606">
            <v>596</v>
          </cell>
          <cell r="C606">
            <v>2</v>
          </cell>
          <cell r="D606">
            <v>48</v>
          </cell>
          <cell r="E606">
            <v>5400</v>
          </cell>
          <cell r="F606">
            <v>3.5504908236388899</v>
          </cell>
          <cell r="G606">
            <v>12000</v>
          </cell>
          <cell r="H606">
            <v>1900</v>
          </cell>
          <cell r="I606">
            <v>6000</v>
          </cell>
          <cell r="J606">
            <v>2</v>
          </cell>
          <cell r="K606">
            <v>48</v>
          </cell>
          <cell r="L606">
            <v>3</v>
          </cell>
          <cell r="M606">
            <v>5</v>
          </cell>
          <cell r="N606">
            <v>1</v>
          </cell>
          <cell r="O606">
            <v>2</v>
          </cell>
          <cell r="P606">
            <v>2</v>
          </cell>
        </row>
        <row r="607">
          <cell r="B607">
            <v>597</v>
          </cell>
          <cell r="C607">
            <v>4</v>
          </cell>
          <cell r="D607">
            <v>12</v>
          </cell>
          <cell r="E607">
            <v>14000</v>
          </cell>
          <cell r="F607">
            <v>2.6332499575419699</v>
          </cell>
          <cell r="G607">
            <v>25000</v>
          </cell>
          <cell r="H607">
            <v>4400</v>
          </cell>
          <cell r="I607">
            <v>6000</v>
          </cell>
          <cell r="J607">
            <v>1</v>
          </cell>
          <cell r="K607">
            <v>37</v>
          </cell>
          <cell r="L607">
            <v>1</v>
          </cell>
          <cell r="M607">
            <v>4</v>
          </cell>
          <cell r="N607">
            <v>1</v>
          </cell>
          <cell r="O607">
            <v>4</v>
          </cell>
          <cell r="P607">
            <v>3</v>
          </cell>
        </row>
        <row r="608">
          <cell r="B608">
            <v>598</v>
          </cell>
          <cell r="C608">
            <v>4</v>
          </cell>
          <cell r="D608">
            <v>36</v>
          </cell>
          <cell r="E608">
            <v>24000</v>
          </cell>
          <cell r="F608">
            <v>2.6870475038750681</v>
          </cell>
          <cell r="G608">
            <v>36000</v>
          </cell>
          <cell r="H608">
            <v>7300</v>
          </cell>
          <cell r="I608">
            <v>6000</v>
          </cell>
          <cell r="J608">
            <v>1</v>
          </cell>
          <cell r="K608">
            <v>32</v>
          </cell>
          <cell r="L608">
            <v>4</v>
          </cell>
          <cell r="M608">
            <v>4</v>
          </cell>
          <cell r="N608">
            <v>2</v>
          </cell>
          <cell r="O608">
            <v>1</v>
          </cell>
          <cell r="P608">
            <v>3</v>
          </cell>
        </row>
        <row r="609">
          <cell r="B609">
            <v>599</v>
          </cell>
          <cell r="C609">
            <v>3</v>
          </cell>
          <cell r="D609">
            <v>36</v>
          </cell>
          <cell r="E609">
            <v>18300</v>
          </cell>
          <cell r="F609">
            <v>3.0762369039504907</v>
          </cell>
          <cell r="G609">
            <v>36000</v>
          </cell>
          <cell r="H609">
            <v>4400</v>
          </cell>
          <cell r="I609">
            <v>6000</v>
          </cell>
          <cell r="J609">
            <v>2</v>
          </cell>
          <cell r="K609">
            <v>47</v>
          </cell>
          <cell r="L609">
            <v>3</v>
          </cell>
          <cell r="M609">
            <v>3</v>
          </cell>
          <cell r="N609">
            <v>1</v>
          </cell>
          <cell r="O609">
            <v>4</v>
          </cell>
          <cell r="P609">
            <v>2</v>
          </cell>
        </row>
        <row r="610">
          <cell r="B610">
            <v>600</v>
          </cell>
          <cell r="C610">
            <v>1</v>
          </cell>
          <cell r="D610">
            <v>36</v>
          </cell>
          <cell r="E610">
            <v>24000</v>
          </cell>
          <cell r="F610">
            <v>2.6988059125721113</v>
          </cell>
          <cell r="G610">
            <v>42000</v>
          </cell>
          <cell r="H610">
            <v>5200</v>
          </cell>
          <cell r="I610">
            <v>5000</v>
          </cell>
          <cell r="J610">
            <v>2</v>
          </cell>
          <cell r="K610">
            <v>38</v>
          </cell>
          <cell r="L610">
            <v>4</v>
          </cell>
          <cell r="M610">
            <v>5</v>
          </cell>
          <cell r="N610">
            <v>1</v>
          </cell>
          <cell r="O610">
            <v>2</v>
          </cell>
          <cell r="P610">
            <v>3</v>
          </cell>
        </row>
        <row r="611">
          <cell r="B611">
            <v>601</v>
          </cell>
          <cell r="C611">
            <v>1</v>
          </cell>
          <cell r="D611">
            <v>18</v>
          </cell>
          <cell r="E611">
            <v>24000</v>
          </cell>
          <cell r="F611">
            <v>1.5502278244792409</v>
          </cell>
          <cell r="G611">
            <v>42000</v>
          </cell>
          <cell r="H611">
            <v>5200</v>
          </cell>
          <cell r="I611">
            <v>5000</v>
          </cell>
          <cell r="J611">
            <v>2</v>
          </cell>
          <cell r="K611">
            <v>51</v>
          </cell>
          <cell r="L611">
            <v>4</v>
          </cell>
          <cell r="M611">
            <v>4</v>
          </cell>
          <cell r="N611">
            <v>2</v>
          </cell>
          <cell r="O611">
            <v>3</v>
          </cell>
          <cell r="P611">
            <v>3</v>
          </cell>
        </row>
        <row r="612">
          <cell r="B612">
            <v>602</v>
          </cell>
          <cell r="C612">
            <v>3</v>
          </cell>
          <cell r="D612">
            <v>36</v>
          </cell>
          <cell r="E612">
            <v>5400</v>
          </cell>
          <cell r="F612">
            <v>3.5062280643933219</v>
          </cell>
          <cell r="G612">
            <v>18000</v>
          </cell>
          <cell r="H612">
            <v>3600</v>
          </cell>
          <cell r="I612">
            <v>6000</v>
          </cell>
          <cell r="J612">
            <v>2</v>
          </cell>
          <cell r="K612">
            <v>21</v>
          </cell>
          <cell r="L612">
            <v>1</v>
          </cell>
          <cell r="M612">
            <v>5</v>
          </cell>
          <cell r="N612">
            <v>1</v>
          </cell>
          <cell r="O612">
            <v>4</v>
          </cell>
          <cell r="P612">
            <v>3</v>
          </cell>
        </row>
        <row r="613">
          <cell r="B613">
            <v>603</v>
          </cell>
          <cell r="C613">
            <v>1</v>
          </cell>
          <cell r="D613">
            <v>36</v>
          </cell>
          <cell r="E613">
            <v>18300</v>
          </cell>
          <cell r="F613">
            <v>1.3017096886692747</v>
          </cell>
          <cell r="G613">
            <v>36000</v>
          </cell>
          <cell r="H613">
            <v>4400</v>
          </cell>
          <cell r="I613">
            <v>5000</v>
          </cell>
          <cell r="J613">
            <v>1</v>
          </cell>
          <cell r="K613">
            <v>45</v>
          </cell>
          <cell r="L613">
            <v>2</v>
          </cell>
          <cell r="M613">
            <v>5</v>
          </cell>
          <cell r="N613">
            <v>2</v>
          </cell>
          <cell r="O613">
            <v>3</v>
          </cell>
          <cell r="P613">
            <v>2</v>
          </cell>
        </row>
        <row r="614">
          <cell r="B614">
            <v>604</v>
          </cell>
          <cell r="C614">
            <v>5</v>
          </cell>
          <cell r="D614">
            <v>60</v>
          </cell>
          <cell r="E614">
            <v>24000</v>
          </cell>
          <cell r="F614">
            <v>1.289365858806601</v>
          </cell>
          <cell r="G614">
            <v>49000</v>
          </cell>
          <cell r="H614">
            <v>8400</v>
          </cell>
          <cell r="I614">
            <v>5500</v>
          </cell>
          <cell r="J614">
            <v>2</v>
          </cell>
          <cell r="K614">
            <v>51</v>
          </cell>
          <cell r="L614">
            <v>2</v>
          </cell>
          <cell r="M614">
            <v>5</v>
          </cell>
          <cell r="N614">
            <v>2</v>
          </cell>
          <cell r="O614">
            <v>3</v>
          </cell>
          <cell r="P614">
            <v>1</v>
          </cell>
        </row>
        <row r="615">
          <cell r="B615">
            <v>605</v>
          </cell>
          <cell r="C615">
            <v>5</v>
          </cell>
          <cell r="D615">
            <v>36</v>
          </cell>
          <cell r="E615">
            <v>14000</v>
          </cell>
          <cell r="F615">
            <v>3.012631826299641</v>
          </cell>
          <cell r="G615">
            <v>25000</v>
          </cell>
          <cell r="H615">
            <v>4400</v>
          </cell>
          <cell r="I615">
            <v>5500</v>
          </cell>
          <cell r="J615">
            <v>2</v>
          </cell>
          <cell r="K615">
            <v>22</v>
          </cell>
          <cell r="L615">
            <v>4</v>
          </cell>
          <cell r="M615">
            <v>1</v>
          </cell>
          <cell r="N615">
            <v>1</v>
          </cell>
          <cell r="O615">
            <v>1</v>
          </cell>
          <cell r="P615">
            <v>2</v>
          </cell>
        </row>
        <row r="616">
          <cell r="B616">
            <v>606</v>
          </cell>
          <cell r="C616">
            <v>5</v>
          </cell>
          <cell r="D616">
            <v>12</v>
          </cell>
          <cell r="E616">
            <v>5400</v>
          </cell>
          <cell r="F616">
            <v>3.998689870162397</v>
          </cell>
          <cell r="G616">
            <v>12000</v>
          </cell>
          <cell r="H616">
            <v>2200</v>
          </cell>
          <cell r="I616">
            <v>5500</v>
          </cell>
          <cell r="J616">
            <v>2</v>
          </cell>
          <cell r="K616">
            <v>53</v>
          </cell>
          <cell r="L616">
            <v>1</v>
          </cell>
          <cell r="M616">
            <v>1</v>
          </cell>
          <cell r="N616">
            <v>2</v>
          </cell>
          <cell r="O616">
            <v>3</v>
          </cell>
          <cell r="P616">
            <v>2</v>
          </cell>
        </row>
        <row r="617">
          <cell r="B617">
            <v>607</v>
          </cell>
          <cell r="C617">
            <v>1</v>
          </cell>
          <cell r="D617">
            <v>48</v>
          </cell>
          <cell r="E617">
            <v>14000</v>
          </cell>
          <cell r="F617">
            <v>3.4414896316719892</v>
          </cell>
          <cell r="G617">
            <v>25000</v>
          </cell>
          <cell r="H617">
            <v>3600</v>
          </cell>
          <cell r="I617">
            <v>5000</v>
          </cell>
          <cell r="J617">
            <v>1</v>
          </cell>
          <cell r="K617">
            <v>42</v>
          </cell>
          <cell r="L617">
            <v>2</v>
          </cell>
          <cell r="M617">
            <v>3</v>
          </cell>
          <cell r="N617">
            <v>2</v>
          </cell>
          <cell r="O617">
            <v>3</v>
          </cell>
          <cell r="P617">
            <v>3</v>
          </cell>
        </row>
        <row r="618">
          <cell r="B618">
            <v>608</v>
          </cell>
          <cell r="C618">
            <v>5</v>
          </cell>
          <cell r="D618">
            <v>36</v>
          </cell>
          <cell r="E618">
            <v>18300</v>
          </cell>
          <cell r="F618">
            <v>2.4961352754680606</v>
          </cell>
          <cell r="G618">
            <v>33000</v>
          </cell>
          <cell r="H618">
            <v>6200</v>
          </cell>
          <cell r="I618">
            <v>5500</v>
          </cell>
          <cell r="J618">
            <v>1</v>
          </cell>
          <cell r="K618">
            <v>40</v>
          </cell>
          <cell r="L618">
            <v>1</v>
          </cell>
          <cell r="M618">
            <v>3</v>
          </cell>
          <cell r="N618">
            <v>2</v>
          </cell>
          <cell r="O618">
            <v>3</v>
          </cell>
          <cell r="P618">
            <v>3</v>
          </cell>
        </row>
        <row r="619">
          <cell r="B619">
            <v>609</v>
          </cell>
          <cell r="C619">
            <v>2</v>
          </cell>
          <cell r="D619">
            <v>36</v>
          </cell>
          <cell r="E619">
            <v>18300</v>
          </cell>
          <cell r="F619">
            <v>3.2892643201896758</v>
          </cell>
          <cell r="G619">
            <v>36000</v>
          </cell>
          <cell r="H619">
            <v>5200</v>
          </cell>
          <cell r="I619">
            <v>6000</v>
          </cell>
          <cell r="J619">
            <v>2</v>
          </cell>
          <cell r="K619">
            <v>41</v>
          </cell>
          <cell r="L619">
            <v>4</v>
          </cell>
          <cell r="M619">
            <v>3</v>
          </cell>
          <cell r="N619">
            <v>2</v>
          </cell>
          <cell r="O619">
            <v>1</v>
          </cell>
          <cell r="P619">
            <v>3</v>
          </cell>
        </row>
        <row r="620">
          <cell r="B620">
            <v>610</v>
          </cell>
          <cell r="C620">
            <v>5</v>
          </cell>
          <cell r="D620">
            <v>18</v>
          </cell>
          <cell r="E620">
            <v>5400</v>
          </cell>
          <cell r="F620">
            <v>1.8926971900487608</v>
          </cell>
          <cell r="G620">
            <v>18000</v>
          </cell>
          <cell r="H620">
            <v>3600</v>
          </cell>
          <cell r="I620">
            <v>5500</v>
          </cell>
          <cell r="J620">
            <v>1</v>
          </cell>
          <cell r="K620">
            <v>25</v>
          </cell>
          <cell r="L620">
            <v>3</v>
          </cell>
          <cell r="M620">
            <v>4</v>
          </cell>
          <cell r="N620">
            <v>1</v>
          </cell>
          <cell r="O620">
            <v>4</v>
          </cell>
          <cell r="P620">
            <v>2</v>
          </cell>
        </row>
        <row r="621">
          <cell r="B621">
            <v>611</v>
          </cell>
          <cell r="C621">
            <v>2</v>
          </cell>
          <cell r="D621">
            <v>36</v>
          </cell>
          <cell r="E621">
            <v>5400</v>
          </cell>
          <cell r="F621">
            <v>2.2434248888163202</v>
          </cell>
          <cell r="G621">
            <v>12000</v>
          </cell>
          <cell r="H621">
            <v>2100</v>
          </cell>
          <cell r="I621">
            <v>6000</v>
          </cell>
          <cell r="J621">
            <v>2</v>
          </cell>
          <cell r="K621">
            <v>46</v>
          </cell>
          <cell r="L621">
            <v>4</v>
          </cell>
          <cell r="M621">
            <v>5</v>
          </cell>
          <cell r="N621">
            <v>1</v>
          </cell>
          <cell r="O621">
            <v>3</v>
          </cell>
          <cell r="P621">
            <v>2</v>
          </cell>
        </row>
        <row r="622">
          <cell r="B622">
            <v>612</v>
          </cell>
          <cell r="C622">
            <v>2</v>
          </cell>
          <cell r="D622">
            <v>36</v>
          </cell>
          <cell r="E622">
            <v>18300</v>
          </cell>
          <cell r="F622">
            <v>3.5313500239888</v>
          </cell>
          <cell r="G622">
            <v>36000</v>
          </cell>
          <cell r="H622">
            <v>5200</v>
          </cell>
          <cell r="I622">
            <v>6000</v>
          </cell>
          <cell r="J622">
            <v>2</v>
          </cell>
          <cell r="K622">
            <v>39</v>
          </cell>
          <cell r="L622">
            <v>2</v>
          </cell>
          <cell r="M622">
            <v>4</v>
          </cell>
          <cell r="N622">
            <v>2</v>
          </cell>
          <cell r="O622">
            <v>4</v>
          </cell>
          <cell r="P622">
            <v>1</v>
          </cell>
        </row>
        <row r="623">
          <cell r="B623">
            <v>613</v>
          </cell>
          <cell r="C623">
            <v>2</v>
          </cell>
          <cell r="D623">
            <v>36</v>
          </cell>
          <cell r="E623">
            <v>18300</v>
          </cell>
          <cell r="F623">
            <v>3.8287419698700296</v>
          </cell>
          <cell r="G623">
            <v>36000</v>
          </cell>
          <cell r="H623">
            <v>5200</v>
          </cell>
          <cell r="I623">
            <v>6000</v>
          </cell>
          <cell r="J623">
            <v>1</v>
          </cell>
          <cell r="K623">
            <v>45</v>
          </cell>
          <cell r="L623">
            <v>1</v>
          </cell>
          <cell r="M623">
            <v>4</v>
          </cell>
          <cell r="N623">
            <v>2</v>
          </cell>
          <cell r="O623">
            <v>2</v>
          </cell>
          <cell r="P623">
            <v>3</v>
          </cell>
        </row>
        <row r="624">
          <cell r="B624">
            <v>614</v>
          </cell>
          <cell r="C624">
            <v>2</v>
          </cell>
          <cell r="D624">
            <v>12</v>
          </cell>
          <cell r="E624">
            <v>5400</v>
          </cell>
          <cell r="F624">
            <v>3.6846842239181696</v>
          </cell>
          <cell r="G624">
            <v>18000</v>
          </cell>
          <cell r="H624">
            <v>3000</v>
          </cell>
          <cell r="I624">
            <v>6000</v>
          </cell>
          <cell r="J624">
            <v>2</v>
          </cell>
          <cell r="K624">
            <v>53</v>
          </cell>
          <cell r="L624">
            <v>1</v>
          </cell>
          <cell r="M624">
            <v>4</v>
          </cell>
          <cell r="N624">
            <v>1</v>
          </cell>
          <cell r="O624">
            <v>2</v>
          </cell>
          <cell r="P624">
            <v>1</v>
          </cell>
        </row>
        <row r="625">
          <cell r="B625">
            <v>615</v>
          </cell>
          <cell r="C625">
            <v>3</v>
          </cell>
          <cell r="D625">
            <v>48</v>
          </cell>
          <cell r="E625">
            <v>18300</v>
          </cell>
          <cell r="F625">
            <v>3.7571893028141745</v>
          </cell>
          <cell r="G625">
            <v>36000</v>
          </cell>
          <cell r="H625">
            <v>6200</v>
          </cell>
          <cell r="I625">
            <v>6000</v>
          </cell>
          <cell r="J625">
            <v>2</v>
          </cell>
          <cell r="K625">
            <v>33</v>
          </cell>
          <cell r="L625">
            <v>1</v>
          </cell>
          <cell r="M625">
            <v>3</v>
          </cell>
          <cell r="N625">
            <v>2</v>
          </cell>
          <cell r="O625">
            <v>3</v>
          </cell>
          <cell r="P625">
            <v>1</v>
          </cell>
        </row>
        <row r="626">
          <cell r="B626">
            <v>616</v>
          </cell>
          <cell r="C626">
            <v>2</v>
          </cell>
          <cell r="D626">
            <v>36</v>
          </cell>
          <cell r="E626">
            <v>14000</v>
          </cell>
          <cell r="F626">
            <v>1.0087789872572457</v>
          </cell>
          <cell r="G626">
            <v>20000</v>
          </cell>
          <cell r="H626">
            <v>3300</v>
          </cell>
          <cell r="I626">
            <v>6000</v>
          </cell>
          <cell r="J626">
            <v>1</v>
          </cell>
          <cell r="K626">
            <v>20</v>
          </cell>
          <cell r="L626">
            <v>4</v>
          </cell>
          <cell r="M626">
            <v>3</v>
          </cell>
          <cell r="N626">
            <v>2</v>
          </cell>
          <cell r="O626">
            <v>1</v>
          </cell>
          <cell r="P626">
            <v>3</v>
          </cell>
        </row>
        <row r="627">
          <cell r="B627">
            <v>617</v>
          </cell>
          <cell r="C627">
            <v>3</v>
          </cell>
          <cell r="D627">
            <v>60</v>
          </cell>
          <cell r="E627">
            <v>18300</v>
          </cell>
          <cell r="F627">
            <v>3.9488692190009842</v>
          </cell>
          <cell r="G627">
            <v>36000</v>
          </cell>
          <cell r="H627">
            <v>6200</v>
          </cell>
          <cell r="I627">
            <v>6000</v>
          </cell>
          <cell r="J627">
            <v>1</v>
          </cell>
          <cell r="K627">
            <v>52</v>
          </cell>
          <cell r="L627">
            <v>4</v>
          </cell>
          <cell r="M627">
            <v>4</v>
          </cell>
          <cell r="N627">
            <v>2</v>
          </cell>
          <cell r="O627">
            <v>3</v>
          </cell>
          <cell r="P627">
            <v>2</v>
          </cell>
        </row>
        <row r="628">
          <cell r="B628">
            <v>618</v>
          </cell>
          <cell r="C628">
            <v>1</v>
          </cell>
          <cell r="D628">
            <v>48</v>
          </cell>
          <cell r="E628">
            <v>18300</v>
          </cell>
          <cell r="F628">
            <v>1.2318822055737049</v>
          </cell>
          <cell r="G628">
            <v>36000</v>
          </cell>
          <cell r="H628">
            <v>5200</v>
          </cell>
          <cell r="I628">
            <v>5000</v>
          </cell>
          <cell r="J628">
            <v>1</v>
          </cell>
          <cell r="K628">
            <v>35</v>
          </cell>
          <cell r="L628">
            <v>2</v>
          </cell>
          <cell r="M628">
            <v>2</v>
          </cell>
          <cell r="N628">
            <v>2</v>
          </cell>
          <cell r="O628">
            <v>3</v>
          </cell>
          <cell r="P628">
            <v>3</v>
          </cell>
        </row>
        <row r="629">
          <cell r="B629">
            <v>619</v>
          </cell>
          <cell r="C629">
            <v>5</v>
          </cell>
          <cell r="D629">
            <v>36</v>
          </cell>
          <cell r="E629">
            <v>5400</v>
          </cell>
          <cell r="F629">
            <v>1.5450823953214676</v>
          </cell>
          <cell r="G629">
            <v>18000</v>
          </cell>
          <cell r="H629">
            <v>3600</v>
          </cell>
          <cell r="I629">
            <v>5500</v>
          </cell>
          <cell r="J629">
            <v>2</v>
          </cell>
          <cell r="K629">
            <v>40</v>
          </cell>
          <cell r="L629">
            <v>3</v>
          </cell>
          <cell r="M629">
            <v>2</v>
          </cell>
          <cell r="N629">
            <v>2</v>
          </cell>
          <cell r="O629">
            <v>3</v>
          </cell>
          <cell r="P629">
            <v>3</v>
          </cell>
        </row>
        <row r="630">
          <cell r="B630">
            <v>620</v>
          </cell>
          <cell r="C630">
            <v>1</v>
          </cell>
          <cell r="D630">
            <v>48</v>
          </cell>
          <cell r="E630">
            <v>24000</v>
          </cell>
          <cell r="F630">
            <v>1.2722537589304801</v>
          </cell>
          <cell r="G630">
            <v>45000</v>
          </cell>
          <cell r="H630">
            <v>6200</v>
          </cell>
          <cell r="I630">
            <v>5000</v>
          </cell>
          <cell r="J630">
            <v>2</v>
          </cell>
          <cell r="K630">
            <v>34</v>
          </cell>
          <cell r="L630">
            <v>3</v>
          </cell>
          <cell r="M630">
            <v>1</v>
          </cell>
          <cell r="N630">
            <v>2</v>
          </cell>
          <cell r="O630">
            <v>2</v>
          </cell>
          <cell r="P630">
            <v>1</v>
          </cell>
        </row>
        <row r="631">
          <cell r="B631">
            <v>621</v>
          </cell>
          <cell r="C631">
            <v>2</v>
          </cell>
          <cell r="D631">
            <v>36</v>
          </cell>
          <cell r="E631">
            <v>18300</v>
          </cell>
          <cell r="F631">
            <v>3.9907711102601429</v>
          </cell>
          <cell r="G631">
            <v>36000</v>
          </cell>
          <cell r="H631">
            <v>5200</v>
          </cell>
          <cell r="I631">
            <v>6000</v>
          </cell>
          <cell r="J631">
            <v>1</v>
          </cell>
          <cell r="K631">
            <v>42</v>
          </cell>
          <cell r="L631">
            <v>2</v>
          </cell>
          <cell r="M631">
            <v>1</v>
          </cell>
          <cell r="N631">
            <v>2</v>
          </cell>
          <cell r="O631">
            <v>4</v>
          </cell>
          <cell r="P631">
            <v>3</v>
          </cell>
        </row>
        <row r="632">
          <cell r="B632">
            <v>622</v>
          </cell>
          <cell r="C632">
            <v>1</v>
          </cell>
          <cell r="D632">
            <v>60</v>
          </cell>
          <cell r="E632">
            <v>5400</v>
          </cell>
          <cell r="F632">
            <v>3.8777135236336728</v>
          </cell>
          <cell r="G632">
            <v>12000</v>
          </cell>
          <cell r="H632">
            <v>1500</v>
          </cell>
          <cell r="I632">
            <v>5000</v>
          </cell>
          <cell r="J632">
            <v>2</v>
          </cell>
          <cell r="K632">
            <v>54</v>
          </cell>
          <cell r="L632">
            <v>2</v>
          </cell>
          <cell r="M632">
            <v>1</v>
          </cell>
          <cell r="N632">
            <v>1</v>
          </cell>
          <cell r="O632">
            <v>1</v>
          </cell>
          <cell r="P632">
            <v>3</v>
          </cell>
        </row>
        <row r="633">
          <cell r="B633">
            <v>623</v>
          </cell>
          <cell r="C633">
            <v>4</v>
          </cell>
          <cell r="D633">
            <v>36</v>
          </cell>
          <cell r="E633">
            <v>5400</v>
          </cell>
          <cell r="F633">
            <v>3.9425236941240986</v>
          </cell>
          <cell r="G633">
            <v>18000</v>
          </cell>
          <cell r="H633">
            <v>2900</v>
          </cell>
          <cell r="I633">
            <v>6000</v>
          </cell>
          <cell r="J633">
            <v>1</v>
          </cell>
          <cell r="K633">
            <v>31</v>
          </cell>
          <cell r="L633">
            <v>1</v>
          </cell>
          <cell r="M633">
            <v>4</v>
          </cell>
          <cell r="N633">
            <v>2</v>
          </cell>
          <cell r="O633">
            <v>3</v>
          </cell>
          <cell r="P633">
            <v>3</v>
          </cell>
        </row>
        <row r="634">
          <cell r="B634">
            <v>624</v>
          </cell>
          <cell r="C634">
            <v>2</v>
          </cell>
          <cell r="D634">
            <v>36</v>
          </cell>
          <cell r="E634">
            <v>18300</v>
          </cell>
          <cell r="F634">
            <v>1.0917893630287498</v>
          </cell>
          <cell r="G634">
            <v>36000</v>
          </cell>
          <cell r="H634">
            <v>5200</v>
          </cell>
          <cell r="I634">
            <v>6000</v>
          </cell>
          <cell r="J634">
            <v>1</v>
          </cell>
          <cell r="K634">
            <v>26</v>
          </cell>
          <cell r="L634">
            <v>2</v>
          </cell>
          <cell r="M634">
            <v>2</v>
          </cell>
          <cell r="N634">
            <v>1</v>
          </cell>
          <cell r="O634">
            <v>1</v>
          </cell>
          <cell r="P634">
            <v>1</v>
          </cell>
        </row>
        <row r="635">
          <cell r="B635">
            <v>625</v>
          </cell>
          <cell r="C635">
            <v>5</v>
          </cell>
          <cell r="D635">
            <v>48</v>
          </cell>
          <cell r="E635">
            <v>14000</v>
          </cell>
          <cell r="F635">
            <v>3.2746667082765235</v>
          </cell>
          <cell r="G635">
            <v>21000</v>
          </cell>
          <cell r="H635">
            <v>3600</v>
          </cell>
          <cell r="I635">
            <v>5500</v>
          </cell>
          <cell r="J635">
            <v>1</v>
          </cell>
          <cell r="K635">
            <v>45</v>
          </cell>
          <cell r="L635">
            <v>2</v>
          </cell>
          <cell r="M635">
            <v>4</v>
          </cell>
          <cell r="N635">
            <v>2</v>
          </cell>
          <cell r="O635">
            <v>3</v>
          </cell>
          <cell r="P635">
            <v>2</v>
          </cell>
        </row>
        <row r="636">
          <cell r="B636">
            <v>626</v>
          </cell>
          <cell r="C636">
            <v>4</v>
          </cell>
          <cell r="D636">
            <v>12</v>
          </cell>
          <cell r="E636">
            <v>18300</v>
          </cell>
          <cell r="F636">
            <v>3.3535720135886353</v>
          </cell>
          <cell r="G636">
            <v>36000</v>
          </cell>
          <cell r="H636">
            <v>6200</v>
          </cell>
          <cell r="I636">
            <v>6000</v>
          </cell>
          <cell r="J636">
            <v>2</v>
          </cell>
          <cell r="K636">
            <v>26</v>
          </cell>
          <cell r="L636">
            <v>3</v>
          </cell>
          <cell r="M636">
            <v>4</v>
          </cell>
          <cell r="N636">
            <v>2</v>
          </cell>
          <cell r="O636">
            <v>2</v>
          </cell>
          <cell r="P636">
            <v>1</v>
          </cell>
        </row>
        <row r="637">
          <cell r="B637">
            <v>627</v>
          </cell>
          <cell r="C637">
            <v>1</v>
          </cell>
          <cell r="D637">
            <v>12</v>
          </cell>
          <cell r="E637">
            <v>24000</v>
          </cell>
          <cell r="F637">
            <v>3.3585900081386058</v>
          </cell>
          <cell r="G637">
            <v>36000</v>
          </cell>
          <cell r="H637">
            <v>6200</v>
          </cell>
          <cell r="I637">
            <v>5000</v>
          </cell>
          <cell r="J637">
            <v>1</v>
          </cell>
          <cell r="K637">
            <v>24</v>
          </cell>
          <cell r="L637">
            <v>2</v>
          </cell>
          <cell r="M637">
            <v>5</v>
          </cell>
          <cell r="N637">
            <v>2</v>
          </cell>
          <cell r="O637">
            <v>1</v>
          </cell>
          <cell r="P637">
            <v>3</v>
          </cell>
        </row>
        <row r="638">
          <cell r="B638">
            <v>628</v>
          </cell>
          <cell r="C638">
            <v>5</v>
          </cell>
          <cell r="D638">
            <v>60</v>
          </cell>
          <cell r="E638">
            <v>24000</v>
          </cell>
          <cell r="F638">
            <v>1.0518663239180279</v>
          </cell>
          <cell r="G638">
            <v>49000</v>
          </cell>
          <cell r="H638">
            <v>8400</v>
          </cell>
          <cell r="I638">
            <v>5500</v>
          </cell>
          <cell r="J638">
            <v>2</v>
          </cell>
          <cell r="K638">
            <v>46</v>
          </cell>
          <cell r="L638">
            <v>1</v>
          </cell>
          <cell r="M638">
            <v>5</v>
          </cell>
          <cell r="N638">
            <v>2</v>
          </cell>
          <cell r="O638">
            <v>4</v>
          </cell>
          <cell r="P638">
            <v>3</v>
          </cell>
        </row>
        <row r="639">
          <cell r="B639">
            <v>629</v>
          </cell>
          <cell r="C639">
            <v>4</v>
          </cell>
          <cell r="D639">
            <v>60</v>
          </cell>
          <cell r="E639">
            <v>14000</v>
          </cell>
          <cell r="F639">
            <v>1.6947688888597929</v>
          </cell>
          <cell r="G639">
            <v>25000</v>
          </cell>
          <cell r="H639">
            <v>4400</v>
          </cell>
          <cell r="I639">
            <v>6000</v>
          </cell>
          <cell r="J639">
            <v>2</v>
          </cell>
          <cell r="K639">
            <v>23</v>
          </cell>
          <cell r="L639">
            <v>2</v>
          </cell>
          <cell r="M639">
            <v>2</v>
          </cell>
          <cell r="N639">
            <v>2</v>
          </cell>
          <cell r="O639">
            <v>2</v>
          </cell>
          <cell r="P639">
            <v>2</v>
          </cell>
        </row>
        <row r="640">
          <cell r="B640">
            <v>630</v>
          </cell>
          <cell r="C640">
            <v>2</v>
          </cell>
          <cell r="D640">
            <v>36</v>
          </cell>
          <cell r="E640">
            <v>5400</v>
          </cell>
          <cell r="F640">
            <v>1.2492340517578044</v>
          </cell>
          <cell r="G640">
            <v>18000</v>
          </cell>
          <cell r="H640">
            <v>2900</v>
          </cell>
          <cell r="I640">
            <v>6000</v>
          </cell>
          <cell r="J640">
            <v>1</v>
          </cell>
          <cell r="K640">
            <v>51</v>
          </cell>
          <cell r="L640">
            <v>3</v>
          </cell>
          <cell r="M640">
            <v>2</v>
          </cell>
          <cell r="N640">
            <v>1</v>
          </cell>
          <cell r="O640">
            <v>3</v>
          </cell>
          <cell r="P640">
            <v>3</v>
          </cell>
        </row>
        <row r="641">
          <cell r="B641">
            <v>631</v>
          </cell>
          <cell r="C641">
            <v>4</v>
          </cell>
          <cell r="D641">
            <v>60</v>
          </cell>
          <cell r="E641">
            <v>14000</v>
          </cell>
          <cell r="F641">
            <v>3.845363274485702</v>
          </cell>
          <cell r="G641">
            <v>25000</v>
          </cell>
          <cell r="H641">
            <v>3600</v>
          </cell>
          <cell r="I641">
            <v>6000</v>
          </cell>
          <cell r="J641">
            <v>2</v>
          </cell>
          <cell r="K641">
            <v>49</v>
          </cell>
          <cell r="L641">
            <v>4</v>
          </cell>
          <cell r="M641">
            <v>1</v>
          </cell>
          <cell r="N641">
            <v>2</v>
          </cell>
          <cell r="O641">
            <v>3</v>
          </cell>
          <cell r="P641">
            <v>3</v>
          </cell>
        </row>
        <row r="642">
          <cell r="B642">
            <v>632</v>
          </cell>
          <cell r="C642">
            <v>5</v>
          </cell>
          <cell r="D642">
            <v>60</v>
          </cell>
          <cell r="E642">
            <v>14000</v>
          </cell>
          <cell r="F642">
            <v>1.6445326629721588</v>
          </cell>
          <cell r="G642">
            <v>20000</v>
          </cell>
          <cell r="H642">
            <v>3600</v>
          </cell>
          <cell r="I642">
            <v>5500</v>
          </cell>
          <cell r="J642">
            <v>1</v>
          </cell>
          <cell r="K642">
            <v>30</v>
          </cell>
          <cell r="L642">
            <v>1</v>
          </cell>
          <cell r="M642">
            <v>1</v>
          </cell>
          <cell r="N642">
            <v>1</v>
          </cell>
          <cell r="O642">
            <v>1</v>
          </cell>
          <cell r="P642">
            <v>3</v>
          </cell>
        </row>
        <row r="643">
          <cell r="B643">
            <v>633</v>
          </cell>
          <cell r="C643">
            <v>1</v>
          </cell>
          <cell r="D643">
            <v>36</v>
          </cell>
          <cell r="E643">
            <v>18300</v>
          </cell>
          <cell r="F643">
            <v>2.2556558248823468</v>
          </cell>
          <cell r="G643">
            <v>36000</v>
          </cell>
          <cell r="H643">
            <v>4400</v>
          </cell>
          <cell r="I643">
            <v>5000</v>
          </cell>
          <cell r="J643">
            <v>2</v>
          </cell>
          <cell r="K643">
            <v>46</v>
          </cell>
          <cell r="L643">
            <v>2</v>
          </cell>
          <cell r="M643">
            <v>2</v>
          </cell>
          <cell r="N643">
            <v>2</v>
          </cell>
          <cell r="O643">
            <v>2</v>
          </cell>
          <cell r="P643">
            <v>3</v>
          </cell>
        </row>
        <row r="644">
          <cell r="B644">
            <v>634</v>
          </cell>
          <cell r="C644">
            <v>5</v>
          </cell>
          <cell r="D644">
            <v>48</v>
          </cell>
          <cell r="E644">
            <v>18300</v>
          </cell>
          <cell r="F644">
            <v>3.108862691876094</v>
          </cell>
          <cell r="G644">
            <v>36000</v>
          </cell>
          <cell r="H644">
            <v>6200</v>
          </cell>
          <cell r="I644">
            <v>5500</v>
          </cell>
          <cell r="J644">
            <v>2</v>
          </cell>
          <cell r="K644">
            <v>33</v>
          </cell>
          <cell r="L644">
            <v>4</v>
          </cell>
          <cell r="M644">
            <v>2</v>
          </cell>
          <cell r="N644">
            <v>2</v>
          </cell>
          <cell r="O644">
            <v>2</v>
          </cell>
          <cell r="P644">
            <v>2</v>
          </cell>
        </row>
        <row r="645">
          <cell r="B645">
            <v>635</v>
          </cell>
          <cell r="C645">
            <v>5</v>
          </cell>
          <cell r="D645">
            <v>18</v>
          </cell>
          <cell r="E645">
            <v>14000</v>
          </cell>
          <cell r="F645">
            <v>2.4900052499651504</v>
          </cell>
          <cell r="G645">
            <v>25000</v>
          </cell>
          <cell r="H645">
            <v>4200</v>
          </cell>
          <cell r="I645">
            <v>5500</v>
          </cell>
          <cell r="J645">
            <v>2</v>
          </cell>
          <cell r="K645">
            <v>49</v>
          </cell>
          <cell r="L645">
            <v>2</v>
          </cell>
          <cell r="M645">
            <v>2</v>
          </cell>
          <cell r="N645">
            <v>1</v>
          </cell>
          <cell r="O645">
            <v>4</v>
          </cell>
          <cell r="P645">
            <v>1</v>
          </cell>
        </row>
        <row r="646">
          <cell r="B646">
            <v>636</v>
          </cell>
          <cell r="C646">
            <v>3</v>
          </cell>
          <cell r="D646">
            <v>18</v>
          </cell>
          <cell r="E646">
            <v>14000</v>
          </cell>
          <cell r="F646">
            <v>1.874401305324072</v>
          </cell>
          <cell r="G646">
            <v>25000</v>
          </cell>
          <cell r="H646">
            <v>4300</v>
          </cell>
          <cell r="I646">
            <v>6000</v>
          </cell>
          <cell r="J646">
            <v>2</v>
          </cell>
          <cell r="K646">
            <v>23</v>
          </cell>
          <cell r="L646">
            <v>3</v>
          </cell>
          <cell r="M646">
            <v>5</v>
          </cell>
          <cell r="N646">
            <v>1</v>
          </cell>
          <cell r="O646">
            <v>1</v>
          </cell>
          <cell r="P646">
            <v>3</v>
          </cell>
        </row>
        <row r="647">
          <cell r="B647">
            <v>637</v>
          </cell>
          <cell r="C647">
            <v>1</v>
          </cell>
          <cell r="D647">
            <v>36</v>
          </cell>
          <cell r="E647">
            <v>24000</v>
          </cell>
          <cell r="F647">
            <v>2.2808444870736371</v>
          </cell>
          <cell r="G647">
            <v>36000</v>
          </cell>
          <cell r="H647">
            <v>5200</v>
          </cell>
          <cell r="I647">
            <v>5000</v>
          </cell>
          <cell r="J647">
            <v>1</v>
          </cell>
          <cell r="K647">
            <v>52</v>
          </cell>
          <cell r="L647">
            <v>3</v>
          </cell>
          <cell r="M647">
            <v>2</v>
          </cell>
          <cell r="N647">
            <v>1</v>
          </cell>
          <cell r="O647">
            <v>4</v>
          </cell>
          <cell r="P647">
            <v>2</v>
          </cell>
        </row>
        <row r="648">
          <cell r="B648">
            <v>638</v>
          </cell>
          <cell r="C648">
            <v>1</v>
          </cell>
          <cell r="D648">
            <v>18</v>
          </cell>
          <cell r="E648">
            <v>18300</v>
          </cell>
          <cell r="F648">
            <v>2.7211094698266742</v>
          </cell>
          <cell r="G648">
            <v>36000</v>
          </cell>
          <cell r="H648">
            <v>5200</v>
          </cell>
          <cell r="I648">
            <v>5000</v>
          </cell>
          <cell r="J648">
            <v>1</v>
          </cell>
          <cell r="K648">
            <v>40</v>
          </cell>
          <cell r="L648">
            <v>1</v>
          </cell>
          <cell r="M648">
            <v>4</v>
          </cell>
          <cell r="N648">
            <v>1</v>
          </cell>
          <cell r="O648">
            <v>2</v>
          </cell>
          <cell r="P648">
            <v>3</v>
          </cell>
        </row>
        <row r="649">
          <cell r="B649">
            <v>639</v>
          </cell>
          <cell r="C649">
            <v>2</v>
          </cell>
          <cell r="D649">
            <v>36</v>
          </cell>
          <cell r="E649">
            <v>14000</v>
          </cell>
          <cell r="F649">
            <v>2.5847075470840513</v>
          </cell>
          <cell r="G649">
            <v>20000</v>
          </cell>
          <cell r="H649">
            <v>3600</v>
          </cell>
          <cell r="I649">
            <v>6000</v>
          </cell>
          <cell r="J649">
            <v>1</v>
          </cell>
          <cell r="K649">
            <v>31</v>
          </cell>
          <cell r="L649">
            <v>1</v>
          </cell>
          <cell r="M649">
            <v>2</v>
          </cell>
          <cell r="N649">
            <v>2</v>
          </cell>
          <cell r="O649">
            <v>3</v>
          </cell>
          <cell r="P649">
            <v>3</v>
          </cell>
        </row>
        <row r="650">
          <cell r="B650">
            <v>640</v>
          </cell>
          <cell r="C650">
            <v>1</v>
          </cell>
          <cell r="D650">
            <v>18</v>
          </cell>
          <cell r="E650">
            <v>18300</v>
          </cell>
          <cell r="F650">
            <v>2.7353245915140727</v>
          </cell>
          <cell r="G650">
            <v>36000</v>
          </cell>
          <cell r="H650">
            <v>5000</v>
          </cell>
          <cell r="I650">
            <v>5000</v>
          </cell>
          <cell r="J650">
            <v>1</v>
          </cell>
          <cell r="K650">
            <v>55</v>
          </cell>
          <cell r="L650">
            <v>1</v>
          </cell>
          <cell r="M650">
            <v>4</v>
          </cell>
          <cell r="N650">
            <v>2</v>
          </cell>
          <cell r="O650">
            <v>4</v>
          </cell>
          <cell r="P650">
            <v>1</v>
          </cell>
        </row>
        <row r="651">
          <cell r="B651">
            <v>641</v>
          </cell>
          <cell r="C651">
            <v>4</v>
          </cell>
          <cell r="D651">
            <v>18</v>
          </cell>
          <cell r="E651">
            <v>24000</v>
          </cell>
          <cell r="F651">
            <v>2.2551017675447418</v>
          </cell>
          <cell r="G651">
            <v>45000</v>
          </cell>
          <cell r="H651">
            <v>7300</v>
          </cell>
          <cell r="I651">
            <v>6000</v>
          </cell>
          <cell r="J651">
            <v>2</v>
          </cell>
          <cell r="K651">
            <v>38</v>
          </cell>
          <cell r="L651">
            <v>4</v>
          </cell>
          <cell r="M651">
            <v>3</v>
          </cell>
          <cell r="N651">
            <v>1</v>
          </cell>
          <cell r="O651">
            <v>3</v>
          </cell>
          <cell r="P651">
            <v>2</v>
          </cell>
        </row>
        <row r="652">
          <cell r="B652">
            <v>642</v>
          </cell>
          <cell r="C652">
            <v>3</v>
          </cell>
          <cell r="D652">
            <v>36</v>
          </cell>
          <cell r="E652">
            <v>24000</v>
          </cell>
          <cell r="F652">
            <v>2.1502990109112652</v>
          </cell>
          <cell r="G652">
            <v>36000</v>
          </cell>
          <cell r="H652">
            <v>6200</v>
          </cell>
          <cell r="I652">
            <v>6000</v>
          </cell>
          <cell r="J652">
            <v>2</v>
          </cell>
          <cell r="K652">
            <v>23</v>
          </cell>
          <cell r="L652">
            <v>2</v>
          </cell>
          <cell r="M652">
            <v>5</v>
          </cell>
          <cell r="N652">
            <v>1</v>
          </cell>
          <cell r="O652">
            <v>3</v>
          </cell>
          <cell r="P652">
            <v>1</v>
          </cell>
        </row>
        <row r="653">
          <cell r="B653">
            <v>643</v>
          </cell>
          <cell r="C653">
            <v>3</v>
          </cell>
          <cell r="D653">
            <v>48</v>
          </cell>
          <cell r="E653">
            <v>18300</v>
          </cell>
          <cell r="F653">
            <v>2.1507223567358564</v>
          </cell>
          <cell r="G653">
            <v>33000</v>
          </cell>
          <cell r="H653">
            <v>5300</v>
          </cell>
          <cell r="I653">
            <v>6000</v>
          </cell>
          <cell r="J653">
            <v>2</v>
          </cell>
          <cell r="K653">
            <v>51</v>
          </cell>
          <cell r="L653">
            <v>1</v>
          </cell>
          <cell r="M653">
            <v>4</v>
          </cell>
          <cell r="N653">
            <v>1</v>
          </cell>
          <cell r="O653">
            <v>2</v>
          </cell>
          <cell r="P653">
            <v>2</v>
          </cell>
        </row>
        <row r="654">
          <cell r="B654">
            <v>644</v>
          </cell>
          <cell r="C654">
            <v>4</v>
          </cell>
          <cell r="D654">
            <v>12</v>
          </cell>
          <cell r="E654">
            <v>18300</v>
          </cell>
          <cell r="F654">
            <v>1.6885181938363314</v>
          </cell>
          <cell r="G654">
            <v>36000</v>
          </cell>
          <cell r="H654">
            <v>6000</v>
          </cell>
          <cell r="I654">
            <v>6000</v>
          </cell>
          <cell r="J654">
            <v>1</v>
          </cell>
          <cell r="K654">
            <v>19</v>
          </cell>
          <cell r="L654">
            <v>4</v>
          </cell>
          <cell r="M654">
            <v>3</v>
          </cell>
          <cell r="N654">
            <v>2</v>
          </cell>
          <cell r="O654">
            <v>4</v>
          </cell>
          <cell r="P654">
            <v>3</v>
          </cell>
        </row>
        <row r="655">
          <cell r="B655">
            <v>645</v>
          </cell>
          <cell r="C655">
            <v>2</v>
          </cell>
          <cell r="D655">
            <v>36</v>
          </cell>
          <cell r="E655">
            <v>14000</v>
          </cell>
          <cell r="F655">
            <v>2.1386994640794037</v>
          </cell>
          <cell r="G655">
            <v>25000</v>
          </cell>
          <cell r="H655">
            <v>3600</v>
          </cell>
          <cell r="I655">
            <v>6000</v>
          </cell>
          <cell r="J655">
            <v>1</v>
          </cell>
          <cell r="K655">
            <v>52</v>
          </cell>
          <cell r="L655">
            <v>4</v>
          </cell>
          <cell r="M655">
            <v>1</v>
          </cell>
          <cell r="N655">
            <v>1</v>
          </cell>
          <cell r="O655">
            <v>2</v>
          </cell>
          <cell r="P655">
            <v>1</v>
          </cell>
        </row>
        <row r="656">
          <cell r="B656">
            <v>646</v>
          </cell>
          <cell r="C656">
            <v>4</v>
          </cell>
          <cell r="D656">
            <v>36</v>
          </cell>
          <cell r="E656">
            <v>24000</v>
          </cell>
          <cell r="F656">
            <v>2.8991394985121328</v>
          </cell>
          <cell r="G656">
            <v>36000</v>
          </cell>
          <cell r="H656">
            <v>7300</v>
          </cell>
          <cell r="I656">
            <v>6000</v>
          </cell>
          <cell r="J656">
            <v>2</v>
          </cell>
          <cell r="K656">
            <v>29</v>
          </cell>
          <cell r="L656">
            <v>1</v>
          </cell>
          <cell r="M656">
            <v>1</v>
          </cell>
          <cell r="N656">
            <v>1</v>
          </cell>
          <cell r="O656">
            <v>2</v>
          </cell>
          <cell r="P656">
            <v>3</v>
          </cell>
        </row>
        <row r="657">
          <cell r="B657">
            <v>647</v>
          </cell>
          <cell r="C657">
            <v>1</v>
          </cell>
          <cell r="D657">
            <v>36</v>
          </cell>
          <cell r="E657">
            <v>24000</v>
          </cell>
          <cell r="F657">
            <v>2.3183015282961996</v>
          </cell>
          <cell r="G657">
            <v>47000</v>
          </cell>
          <cell r="H657">
            <v>6200</v>
          </cell>
          <cell r="I657">
            <v>5000</v>
          </cell>
          <cell r="J657">
            <v>2</v>
          </cell>
          <cell r="K657">
            <v>27</v>
          </cell>
          <cell r="L657">
            <v>3</v>
          </cell>
          <cell r="M657">
            <v>5</v>
          </cell>
          <cell r="N657">
            <v>1</v>
          </cell>
          <cell r="O657">
            <v>4</v>
          </cell>
          <cell r="P657">
            <v>1</v>
          </cell>
        </row>
        <row r="658">
          <cell r="B658">
            <v>648</v>
          </cell>
          <cell r="C658">
            <v>3</v>
          </cell>
          <cell r="D658">
            <v>36</v>
          </cell>
          <cell r="E658">
            <v>24000</v>
          </cell>
          <cell r="F658">
            <v>3.7245776419733474</v>
          </cell>
          <cell r="G658">
            <v>36000</v>
          </cell>
          <cell r="H658">
            <v>7300</v>
          </cell>
          <cell r="I658">
            <v>6000</v>
          </cell>
          <cell r="J658">
            <v>2</v>
          </cell>
          <cell r="K658">
            <v>29</v>
          </cell>
          <cell r="L658">
            <v>3</v>
          </cell>
          <cell r="M658">
            <v>4</v>
          </cell>
          <cell r="N658">
            <v>2</v>
          </cell>
          <cell r="O658">
            <v>1</v>
          </cell>
          <cell r="P658">
            <v>2</v>
          </cell>
        </row>
        <row r="659">
          <cell r="B659">
            <v>649</v>
          </cell>
          <cell r="C659">
            <v>1</v>
          </cell>
          <cell r="D659">
            <v>36</v>
          </cell>
          <cell r="E659">
            <v>14000</v>
          </cell>
          <cell r="F659">
            <v>2.7076486814270329</v>
          </cell>
          <cell r="G659">
            <v>21000</v>
          </cell>
          <cell r="H659">
            <v>3000</v>
          </cell>
          <cell r="I659">
            <v>5000</v>
          </cell>
          <cell r="J659">
            <v>2</v>
          </cell>
          <cell r="K659">
            <v>26</v>
          </cell>
          <cell r="L659">
            <v>3</v>
          </cell>
          <cell r="M659">
            <v>1</v>
          </cell>
          <cell r="N659">
            <v>2</v>
          </cell>
          <cell r="O659">
            <v>4</v>
          </cell>
          <cell r="P659">
            <v>1</v>
          </cell>
        </row>
        <row r="660">
          <cell r="B660">
            <v>650</v>
          </cell>
          <cell r="C660">
            <v>1</v>
          </cell>
          <cell r="D660">
            <v>48</v>
          </cell>
          <cell r="E660">
            <v>18300</v>
          </cell>
          <cell r="F660">
            <v>2.3689408173595625</v>
          </cell>
          <cell r="G660">
            <v>36000</v>
          </cell>
          <cell r="H660">
            <v>5200</v>
          </cell>
          <cell r="I660">
            <v>5000</v>
          </cell>
          <cell r="J660">
            <v>2</v>
          </cell>
          <cell r="K660">
            <v>47</v>
          </cell>
          <cell r="L660">
            <v>1</v>
          </cell>
          <cell r="M660">
            <v>4</v>
          </cell>
          <cell r="N660">
            <v>2</v>
          </cell>
          <cell r="O660">
            <v>1</v>
          </cell>
          <cell r="P660">
            <v>3</v>
          </cell>
        </row>
        <row r="661">
          <cell r="B661">
            <v>651</v>
          </cell>
          <cell r="C661">
            <v>4</v>
          </cell>
          <cell r="D661">
            <v>12</v>
          </cell>
          <cell r="E661">
            <v>24000</v>
          </cell>
          <cell r="F661">
            <v>1.713733481703168</v>
          </cell>
          <cell r="G661">
            <v>42000</v>
          </cell>
          <cell r="H661">
            <v>7300</v>
          </cell>
          <cell r="I661">
            <v>6000</v>
          </cell>
          <cell r="J661">
            <v>2</v>
          </cell>
          <cell r="K661">
            <v>47</v>
          </cell>
          <cell r="L661">
            <v>4</v>
          </cell>
          <cell r="M661">
            <v>4</v>
          </cell>
          <cell r="N661">
            <v>1</v>
          </cell>
          <cell r="O661">
            <v>1</v>
          </cell>
          <cell r="P661">
            <v>3</v>
          </cell>
        </row>
        <row r="662">
          <cell r="B662">
            <v>652</v>
          </cell>
          <cell r="C662">
            <v>2</v>
          </cell>
          <cell r="D662">
            <v>12</v>
          </cell>
          <cell r="E662">
            <v>24000</v>
          </cell>
          <cell r="F662">
            <v>1.0370195676022025</v>
          </cell>
          <cell r="G662">
            <v>49000</v>
          </cell>
          <cell r="H662">
            <v>7300</v>
          </cell>
          <cell r="I662">
            <v>6000</v>
          </cell>
          <cell r="J662">
            <v>2</v>
          </cell>
          <cell r="K662">
            <v>52</v>
          </cell>
          <cell r="L662">
            <v>4</v>
          </cell>
          <cell r="M662">
            <v>3</v>
          </cell>
          <cell r="N662">
            <v>1</v>
          </cell>
          <cell r="O662">
            <v>2</v>
          </cell>
          <cell r="P662">
            <v>3</v>
          </cell>
        </row>
        <row r="663">
          <cell r="B663">
            <v>653</v>
          </cell>
          <cell r="C663">
            <v>3</v>
          </cell>
          <cell r="D663">
            <v>60</v>
          </cell>
          <cell r="E663">
            <v>18300</v>
          </cell>
          <cell r="F663">
            <v>2.2835543301937515</v>
          </cell>
          <cell r="G663">
            <v>36000</v>
          </cell>
          <cell r="H663">
            <v>5200</v>
          </cell>
          <cell r="I663">
            <v>6000</v>
          </cell>
          <cell r="J663">
            <v>1</v>
          </cell>
          <cell r="K663">
            <v>43</v>
          </cell>
          <cell r="L663">
            <v>2</v>
          </cell>
          <cell r="M663">
            <v>5</v>
          </cell>
          <cell r="N663">
            <v>1</v>
          </cell>
          <cell r="O663">
            <v>3</v>
          </cell>
          <cell r="P663">
            <v>3</v>
          </cell>
        </row>
        <row r="664">
          <cell r="B664">
            <v>654</v>
          </cell>
          <cell r="C664">
            <v>3</v>
          </cell>
          <cell r="D664">
            <v>12</v>
          </cell>
          <cell r="E664">
            <v>5400</v>
          </cell>
          <cell r="F664">
            <v>3.0042314971718871</v>
          </cell>
          <cell r="G664">
            <v>18000</v>
          </cell>
          <cell r="H664">
            <v>2800</v>
          </cell>
          <cell r="I664">
            <v>6000</v>
          </cell>
          <cell r="J664">
            <v>2</v>
          </cell>
          <cell r="K664">
            <v>29</v>
          </cell>
          <cell r="L664">
            <v>2</v>
          </cell>
          <cell r="M664">
            <v>3</v>
          </cell>
          <cell r="N664">
            <v>1</v>
          </cell>
          <cell r="O664">
            <v>1</v>
          </cell>
          <cell r="P664">
            <v>3</v>
          </cell>
        </row>
        <row r="665">
          <cell r="B665">
            <v>655</v>
          </cell>
          <cell r="C665">
            <v>4</v>
          </cell>
          <cell r="D665">
            <v>12</v>
          </cell>
          <cell r="E665">
            <v>18300</v>
          </cell>
          <cell r="F665">
            <v>3.8327663829143006</v>
          </cell>
          <cell r="G665">
            <v>36000</v>
          </cell>
          <cell r="H665">
            <v>6200</v>
          </cell>
          <cell r="I665">
            <v>6000</v>
          </cell>
          <cell r="J665">
            <v>1</v>
          </cell>
          <cell r="K665">
            <v>42</v>
          </cell>
          <cell r="L665">
            <v>4</v>
          </cell>
          <cell r="M665">
            <v>5</v>
          </cell>
          <cell r="N665">
            <v>1</v>
          </cell>
          <cell r="O665">
            <v>3</v>
          </cell>
          <cell r="P665">
            <v>3</v>
          </cell>
        </row>
        <row r="666">
          <cell r="B666">
            <v>656</v>
          </cell>
          <cell r="C666">
            <v>4</v>
          </cell>
          <cell r="D666">
            <v>12</v>
          </cell>
          <cell r="E666">
            <v>24000</v>
          </cell>
          <cell r="F666">
            <v>3.0087796022272082</v>
          </cell>
          <cell r="G666">
            <v>36000</v>
          </cell>
          <cell r="H666">
            <v>6200</v>
          </cell>
          <cell r="I666">
            <v>6000</v>
          </cell>
          <cell r="J666">
            <v>1</v>
          </cell>
          <cell r="K666">
            <v>47</v>
          </cell>
          <cell r="L666">
            <v>3</v>
          </cell>
          <cell r="M666">
            <v>5</v>
          </cell>
          <cell r="N666">
            <v>1</v>
          </cell>
          <cell r="O666">
            <v>1</v>
          </cell>
          <cell r="P666">
            <v>3</v>
          </cell>
        </row>
        <row r="667">
          <cell r="B667">
            <v>657</v>
          </cell>
          <cell r="C667">
            <v>4</v>
          </cell>
          <cell r="D667">
            <v>60</v>
          </cell>
          <cell r="E667">
            <v>24000</v>
          </cell>
          <cell r="F667">
            <v>1.3635586831872519</v>
          </cell>
          <cell r="G667">
            <v>41000</v>
          </cell>
          <cell r="H667">
            <v>6200</v>
          </cell>
          <cell r="I667">
            <v>6000</v>
          </cell>
          <cell r="J667">
            <v>1</v>
          </cell>
          <cell r="K667">
            <v>53</v>
          </cell>
          <cell r="L667">
            <v>3</v>
          </cell>
          <cell r="M667">
            <v>5</v>
          </cell>
          <cell r="N667">
            <v>2</v>
          </cell>
          <cell r="O667">
            <v>2</v>
          </cell>
          <cell r="P667">
            <v>2</v>
          </cell>
        </row>
        <row r="668">
          <cell r="B668">
            <v>658</v>
          </cell>
          <cell r="C668">
            <v>5</v>
          </cell>
          <cell r="D668">
            <v>60</v>
          </cell>
          <cell r="E668">
            <v>5400</v>
          </cell>
          <cell r="F668">
            <v>1.8120311515245526</v>
          </cell>
          <cell r="G668">
            <v>12000</v>
          </cell>
          <cell r="H668">
            <v>2100</v>
          </cell>
          <cell r="I668">
            <v>5500</v>
          </cell>
          <cell r="J668">
            <v>2</v>
          </cell>
          <cell r="K668">
            <v>22</v>
          </cell>
          <cell r="L668">
            <v>1</v>
          </cell>
          <cell r="M668">
            <v>2</v>
          </cell>
          <cell r="N668">
            <v>1</v>
          </cell>
          <cell r="O668">
            <v>3</v>
          </cell>
          <cell r="P668">
            <v>1</v>
          </cell>
        </row>
        <row r="669">
          <cell r="B669">
            <v>659</v>
          </cell>
          <cell r="C669">
            <v>1</v>
          </cell>
          <cell r="D669">
            <v>60</v>
          </cell>
          <cell r="E669">
            <v>14000</v>
          </cell>
          <cell r="F669">
            <v>2.104833505920225</v>
          </cell>
          <cell r="G669">
            <v>25000</v>
          </cell>
          <cell r="H669">
            <v>3600</v>
          </cell>
          <cell r="I669">
            <v>5000</v>
          </cell>
          <cell r="J669">
            <v>1</v>
          </cell>
          <cell r="K669">
            <v>33</v>
          </cell>
          <cell r="L669">
            <v>1</v>
          </cell>
          <cell r="M669">
            <v>5</v>
          </cell>
          <cell r="N669">
            <v>1</v>
          </cell>
          <cell r="O669">
            <v>1</v>
          </cell>
          <cell r="P669">
            <v>3</v>
          </cell>
        </row>
        <row r="670">
          <cell r="B670">
            <v>660</v>
          </cell>
          <cell r="C670">
            <v>5</v>
          </cell>
          <cell r="D670">
            <v>36</v>
          </cell>
          <cell r="E670">
            <v>18300</v>
          </cell>
          <cell r="F670">
            <v>2.9676621803402461</v>
          </cell>
          <cell r="G670">
            <v>36000</v>
          </cell>
          <cell r="H670">
            <v>5200</v>
          </cell>
          <cell r="I670">
            <v>5500</v>
          </cell>
          <cell r="J670">
            <v>2</v>
          </cell>
          <cell r="K670">
            <v>54</v>
          </cell>
          <cell r="L670">
            <v>2</v>
          </cell>
          <cell r="M670">
            <v>3</v>
          </cell>
          <cell r="N670">
            <v>1</v>
          </cell>
          <cell r="O670">
            <v>4</v>
          </cell>
          <cell r="P670">
            <v>3</v>
          </cell>
        </row>
        <row r="671">
          <cell r="B671">
            <v>661</v>
          </cell>
          <cell r="C671">
            <v>5</v>
          </cell>
          <cell r="D671">
            <v>12</v>
          </cell>
          <cell r="E671">
            <v>18300</v>
          </cell>
          <cell r="F671">
            <v>3.6531596197424081</v>
          </cell>
          <cell r="G671">
            <v>36000</v>
          </cell>
          <cell r="H671">
            <v>6200</v>
          </cell>
          <cell r="I671">
            <v>5500</v>
          </cell>
          <cell r="J671">
            <v>2</v>
          </cell>
          <cell r="K671">
            <v>42</v>
          </cell>
          <cell r="L671">
            <v>1</v>
          </cell>
          <cell r="M671">
            <v>4</v>
          </cell>
          <cell r="N671">
            <v>1</v>
          </cell>
          <cell r="O671">
            <v>2</v>
          </cell>
          <cell r="P671">
            <v>1</v>
          </cell>
        </row>
        <row r="672">
          <cell r="B672">
            <v>662</v>
          </cell>
          <cell r="C672">
            <v>4</v>
          </cell>
          <cell r="D672">
            <v>18</v>
          </cell>
          <cell r="E672">
            <v>24000</v>
          </cell>
          <cell r="F672">
            <v>2.9041816560910503</v>
          </cell>
          <cell r="G672">
            <v>36000</v>
          </cell>
          <cell r="H672">
            <v>7300</v>
          </cell>
          <cell r="I672">
            <v>6000</v>
          </cell>
          <cell r="J672">
            <v>2</v>
          </cell>
          <cell r="K672">
            <v>44</v>
          </cell>
          <cell r="L672">
            <v>4</v>
          </cell>
          <cell r="M672">
            <v>4</v>
          </cell>
          <cell r="N672">
            <v>1</v>
          </cell>
          <cell r="O672">
            <v>3</v>
          </cell>
          <cell r="P672">
            <v>3</v>
          </cell>
        </row>
        <row r="673">
          <cell r="B673">
            <v>663</v>
          </cell>
          <cell r="C673">
            <v>2</v>
          </cell>
          <cell r="D673">
            <v>36</v>
          </cell>
          <cell r="E673">
            <v>24000</v>
          </cell>
          <cell r="F673">
            <v>1.3234268169316716</v>
          </cell>
          <cell r="G673">
            <v>36000</v>
          </cell>
          <cell r="H673">
            <v>6200</v>
          </cell>
          <cell r="I673">
            <v>6000</v>
          </cell>
          <cell r="J673">
            <v>2</v>
          </cell>
          <cell r="K673">
            <v>29</v>
          </cell>
          <cell r="L673">
            <v>3</v>
          </cell>
          <cell r="M673">
            <v>5</v>
          </cell>
          <cell r="N673">
            <v>2</v>
          </cell>
          <cell r="O673">
            <v>2</v>
          </cell>
          <cell r="P673">
            <v>2</v>
          </cell>
        </row>
        <row r="674">
          <cell r="B674">
            <v>664</v>
          </cell>
          <cell r="C674">
            <v>2</v>
          </cell>
          <cell r="D674">
            <v>60</v>
          </cell>
          <cell r="E674">
            <v>14000</v>
          </cell>
          <cell r="F674">
            <v>1.1886633798752222</v>
          </cell>
          <cell r="G674">
            <v>25000</v>
          </cell>
          <cell r="H674">
            <v>4000</v>
          </cell>
          <cell r="I674">
            <v>6000</v>
          </cell>
          <cell r="J674">
            <v>2</v>
          </cell>
          <cell r="K674">
            <v>30</v>
          </cell>
          <cell r="L674">
            <v>1</v>
          </cell>
          <cell r="M674">
            <v>3</v>
          </cell>
          <cell r="N674">
            <v>1</v>
          </cell>
          <cell r="O674">
            <v>3</v>
          </cell>
          <cell r="P674">
            <v>3</v>
          </cell>
        </row>
        <row r="675">
          <cell r="B675">
            <v>665</v>
          </cell>
          <cell r="C675">
            <v>1</v>
          </cell>
          <cell r="D675">
            <v>18</v>
          </cell>
          <cell r="E675">
            <v>18300</v>
          </cell>
          <cell r="F675">
            <v>2.2767361017875016</v>
          </cell>
          <cell r="G675">
            <v>36000</v>
          </cell>
          <cell r="H675">
            <v>5200</v>
          </cell>
          <cell r="I675">
            <v>5000</v>
          </cell>
          <cell r="J675">
            <v>1</v>
          </cell>
          <cell r="K675">
            <v>52</v>
          </cell>
          <cell r="L675">
            <v>4</v>
          </cell>
          <cell r="M675">
            <v>2</v>
          </cell>
          <cell r="N675">
            <v>2</v>
          </cell>
          <cell r="O675">
            <v>1</v>
          </cell>
          <cell r="P675">
            <v>3</v>
          </cell>
        </row>
        <row r="676">
          <cell r="B676">
            <v>666</v>
          </cell>
          <cell r="C676">
            <v>5</v>
          </cell>
          <cell r="D676">
            <v>36</v>
          </cell>
          <cell r="E676">
            <v>24000</v>
          </cell>
          <cell r="F676">
            <v>3.538850511382071</v>
          </cell>
          <cell r="G676">
            <v>36000</v>
          </cell>
          <cell r="H676">
            <v>8400</v>
          </cell>
          <cell r="I676">
            <v>5500</v>
          </cell>
          <cell r="J676">
            <v>2</v>
          </cell>
          <cell r="K676">
            <v>48</v>
          </cell>
          <cell r="L676">
            <v>4</v>
          </cell>
          <cell r="M676">
            <v>4</v>
          </cell>
          <cell r="N676">
            <v>1</v>
          </cell>
          <cell r="O676">
            <v>1</v>
          </cell>
          <cell r="P676">
            <v>3</v>
          </cell>
        </row>
        <row r="677">
          <cell r="B677">
            <v>667</v>
          </cell>
          <cell r="C677">
            <v>1</v>
          </cell>
          <cell r="D677">
            <v>36</v>
          </cell>
          <cell r="E677">
            <v>24000</v>
          </cell>
          <cell r="F677">
            <v>3.53966098261479</v>
          </cell>
          <cell r="G677">
            <v>45000</v>
          </cell>
          <cell r="H677">
            <v>6200</v>
          </cell>
          <cell r="I677">
            <v>5000</v>
          </cell>
          <cell r="J677">
            <v>2</v>
          </cell>
          <cell r="K677">
            <v>31</v>
          </cell>
          <cell r="L677">
            <v>4</v>
          </cell>
          <cell r="M677">
            <v>5</v>
          </cell>
          <cell r="N677">
            <v>1</v>
          </cell>
          <cell r="O677">
            <v>4</v>
          </cell>
          <cell r="P677">
            <v>1</v>
          </cell>
        </row>
        <row r="678">
          <cell r="B678">
            <v>668</v>
          </cell>
          <cell r="C678">
            <v>2</v>
          </cell>
          <cell r="D678">
            <v>48</v>
          </cell>
          <cell r="E678">
            <v>5400</v>
          </cell>
          <cell r="F678">
            <v>2.6365591060898361</v>
          </cell>
          <cell r="G678">
            <v>18000</v>
          </cell>
          <cell r="H678">
            <v>2700</v>
          </cell>
          <cell r="I678">
            <v>6000</v>
          </cell>
          <cell r="J678">
            <v>1</v>
          </cell>
          <cell r="K678">
            <v>34</v>
          </cell>
          <cell r="L678">
            <v>1</v>
          </cell>
          <cell r="M678">
            <v>1</v>
          </cell>
          <cell r="N678">
            <v>2</v>
          </cell>
          <cell r="O678">
            <v>3</v>
          </cell>
          <cell r="P678">
            <v>3</v>
          </cell>
        </row>
        <row r="679">
          <cell r="B679">
            <v>669</v>
          </cell>
          <cell r="C679">
            <v>1</v>
          </cell>
          <cell r="D679">
            <v>36</v>
          </cell>
          <cell r="E679">
            <v>14000</v>
          </cell>
          <cell r="F679">
            <v>2.9343844561687895</v>
          </cell>
          <cell r="G679">
            <v>25000</v>
          </cell>
          <cell r="H679">
            <v>3700</v>
          </cell>
          <cell r="I679">
            <v>5000</v>
          </cell>
          <cell r="J679">
            <v>2</v>
          </cell>
          <cell r="K679">
            <v>48</v>
          </cell>
          <cell r="L679">
            <v>3</v>
          </cell>
          <cell r="M679">
            <v>1</v>
          </cell>
          <cell r="N679">
            <v>1</v>
          </cell>
          <cell r="O679">
            <v>1</v>
          </cell>
          <cell r="P679">
            <v>1</v>
          </cell>
        </row>
        <row r="680">
          <cell r="B680">
            <v>670</v>
          </cell>
          <cell r="C680">
            <v>4</v>
          </cell>
          <cell r="D680">
            <v>36</v>
          </cell>
          <cell r="E680">
            <v>5400</v>
          </cell>
          <cell r="F680">
            <v>3.5715142983516461</v>
          </cell>
          <cell r="G680">
            <v>18000</v>
          </cell>
          <cell r="H680">
            <v>2900</v>
          </cell>
          <cell r="I680">
            <v>6000</v>
          </cell>
          <cell r="J680">
            <v>2</v>
          </cell>
          <cell r="K680">
            <v>27</v>
          </cell>
          <cell r="L680">
            <v>2</v>
          </cell>
          <cell r="M680">
            <v>4</v>
          </cell>
          <cell r="N680">
            <v>1</v>
          </cell>
          <cell r="O680">
            <v>4</v>
          </cell>
          <cell r="P680">
            <v>3</v>
          </cell>
        </row>
        <row r="681">
          <cell r="B681">
            <v>671</v>
          </cell>
          <cell r="C681">
            <v>5</v>
          </cell>
          <cell r="D681">
            <v>18</v>
          </cell>
          <cell r="E681">
            <v>14000</v>
          </cell>
          <cell r="F681">
            <v>3.4922640834525511</v>
          </cell>
          <cell r="G681">
            <v>20000</v>
          </cell>
          <cell r="H681">
            <v>3700</v>
          </cell>
          <cell r="I681">
            <v>5500</v>
          </cell>
          <cell r="J681">
            <v>2</v>
          </cell>
          <cell r="K681">
            <v>21</v>
          </cell>
          <cell r="L681">
            <v>3</v>
          </cell>
          <cell r="M681">
            <v>4</v>
          </cell>
          <cell r="N681">
            <v>2</v>
          </cell>
          <cell r="O681">
            <v>3</v>
          </cell>
          <cell r="P681">
            <v>3</v>
          </cell>
        </row>
        <row r="682">
          <cell r="B682">
            <v>672</v>
          </cell>
          <cell r="C682">
            <v>4</v>
          </cell>
          <cell r="D682">
            <v>12</v>
          </cell>
          <cell r="E682">
            <v>5400</v>
          </cell>
          <cell r="F682">
            <v>2.3726738997460917</v>
          </cell>
          <cell r="G682">
            <v>18000</v>
          </cell>
          <cell r="H682">
            <v>3000</v>
          </cell>
          <cell r="I682">
            <v>6000</v>
          </cell>
          <cell r="J682">
            <v>2</v>
          </cell>
          <cell r="K682">
            <v>38</v>
          </cell>
          <cell r="L682">
            <v>3</v>
          </cell>
          <cell r="M682">
            <v>5</v>
          </cell>
          <cell r="N682">
            <v>1</v>
          </cell>
          <cell r="O682">
            <v>3</v>
          </cell>
          <cell r="P682">
            <v>3</v>
          </cell>
        </row>
        <row r="683">
          <cell r="B683">
            <v>673</v>
          </cell>
          <cell r="C683">
            <v>3</v>
          </cell>
          <cell r="D683">
            <v>36</v>
          </cell>
          <cell r="E683">
            <v>18300</v>
          </cell>
          <cell r="F683">
            <v>2.6434118093157326</v>
          </cell>
          <cell r="G683">
            <v>36000</v>
          </cell>
          <cell r="H683">
            <v>4400</v>
          </cell>
          <cell r="I683">
            <v>6000</v>
          </cell>
          <cell r="J683">
            <v>2</v>
          </cell>
          <cell r="K683">
            <v>51</v>
          </cell>
          <cell r="L683">
            <v>2</v>
          </cell>
          <cell r="M683">
            <v>4</v>
          </cell>
          <cell r="N683">
            <v>2</v>
          </cell>
          <cell r="O683">
            <v>2</v>
          </cell>
          <cell r="P683">
            <v>2</v>
          </cell>
        </row>
        <row r="684">
          <cell r="B684">
            <v>674</v>
          </cell>
          <cell r="C684">
            <v>3</v>
          </cell>
          <cell r="D684">
            <v>18</v>
          </cell>
          <cell r="E684">
            <v>5400</v>
          </cell>
          <cell r="F684">
            <v>2.8641193477710103</v>
          </cell>
          <cell r="G684">
            <v>12000</v>
          </cell>
          <cell r="H684">
            <v>1900</v>
          </cell>
          <cell r="I684">
            <v>6000</v>
          </cell>
          <cell r="J684">
            <v>2</v>
          </cell>
          <cell r="K684">
            <v>49</v>
          </cell>
          <cell r="L684">
            <v>2</v>
          </cell>
          <cell r="M684">
            <v>3</v>
          </cell>
          <cell r="N684">
            <v>1</v>
          </cell>
          <cell r="O684">
            <v>3</v>
          </cell>
          <cell r="P684">
            <v>1</v>
          </cell>
        </row>
        <row r="685">
          <cell r="B685">
            <v>675</v>
          </cell>
          <cell r="C685">
            <v>4</v>
          </cell>
          <cell r="D685">
            <v>36</v>
          </cell>
          <cell r="E685">
            <v>24000</v>
          </cell>
          <cell r="F685">
            <v>2.8600979118623235</v>
          </cell>
          <cell r="G685">
            <v>47000</v>
          </cell>
          <cell r="H685">
            <v>7300</v>
          </cell>
          <cell r="I685">
            <v>6000</v>
          </cell>
          <cell r="J685">
            <v>1</v>
          </cell>
          <cell r="K685">
            <v>48</v>
          </cell>
          <cell r="L685">
            <v>2</v>
          </cell>
          <cell r="M685">
            <v>3</v>
          </cell>
          <cell r="N685">
            <v>2</v>
          </cell>
          <cell r="O685">
            <v>2</v>
          </cell>
          <cell r="P685">
            <v>3</v>
          </cell>
        </row>
        <row r="686">
          <cell r="B686">
            <v>676</v>
          </cell>
          <cell r="C686">
            <v>5</v>
          </cell>
          <cell r="D686">
            <v>12</v>
          </cell>
          <cell r="E686">
            <v>18300</v>
          </cell>
          <cell r="F686">
            <v>1.0046070344491254</v>
          </cell>
          <cell r="G686">
            <v>36000</v>
          </cell>
          <cell r="H686">
            <v>6200</v>
          </cell>
          <cell r="I686">
            <v>5500</v>
          </cell>
          <cell r="J686">
            <v>2</v>
          </cell>
          <cell r="K686">
            <v>22</v>
          </cell>
          <cell r="L686">
            <v>1</v>
          </cell>
          <cell r="M686">
            <v>4</v>
          </cell>
          <cell r="N686">
            <v>2</v>
          </cell>
          <cell r="O686">
            <v>1</v>
          </cell>
          <cell r="P686">
            <v>2</v>
          </cell>
        </row>
        <row r="687">
          <cell r="B687">
            <v>677</v>
          </cell>
          <cell r="C687">
            <v>4</v>
          </cell>
          <cell r="D687">
            <v>60</v>
          </cell>
          <cell r="E687">
            <v>14000</v>
          </cell>
          <cell r="F687">
            <v>1.5319536786665049</v>
          </cell>
          <cell r="G687">
            <v>25000</v>
          </cell>
          <cell r="H687">
            <v>3600</v>
          </cell>
          <cell r="I687">
            <v>6000</v>
          </cell>
          <cell r="J687">
            <v>1</v>
          </cell>
          <cell r="K687">
            <v>32</v>
          </cell>
          <cell r="L687">
            <v>2</v>
          </cell>
          <cell r="M687">
            <v>5</v>
          </cell>
          <cell r="N687">
            <v>1</v>
          </cell>
          <cell r="O687">
            <v>2</v>
          </cell>
          <cell r="P687">
            <v>1</v>
          </cell>
        </row>
        <row r="688">
          <cell r="B688">
            <v>678</v>
          </cell>
          <cell r="C688">
            <v>5</v>
          </cell>
          <cell r="D688">
            <v>36</v>
          </cell>
          <cell r="E688">
            <v>5400</v>
          </cell>
          <cell r="F688">
            <v>2.4884612631491683</v>
          </cell>
          <cell r="G688">
            <v>12000</v>
          </cell>
          <cell r="H688">
            <v>2000</v>
          </cell>
          <cell r="I688">
            <v>5500</v>
          </cell>
          <cell r="J688">
            <v>2</v>
          </cell>
          <cell r="K688">
            <v>51</v>
          </cell>
          <cell r="L688">
            <v>3</v>
          </cell>
          <cell r="M688">
            <v>3</v>
          </cell>
          <cell r="N688">
            <v>1</v>
          </cell>
          <cell r="O688">
            <v>3</v>
          </cell>
          <cell r="P688">
            <v>2</v>
          </cell>
        </row>
        <row r="689">
          <cell r="B689">
            <v>679</v>
          </cell>
          <cell r="C689">
            <v>2</v>
          </cell>
          <cell r="D689">
            <v>12</v>
          </cell>
          <cell r="E689">
            <v>5400</v>
          </cell>
          <cell r="F689">
            <v>2.1483411526414784</v>
          </cell>
          <cell r="G689">
            <v>18000</v>
          </cell>
          <cell r="H689">
            <v>2800</v>
          </cell>
          <cell r="I689">
            <v>6000</v>
          </cell>
          <cell r="J689">
            <v>1</v>
          </cell>
          <cell r="K689">
            <v>50</v>
          </cell>
          <cell r="L689">
            <v>2</v>
          </cell>
          <cell r="M689">
            <v>4</v>
          </cell>
          <cell r="N689">
            <v>2</v>
          </cell>
          <cell r="O689">
            <v>3</v>
          </cell>
          <cell r="P689">
            <v>1</v>
          </cell>
        </row>
        <row r="690">
          <cell r="B690">
            <v>680</v>
          </cell>
          <cell r="C690">
            <v>5</v>
          </cell>
          <cell r="D690">
            <v>60</v>
          </cell>
          <cell r="E690">
            <v>18300</v>
          </cell>
          <cell r="F690">
            <v>1.0924247637434299</v>
          </cell>
          <cell r="G690">
            <v>36000</v>
          </cell>
          <cell r="H690">
            <v>6200</v>
          </cell>
          <cell r="I690">
            <v>5500</v>
          </cell>
          <cell r="J690">
            <v>2</v>
          </cell>
          <cell r="K690">
            <v>45</v>
          </cell>
          <cell r="L690">
            <v>4</v>
          </cell>
          <cell r="M690">
            <v>4</v>
          </cell>
          <cell r="N690">
            <v>1</v>
          </cell>
          <cell r="O690">
            <v>2</v>
          </cell>
          <cell r="P690">
            <v>3</v>
          </cell>
        </row>
        <row r="691">
          <cell r="B691">
            <v>681</v>
          </cell>
          <cell r="C691">
            <v>2</v>
          </cell>
          <cell r="D691">
            <v>60</v>
          </cell>
          <cell r="E691">
            <v>18300</v>
          </cell>
          <cell r="F691">
            <v>2.2763595685477176</v>
          </cell>
          <cell r="G691">
            <v>36000</v>
          </cell>
          <cell r="H691">
            <v>6200</v>
          </cell>
          <cell r="I691">
            <v>6000</v>
          </cell>
          <cell r="J691">
            <v>1</v>
          </cell>
          <cell r="K691">
            <v>52</v>
          </cell>
          <cell r="L691">
            <v>2</v>
          </cell>
          <cell r="M691">
            <v>5</v>
          </cell>
          <cell r="N691">
            <v>1</v>
          </cell>
          <cell r="O691">
            <v>3</v>
          </cell>
          <cell r="P691">
            <v>3</v>
          </cell>
        </row>
        <row r="692">
          <cell r="B692">
            <v>682</v>
          </cell>
          <cell r="C692">
            <v>2</v>
          </cell>
          <cell r="D692">
            <v>36</v>
          </cell>
          <cell r="E692">
            <v>14000</v>
          </cell>
          <cell r="F692">
            <v>3.4357488875727156</v>
          </cell>
          <cell r="G692">
            <v>25000</v>
          </cell>
          <cell r="H692">
            <v>3700</v>
          </cell>
          <cell r="I692">
            <v>6000</v>
          </cell>
          <cell r="J692">
            <v>1</v>
          </cell>
          <cell r="K692">
            <v>27</v>
          </cell>
          <cell r="L692">
            <v>2</v>
          </cell>
          <cell r="M692">
            <v>4</v>
          </cell>
          <cell r="N692">
            <v>1</v>
          </cell>
          <cell r="O692">
            <v>2</v>
          </cell>
          <cell r="P692">
            <v>3</v>
          </cell>
        </row>
        <row r="693">
          <cell r="B693">
            <v>683</v>
          </cell>
          <cell r="C693">
            <v>4</v>
          </cell>
          <cell r="D693">
            <v>18</v>
          </cell>
          <cell r="E693">
            <v>14000</v>
          </cell>
          <cell r="F693">
            <v>1.715898837025595</v>
          </cell>
          <cell r="G693">
            <v>25000</v>
          </cell>
          <cell r="H693">
            <v>3700</v>
          </cell>
          <cell r="I693">
            <v>6000</v>
          </cell>
          <cell r="J693">
            <v>2</v>
          </cell>
          <cell r="K693">
            <v>38</v>
          </cell>
          <cell r="L693">
            <v>4</v>
          </cell>
          <cell r="M693">
            <v>4</v>
          </cell>
          <cell r="N693">
            <v>1</v>
          </cell>
          <cell r="O693">
            <v>2</v>
          </cell>
          <cell r="P693">
            <v>3</v>
          </cell>
        </row>
        <row r="694">
          <cell r="B694">
            <v>684</v>
          </cell>
          <cell r="C694">
            <v>4</v>
          </cell>
          <cell r="D694">
            <v>36</v>
          </cell>
          <cell r="E694">
            <v>5400</v>
          </cell>
          <cell r="F694">
            <v>2.1246546776727864</v>
          </cell>
          <cell r="G694">
            <v>15000</v>
          </cell>
          <cell r="H694">
            <v>2500</v>
          </cell>
          <cell r="I694">
            <v>6000</v>
          </cell>
          <cell r="J694">
            <v>1</v>
          </cell>
          <cell r="K694">
            <v>18</v>
          </cell>
          <cell r="L694">
            <v>2</v>
          </cell>
          <cell r="M694">
            <v>5</v>
          </cell>
          <cell r="N694">
            <v>1</v>
          </cell>
          <cell r="O694">
            <v>2</v>
          </cell>
          <cell r="P694">
            <v>3</v>
          </cell>
        </row>
        <row r="695">
          <cell r="B695">
            <v>685</v>
          </cell>
          <cell r="C695">
            <v>5</v>
          </cell>
          <cell r="D695">
            <v>12</v>
          </cell>
          <cell r="E695">
            <v>24000</v>
          </cell>
          <cell r="F695">
            <v>2.2166717825093887</v>
          </cell>
          <cell r="G695">
            <v>45000</v>
          </cell>
          <cell r="H695">
            <v>8200</v>
          </cell>
          <cell r="I695">
            <v>5500</v>
          </cell>
          <cell r="J695">
            <v>2</v>
          </cell>
          <cell r="K695">
            <v>40</v>
          </cell>
          <cell r="L695">
            <v>3</v>
          </cell>
          <cell r="M695">
            <v>5</v>
          </cell>
          <cell r="N695">
            <v>2</v>
          </cell>
          <cell r="O695">
            <v>2</v>
          </cell>
          <cell r="P695">
            <v>1</v>
          </cell>
        </row>
        <row r="696">
          <cell r="B696">
            <v>686</v>
          </cell>
          <cell r="C696">
            <v>1</v>
          </cell>
          <cell r="D696">
            <v>12</v>
          </cell>
          <cell r="E696">
            <v>5400</v>
          </cell>
          <cell r="F696">
            <v>1.6646633214539253</v>
          </cell>
          <cell r="G696">
            <v>12000</v>
          </cell>
          <cell r="H696">
            <v>1400</v>
          </cell>
          <cell r="I696">
            <v>5000</v>
          </cell>
          <cell r="J696">
            <v>2</v>
          </cell>
          <cell r="K696">
            <v>55</v>
          </cell>
          <cell r="L696">
            <v>4</v>
          </cell>
          <cell r="M696">
            <v>1</v>
          </cell>
          <cell r="N696">
            <v>2</v>
          </cell>
          <cell r="O696">
            <v>1</v>
          </cell>
          <cell r="P696">
            <v>3</v>
          </cell>
        </row>
        <row r="697">
          <cell r="B697">
            <v>687</v>
          </cell>
          <cell r="C697">
            <v>5</v>
          </cell>
          <cell r="D697">
            <v>12</v>
          </cell>
          <cell r="E697">
            <v>5400</v>
          </cell>
          <cell r="F697">
            <v>3.7211681670874133</v>
          </cell>
          <cell r="G697">
            <v>18000</v>
          </cell>
          <cell r="H697">
            <v>3600</v>
          </cell>
          <cell r="I697">
            <v>5500</v>
          </cell>
          <cell r="J697">
            <v>2</v>
          </cell>
          <cell r="K697">
            <v>39</v>
          </cell>
          <cell r="L697">
            <v>2</v>
          </cell>
          <cell r="M697">
            <v>3</v>
          </cell>
          <cell r="N697">
            <v>1</v>
          </cell>
          <cell r="O697">
            <v>4</v>
          </cell>
          <cell r="P697">
            <v>3</v>
          </cell>
        </row>
        <row r="698">
          <cell r="B698">
            <v>688</v>
          </cell>
          <cell r="C698">
            <v>2</v>
          </cell>
          <cell r="D698">
            <v>12</v>
          </cell>
          <cell r="E698">
            <v>14000</v>
          </cell>
          <cell r="F698">
            <v>3.0925008912938763</v>
          </cell>
          <cell r="G698">
            <v>25000</v>
          </cell>
          <cell r="H698">
            <v>4000</v>
          </cell>
          <cell r="I698">
            <v>6000</v>
          </cell>
          <cell r="J698">
            <v>2</v>
          </cell>
          <cell r="K698">
            <v>22</v>
          </cell>
          <cell r="L698">
            <v>1</v>
          </cell>
          <cell r="M698">
            <v>1</v>
          </cell>
          <cell r="N698">
            <v>2</v>
          </cell>
          <cell r="O698">
            <v>3</v>
          </cell>
          <cell r="P698">
            <v>3</v>
          </cell>
        </row>
        <row r="699">
          <cell r="B699">
            <v>689</v>
          </cell>
          <cell r="C699">
            <v>4</v>
          </cell>
          <cell r="D699">
            <v>36</v>
          </cell>
          <cell r="E699">
            <v>18300</v>
          </cell>
          <cell r="F699">
            <v>3.9433795464442687</v>
          </cell>
          <cell r="G699">
            <v>36000</v>
          </cell>
          <cell r="H699">
            <v>5200</v>
          </cell>
          <cell r="I699">
            <v>6000</v>
          </cell>
          <cell r="J699">
            <v>2</v>
          </cell>
          <cell r="K699">
            <v>43</v>
          </cell>
          <cell r="L699">
            <v>3</v>
          </cell>
          <cell r="M699">
            <v>5</v>
          </cell>
          <cell r="N699">
            <v>1</v>
          </cell>
          <cell r="O699">
            <v>4</v>
          </cell>
          <cell r="P699">
            <v>3</v>
          </cell>
        </row>
        <row r="700">
          <cell r="B700">
            <v>690</v>
          </cell>
          <cell r="C700">
            <v>2</v>
          </cell>
          <cell r="D700">
            <v>36</v>
          </cell>
          <cell r="E700">
            <v>18300</v>
          </cell>
          <cell r="F700">
            <v>1.4193142447578238</v>
          </cell>
          <cell r="G700">
            <v>36000</v>
          </cell>
          <cell r="H700">
            <v>5200</v>
          </cell>
          <cell r="I700">
            <v>6000</v>
          </cell>
          <cell r="J700">
            <v>2</v>
          </cell>
          <cell r="K700">
            <v>30</v>
          </cell>
          <cell r="L700">
            <v>3</v>
          </cell>
          <cell r="M700">
            <v>4</v>
          </cell>
          <cell r="N700">
            <v>2</v>
          </cell>
          <cell r="O700">
            <v>3</v>
          </cell>
          <cell r="P700">
            <v>2</v>
          </cell>
        </row>
        <row r="701">
          <cell r="B701">
            <v>691</v>
          </cell>
          <cell r="C701">
            <v>1</v>
          </cell>
          <cell r="D701">
            <v>18</v>
          </cell>
          <cell r="E701">
            <v>14000</v>
          </cell>
          <cell r="F701">
            <v>2.5801302224852751</v>
          </cell>
          <cell r="G701">
            <v>25000</v>
          </cell>
          <cell r="H701">
            <v>3600</v>
          </cell>
          <cell r="I701">
            <v>5000</v>
          </cell>
          <cell r="J701">
            <v>1</v>
          </cell>
          <cell r="K701">
            <v>26</v>
          </cell>
          <cell r="L701">
            <v>2</v>
          </cell>
          <cell r="M701">
            <v>2</v>
          </cell>
          <cell r="N701">
            <v>1</v>
          </cell>
          <cell r="O701">
            <v>1</v>
          </cell>
          <cell r="P701">
            <v>3</v>
          </cell>
        </row>
        <row r="702">
          <cell r="B702">
            <v>692</v>
          </cell>
          <cell r="C702">
            <v>1</v>
          </cell>
          <cell r="D702">
            <v>12</v>
          </cell>
          <cell r="E702">
            <v>14000</v>
          </cell>
          <cell r="F702">
            <v>2.6631963894346855</v>
          </cell>
          <cell r="G702">
            <v>25000</v>
          </cell>
          <cell r="H702">
            <v>3600</v>
          </cell>
          <cell r="I702">
            <v>5000</v>
          </cell>
          <cell r="J702">
            <v>1</v>
          </cell>
          <cell r="K702">
            <v>35</v>
          </cell>
          <cell r="L702">
            <v>2</v>
          </cell>
          <cell r="M702">
            <v>3</v>
          </cell>
          <cell r="N702">
            <v>2</v>
          </cell>
          <cell r="O702">
            <v>4</v>
          </cell>
          <cell r="P702">
            <v>3</v>
          </cell>
        </row>
        <row r="703">
          <cell r="B703">
            <v>693</v>
          </cell>
          <cell r="C703">
            <v>2</v>
          </cell>
          <cell r="D703">
            <v>48</v>
          </cell>
          <cell r="E703">
            <v>5400</v>
          </cell>
          <cell r="F703">
            <v>1.8518431825821984</v>
          </cell>
          <cell r="G703">
            <v>12000</v>
          </cell>
          <cell r="H703">
            <v>1900</v>
          </cell>
          <cell r="I703">
            <v>6000</v>
          </cell>
          <cell r="J703">
            <v>1</v>
          </cell>
          <cell r="K703">
            <v>31</v>
          </cell>
          <cell r="L703">
            <v>4</v>
          </cell>
          <cell r="M703">
            <v>3</v>
          </cell>
          <cell r="N703">
            <v>1</v>
          </cell>
          <cell r="O703">
            <v>3</v>
          </cell>
          <cell r="P703">
            <v>3</v>
          </cell>
        </row>
        <row r="704">
          <cell r="B704">
            <v>694</v>
          </cell>
          <cell r="C704">
            <v>3</v>
          </cell>
          <cell r="D704">
            <v>36</v>
          </cell>
          <cell r="E704">
            <v>14000</v>
          </cell>
          <cell r="F704">
            <v>1.518170270340959</v>
          </cell>
          <cell r="G704">
            <v>25000</v>
          </cell>
          <cell r="H704">
            <v>4400</v>
          </cell>
          <cell r="I704">
            <v>6000</v>
          </cell>
          <cell r="J704">
            <v>1</v>
          </cell>
          <cell r="K704">
            <v>29</v>
          </cell>
          <cell r="L704">
            <v>4</v>
          </cell>
          <cell r="M704">
            <v>3</v>
          </cell>
          <cell r="N704">
            <v>1</v>
          </cell>
          <cell r="O704">
            <v>4</v>
          </cell>
          <cell r="P704">
            <v>3</v>
          </cell>
        </row>
        <row r="705">
          <cell r="B705">
            <v>695</v>
          </cell>
          <cell r="C705">
            <v>3</v>
          </cell>
          <cell r="D705">
            <v>18</v>
          </cell>
          <cell r="E705">
            <v>24000</v>
          </cell>
          <cell r="F705">
            <v>1.6108723662451196</v>
          </cell>
          <cell r="G705">
            <v>36000</v>
          </cell>
          <cell r="H705">
            <v>7300</v>
          </cell>
          <cell r="I705">
            <v>6000</v>
          </cell>
          <cell r="J705">
            <v>1</v>
          </cell>
          <cell r="K705">
            <v>38</v>
          </cell>
          <cell r="L705">
            <v>1</v>
          </cell>
          <cell r="M705">
            <v>2</v>
          </cell>
          <cell r="N705">
            <v>2</v>
          </cell>
          <cell r="O705">
            <v>3</v>
          </cell>
          <cell r="P705">
            <v>1</v>
          </cell>
        </row>
        <row r="706">
          <cell r="B706">
            <v>696</v>
          </cell>
          <cell r="C706">
            <v>3</v>
          </cell>
          <cell r="D706">
            <v>36</v>
          </cell>
          <cell r="E706">
            <v>18300</v>
          </cell>
          <cell r="F706">
            <v>2.020128228179181</v>
          </cell>
          <cell r="G706">
            <v>36000</v>
          </cell>
          <cell r="H706">
            <v>5200</v>
          </cell>
          <cell r="I706">
            <v>6000</v>
          </cell>
          <cell r="J706">
            <v>2</v>
          </cell>
          <cell r="K706">
            <v>49</v>
          </cell>
          <cell r="L706">
            <v>1</v>
          </cell>
          <cell r="M706">
            <v>4</v>
          </cell>
          <cell r="N706">
            <v>1</v>
          </cell>
          <cell r="O706">
            <v>4</v>
          </cell>
          <cell r="P706">
            <v>1</v>
          </cell>
        </row>
        <row r="707">
          <cell r="B707">
            <v>697</v>
          </cell>
          <cell r="C707">
            <v>3</v>
          </cell>
          <cell r="D707">
            <v>18</v>
          </cell>
          <cell r="E707">
            <v>5400</v>
          </cell>
          <cell r="F707">
            <v>3.9798639283556811</v>
          </cell>
          <cell r="G707">
            <v>12000</v>
          </cell>
          <cell r="H707">
            <v>1600</v>
          </cell>
          <cell r="I707">
            <v>6000</v>
          </cell>
          <cell r="J707">
            <v>1</v>
          </cell>
          <cell r="K707">
            <v>29</v>
          </cell>
          <cell r="L707">
            <v>4</v>
          </cell>
          <cell r="M707">
            <v>2</v>
          </cell>
          <cell r="N707">
            <v>2</v>
          </cell>
          <cell r="O707">
            <v>4</v>
          </cell>
          <cell r="P707">
            <v>2</v>
          </cell>
        </row>
        <row r="708">
          <cell r="B708">
            <v>698</v>
          </cell>
          <cell r="C708">
            <v>3</v>
          </cell>
          <cell r="D708">
            <v>36</v>
          </cell>
          <cell r="E708">
            <v>14000</v>
          </cell>
          <cell r="F708">
            <v>3.3221461056246255</v>
          </cell>
          <cell r="G708">
            <v>25000</v>
          </cell>
          <cell r="H708">
            <v>4200</v>
          </cell>
          <cell r="I708">
            <v>6000</v>
          </cell>
          <cell r="J708">
            <v>1</v>
          </cell>
          <cell r="K708">
            <v>31</v>
          </cell>
          <cell r="L708">
            <v>2</v>
          </cell>
          <cell r="M708">
            <v>4</v>
          </cell>
          <cell r="N708">
            <v>2</v>
          </cell>
          <cell r="O708">
            <v>4</v>
          </cell>
          <cell r="P708">
            <v>1</v>
          </cell>
        </row>
        <row r="709">
          <cell r="B709">
            <v>699</v>
          </cell>
          <cell r="C709">
            <v>4</v>
          </cell>
          <cell r="D709">
            <v>36</v>
          </cell>
          <cell r="E709">
            <v>14000</v>
          </cell>
          <cell r="F709">
            <v>3.9666541002428652</v>
          </cell>
          <cell r="G709">
            <v>25000</v>
          </cell>
          <cell r="H709">
            <v>4000</v>
          </cell>
          <cell r="I709">
            <v>6000</v>
          </cell>
          <cell r="J709">
            <v>2</v>
          </cell>
          <cell r="K709">
            <v>49</v>
          </cell>
          <cell r="L709">
            <v>4</v>
          </cell>
          <cell r="M709">
            <v>1</v>
          </cell>
          <cell r="N709">
            <v>1</v>
          </cell>
          <cell r="O709">
            <v>4</v>
          </cell>
          <cell r="P709">
            <v>3</v>
          </cell>
        </row>
        <row r="710">
          <cell r="B710">
            <v>700</v>
          </cell>
          <cell r="C710">
            <v>3</v>
          </cell>
          <cell r="D710">
            <v>48</v>
          </cell>
          <cell r="E710">
            <v>24000</v>
          </cell>
          <cell r="F710">
            <v>2.2860078234780206</v>
          </cell>
          <cell r="G710">
            <v>36000</v>
          </cell>
          <cell r="H710">
            <v>7300</v>
          </cell>
          <cell r="I710">
            <v>6000</v>
          </cell>
          <cell r="J710">
            <v>2</v>
          </cell>
          <cell r="K710">
            <v>31</v>
          </cell>
          <cell r="L710">
            <v>2</v>
          </cell>
          <cell r="M710">
            <v>4</v>
          </cell>
          <cell r="N710">
            <v>2</v>
          </cell>
          <cell r="O710">
            <v>1</v>
          </cell>
          <cell r="P710">
            <v>1</v>
          </cell>
        </row>
        <row r="711">
          <cell r="B711">
            <v>701</v>
          </cell>
          <cell r="C711">
            <v>5</v>
          </cell>
          <cell r="D711">
            <v>12</v>
          </cell>
          <cell r="E711">
            <v>14000</v>
          </cell>
          <cell r="F711">
            <v>3.9803375079923371</v>
          </cell>
          <cell r="G711">
            <v>25000</v>
          </cell>
          <cell r="H711">
            <v>4400</v>
          </cell>
          <cell r="I711">
            <v>5500</v>
          </cell>
          <cell r="J711">
            <v>1</v>
          </cell>
          <cell r="K711">
            <v>20</v>
          </cell>
          <cell r="L711">
            <v>1</v>
          </cell>
          <cell r="M711">
            <v>3</v>
          </cell>
          <cell r="N711">
            <v>2</v>
          </cell>
          <cell r="O711">
            <v>2</v>
          </cell>
          <cell r="P711">
            <v>3</v>
          </cell>
        </row>
        <row r="712">
          <cell r="B712">
            <v>702</v>
          </cell>
          <cell r="C712">
            <v>3</v>
          </cell>
          <cell r="D712">
            <v>36</v>
          </cell>
          <cell r="E712">
            <v>18300</v>
          </cell>
          <cell r="F712">
            <v>2.3549716407692785</v>
          </cell>
          <cell r="G712">
            <v>33000</v>
          </cell>
          <cell r="H712">
            <v>5300</v>
          </cell>
          <cell r="I712">
            <v>6000</v>
          </cell>
          <cell r="J712">
            <v>1</v>
          </cell>
          <cell r="K712">
            <v>40</v>
          </cell>
          <cell r="L712">
            <v>3</v>
          </cell>
          <cell r="M712">
            <v>2</v>
          </cell>
          <cell r="N712">
            <v>1</v>
          </cell>
          <cell r="O712">
            <v>3</v>
          </cell>
          <cell r="P712">
            <v>3</v>
          </cell>
        </row>
        <row r="713">
          <cell r="B713">
            <v>703</v>
          </cell>
          <cell r="C713">
            <v>1</v>
          </cell>
          <cell r="D713">
            <v>36</v>
          </cell>
          <cell r="E713">
            <v>18300</v>
          </cell>
          <cell r="F713">
            <v>2.8068876638506381</v>
          </cell>
          <cell r="G713">
            <v>36000</v>
          </cell>
          <cell r="H713">
            <v>4400</v>
          </cell>
          <cell r="I713">
            <v>5000</v>
          </cell>
          <cell r="J713">
            <v>1</v>
          </cell>
          <cell r="K713">
            <v>27</v>
          </cell>
          <cell r="L713">
            <v>1</v>
          </cell>
          <cell r="M713">
            <v>5</v>
          </cell>
          <cell r="N713">
            <v>2</v>
          </cell>
          <cell r="O713">
            <v>4</v>
          </cell>
          <cell r="P713">
            <v>1</v>
          </cell>
        </row>
        <row r="714">
          <cell r="B714">
            <v>704</v>
          </cell>
          <cell r="C714">
            <v>3</v>
          </cell>
          <cell r="D714">
            <v>36</v>
          </cell>
          <cell r="E714">
            <v>24000</v>
          </cell>
          <cell r="F714">
            <v>2.3992337733833335</v>
          </cell>
          <cell r="G714">
            <v>45000</v>
          </cell>
          <cell r="H714">
            <v>7300</v>
          </cell>
          <cell r="I714">
            <v>6000</v>
          </cell>
          <cell r="J714">
            <v>1</v>
          </cell>
          <cell r="K714">
            <v>34</v>
          </cell>
          <cell r="L714">
            <v>3</v>
          </cell>
          <cell r="M714">
            <v>5</v>
          </cell>
          <cell r="N714">
            <v>1</v>
          </cell>
          <cell r="O714">
            <v>3</v>
          </cell>
          <cell r="P714">
            <v>3</v>
          </cell>
        </row>
        <row r="715">
          <cell r="B715">
            <v>705</v>
          </cell>
          <cell r="C715">
            <v>2</v>
          </cell>
          <cell r="D715">
            <v>12</v>
          </cell>
          <cell r="E715">
            <v>24000</v>
          </cell>
          <cell r="F715">
            <v>3.4083201708844366</v>
          </cell>
          <cell r="G715">
            <v>36000</v>
          </cell>
          <cell r="H715">
            <v>7300</v>
          </cell>
          <cell r="I715">
            <v>6000</v>
          </cell>
          <cell r="J715">
            <v>2</v>
          </cell>
          <cell r="K715">
            <v>32</v>
          </cell>
          <cell r="L715">
            <v>3</v>
          </cell>
          <cell r="M715">
            <v>5</v>
          </cell>
          <cell r="N715">
            <v>2</v>
          </cell>
          <cell r="O715">
            <v>3</v>
          </cell>
          <cell r="P715">
            <v>1</v>
          </cell>
        </row>
        <row r="716">
          <cell r="B716">
            <v>706</v>
          </cell>
          <cell r="C716">
            <v>3</v>
          </cell>
          <cell r="D716">
            <v>48</v>
          </cell>
          <cell r="E716">
            <v>18300</v>
          </cell>
          <cell r="F716">
            <v>1.2154049180005635</v>
          </cell>
          <cell r="G716">
            <v>36000</v>
          </cell>
          <cell r="H716">
            <v>5000</v>
          </cell>
          <cell r="I716">
            <v>6000</v>
          </cell>
          <cell r="J716">
            <v>2</v>
          </cell>
          <cell r="K716">
            <v>25</v>
          </cell>
          <cell r="L716">
            <v>3</v>
          </cell>
          <cell r="M716">
            <v>1</v>
          </cell>
          <cell r="N716">
            <v>1</v>
          </cell>
          <cell r="O716">
            <v>2</v>
          </cell>
          <cell r="P716">
            <v>2</v>
          </cell>
        </row>
        <row r="717">
          <cell r="B717">
            <v>707</v>
          </cell>
          <cell r="C717">
            <v>4</v>
          </cell>
          <cell r="D717">
            <v>36</v>
          </cell>
          <cell r="E717">
            <v>14000</v>
          </cell>
          <cell r="F717">
            <v>3.6047927455604114</v>
          </cell>
          <cell r="G717">
            <v>25000</v>
          </cell>
          <cell r="H717">
            <v>4400</v>
          </cell>
          <cell r="I717">
            <v>6000</v>
          </cell>
          <cell r="J717">
            <v>2</v>
          </cell>
          <cell r="K717">
            <v>35</v>
          </cell>
          <cell r="L717">
            <v>4</v>
          </cell>
          <cell r="M717">
            <v>1</v>
          </cell>
          <cell r="N717">
            <v>1</v>
          </cell>
          <cell r="O717">
            <v>4</v>
          </cell>
          <cell r="P717">
            <v>1</v>
          </cell>
        </row>
        <row r="718">
          <cell r="B718">
            <v>708</v>
          </cell>
          <cell r="C718">
            <v>5</v>
          </cell>
          <cell r="D718">
            <v>36</v>
          </cell>
          <cell r="E718">
            <v>18300</v>
          </cell>
          <cell r="F718">
            <v>3.9653629504048666</v>
          </cell>
          <cell r="G718">
            <v>36000</v>
          </cell>
          <cell r="H718">
            <v>5200</v>
          </cell>
          <cell r="I718">
            <v>5500</v>
          </cell>
          <cell r="J718">
            <v>2</v>
          </cell>
          <cell r="K718">
            <v>18</v>
          </cell>
          <cell r="L718">
            <v>3</v>
          </cell>
          <cell r="M718">
            <v>1</v>
          </cell>
          <cell r="N718">
            <v>2</v>
          </cell>
          <cell r="O718">
            <v>4</v>
          </cell>
          <cell r="P718">
            <v>2</v>
          </cell>
        </row>
        <row r="719">
          <cell r="B719">
            <v>709</v>
          </cell>
          <cell r="C719">
            <v>1</v>
          </cell>
          <cell r="D719">
            <v>12</v>
          </cell>
          <cell r="E719">
            <v>24000</v>
          </cell>
          <cell r="F719">
            <v>1.2210107336110667</v>
          </cell>
          <cell r="G719">
            <v>41000</v>
          </cell>
          <cell r="H719">
            <v>5200</v>
          </cell>
          <cell r="I719">
            <v>5000</v>
          </cell>
          <cell r="J719">
            <v>1</v>
          </cell>
          <cell r="K719">
            <v>38</v>
          </cell>
          <cell r="L719">
            <v>3</v>
          </cell>
          <cell r="M719">
            <v>2</v>
          </cell>
          <cell r="N719">
            <v>1</v>
          </cell>
          <cell r="O719">
            <v>1</v>
          </cell>
          <cell r="P719">
            <v>1</v>
          </cell>
        </row>
        <row r="720">
          <cell r="B720">
            <v>710</v>
          </cell>
          <cell r="C720">
            <v>1</v>
          </cell>
          <cell r="D720">
            <v>48</v>
          </cell>
          <cell r="E720">
            <v>24000</v>
          </cell>
          <cell r="F720">
            <v>1.4491989391439843</v>
          </cell>
          <cell r="G720">
            <v>49000</v>
          </cell>
          <cell r="H720">
            <v>6900</v>
          </cell>
          <cell r="I720">
            <v>5000</v>
          </cell>
          <cell r="J720">
            <v>2</v>
          </cell>
          <cell r="K720">
            <v>54</v>
          </cell>
          <cell r="L720">
            <v>3</v>
          </cell>
          <cell r="M720">
            <v>1</v>
          </cell>
          <cell r="N720">
            <v>1</v>
          </cell>
          <cell r="O720">
            <v>4</v>
          </cell>
          <cell r="P720">
            <v>3</v>
          </cell>
        </row>
        <row r="721">
          <cell r="B721">
            <v>711</v>
          </cell>
          <cell r="C721">
            <v>2</v>
          </cell>
          <cell r="D721">
            <v>48</v>
          </cell>
          <cell r="E721">
            <v>14000</v>
          </cell>
          <cell r="F721">
            <v>1.7307958183075554</v>
          </cell>
          <cell r="G721">
            <v>25000</v>
          </cell>
          <cell r="H721">
            <v>4700</v>
          </cell>
          <cell r="I721">
            <v>6000</v>
          </cell>
          <cell r="J721">
            <v>1</v>
          </cell>
          <cell r="K721">
            <v>53</v>
          </cell>
          <cell r="L721">
            <v>4</v>
          </cell>
          <cell r="M721">
            <v>5</v>
          </cell>
          <cell r="N721">
            <v>1</v>
          </cell>
          <cell r="O721">
            <v>2</v>
          </cell>
          <cell r="P721">
            <v>2</v>
          </cell>
        </row>
        <row r="722">
          <cell r="B722">
            <v>712</v>
          </cell>
          <cell r="C722">
            <v>4</v>
          </cell>
          <cell r="D722">
            <v>36</v>
          </cell>
          <cell r="E722">
            <v>14000</v>
          </cell>
          <cell r="F722">
            <v>3.3676463684320188</v>
          </cell>
          <cell r="G722">
            <v>25000</v>
          </cell>
          <cell r="H722">
            <v>3600</v>
          </cell>
          <cell r="I722">
            <v>6000</v>
          </cell>
          <cell r="J722">
            <v>2</v>
          </cell>
          <cell r="K722">
            <v>47</v>
          </cell>
          <cell r="L722">
            <v>2</v>
          </cell>
          <cell r="M722">
            <v>4</v>
          </cell>
          <cell r="N722">
            <v>2</v>
          </cell>
          <cell r="O722">
            <v>2</v>
          </cell>
          <cell r="P722">
            <v>3</v>
          </cell>
        </row>
        <row r="723">
          <cell r="B723">
            <v>713</v>
          </cell>
          <cell r="C723">
            <v>3</v>
          </cell>
          <cell r="D723">
            <v>48</v>
          </cell>
          <cell r="E723">
            <v>5400</v>
          </cell>
          <cell r="F723">
            <v>1.6639213364903984</v>
          </cell>
          <cell r="G723">
            <v>18000</v>
          </cell>
          <cell r="H723">
            <v>3000</v>
          </cell>
          <cell r="I723">
            <v>6000</v>
          </cell>
          <cell r="J723">
            <v>1</v>
          </cell>
          <cell r="K723">
            <v>41</v>
          </cell>
          <cell r="L723">
            <v>4</v>
          </cell>
          <cell r="M723">
            <v>2</v>
          </cell>
          <cell r="N723">
            <v>1</v>
          </cell>
          <cell r="O723">
            <v>2</v>
          </cell>
          <cell r="P723">
            <v>3</v>
          </cell>
        </row>
        <row r="724">
          <cell r="B724">
            <v>714</v>
          </cell>
          <cell r="C724">
            <v>3</v>
          </cell>
          <cell r="D724">
            <v>36</v>
          </cell>
          <cell r="E724">
            <v>24000</v>
          </cell>
          <cell r="F724">
            <v>3.3140780315144034</v>
          </cell>
          <cell r="G724">
            <v>47000</v>
          </cell>
          <cell r="H724">
            <v>7300</v>
          </cell>
          <cell r="I724">
            <v>6000</v>
          </cell>
          <cell r="J724">
            <v>2</v>
          </cell>
          <cell r="K724">
            <v>53</v>
          </cell>
          <cell r="L724">
            <v>3</v>
          </cell>
          <cell r="M724">
            <v>4</v>
          </cell>
          <cell r="N724">
            <v>2</v>
          </cell>
          <cell r="O724">
            <v>3</v>
          </cell>
          <cell r="P724">
            <v>2</v>
          </cell>
        </row>
        <row r="725">
          <cell r="B725">
            <v>715</v>
          </cell>
          <cell r="C725">
            <v>1</v>
          </cell>
          <cell r="D725">
            <v>48</v>
          </cell>
          <cell r="E725">
            <v>18300</v>
          </cell>
          <cell r="F725">
            <v>3.3973110804406583</v>
          </cell>
          <cell r="G725">
            <v>36000</v>
          </cell>
          <cell r="H725">
            <v>5200</v>
          </cell>
          <cell r="I725">
            <v>5000</v>
          </cell>
          <cell r="J725">
            <v>2</v>
          </cell>
          <cell r="K725">
            <v>48</v>
          </cell>
          <cell r="L725">
            <v>4</v>
          </cell>
          <cell r="M725">
            <v>4</v>
          </cell>
          <cell r="N725">
            <v>2</v>
          </cell>
          <cell r="O725">
            <v>1</v>
          </cell>
          <cell r="P725">
            <v>3</v>
          </cell>
        </row>
        <row r="726">
          <cell r="B726">
            <v>716</v>
          </cell>
          <cell r="C726">
            <v>4</v>
          </cell>
          <cell r="D726">
            <v>36</v>
          </cell>
          <cell r="E726">
            <v>24000</v>
          </cell>
          <cell r="F726">
            <v>2.643225657216731</v>
          </cell>
          <cell r="G726">
            <v>36000</v>
          </cell>
          <cell r="H726">
            <v>6200</v>
          </cell>
          <cell r="I726">
            <v>6000</v>
          </cell>
          <cell r="J726">
            <v>2</v>
          </cell>
          <cell r="K726">
            <v>33</v>
          </cell>
          <cell r="L726">
            <v>2</v>
          </cell>
          <cell r="M726">
            <v>5</v>
          </cell>
          <cell r="N726">
            <v>2</v>
          </cell>
          <cell r="O726">
            <v>3</v>
          </cell>
          <cell r="P726">
            <v>3</v>
          </cell>
        </row>
        <row r="727">
          <cell r="B727">
            <v>717</v>
          </cell>
          <cell r="C727">
            <v>3</v>
          </cell>
          <cell r="D727">
            <v>36</v>
          </cell>
          <cell r="E727">
            <v>24000</v>
          </cell>
          <cell r="F727">
            <v>3.5592825779273385</v>
          </cell>
          <cell r="G727">
            <v>45000</v>
          </cell>
          <cell r="H727">
            <v>7300</v>
          </cell>
          <cell r="I727">
            <v>6000</v>
          </cell>
          <cell r="J727">
            <v>2</v>
          </cell>
          <cell r="K727">
            <v>32</v>
          </cell>
          <cell r="L727">
            <v>3</v>
          </cell>
          <cell r="M727">
            <v>4</v>
          </cell>
          <cell r="N727">
            <v>2</v>
          </cell>
          <cell r="O727">
            <v>1</v>
          </cell>
          <cell r="P727">
            <v>3</v>
          </cell>
        </row>
        <row r="728">
          <cell r="B728">
            <v>718</v>
          </cell>
          <cell r="C728">
            <v>5</v>
          </cell>
          <cell r="D728">
            <v>48</v>
          </cell>
          <cell r="E728">
            <v>18300</v>
          </cell>
          <cell r="F728">
            <v>2.20378515164054</v>
          </cell>
          <cell r="G728">
            <v>36000</v>
          </cell>
          <cell r="H728">
            <v>6200</v>
          </cell>
          <cell r="I728">
            <v>5500</v>
          </cell>
          <cell r="J728">
            <v>1</v>
          </cell>
          <cell r="K728">
            <v>47</v>
          </cell>
          <cell r="L728">
            <v>3</v>
          </cell>
          <cell r="M728">
            <v>4</v>
          </cell>
          <cell r="N728">
            <v>2</v>
          </cell>
          <cell r="O728">
            <v>2</v>
          </cell>
          <cell r="P728">
            <v>1</v>
          </cell>
        </row>
        <row r="729">
          <cell r="B729">
            <v>719</v>
          </cell>
          <cell r="C729">
            <v>3</v>
          </cell>
          <cell r="D729">
            <v>12</v>
          </cell>
          <cell r="E729">
            <v>18300</v>
          </cell>
          <cell r="F729">
            <v>2.1637969925028835</v>
          </cell>
          <cell r="G729">
            <v>36000</v>
          </cell>
          <cell r="H729">
            <v>6200</v>
          </cell>
          <cell r="I729">
            <v>6000</v>
          </cell>
          <cell r="J729">
            <v>2</v>
          </cell>
          <cell r="K729">
            <v>54</v>
          </cell>
          <cell r="L729">
            <v>2</v>
          </cell>
          <cell r="M729">
            <v>5</v>
          </cell>
          <cell r="N729">
            <v>1</v>
          </cell>
          <cell r="O729">
            <v>3</v>
          </cell>
          <cell r="P729">
            <v>3</v>
          </cell>
        </row>
        <row r="730">
          <cell r="B730">
            <v>720</v>
          </cell>
          <cell r="C730">
            <v>2</v>
          </cell>
          <cell r="D730">
            <v>12</v>
          </cell>
          <cell r="E730">
            <v>18300</v>
          </cell>
          <cell r="F730">
            <v>1.8406993685037327</v>
          </cell>
          <cell r="G730">
            <v>36000</v>
          </cell>
          <cell r="H730">
            <v>6000</v>
          </cell>
          <cell r="I730">
            <v>6000</v>
          </cell>
          <cell r="J730">
            <v>1</v>
          </cell>
          <cell r="K730">
            <v>43</v>
          </cell>
          <cell r="L730">
            <v>2</v>
          </cell>
          <cell r="M730">
            <v>4</v>
          </cell>
          <cell r="N730">
            <v>1</v>
          </cell>
          <cell r="O730">
            <v>2</v>
          </cell>
          <cell r="P730">
            <v>3</v>
          </cell>
        </row>
        <row r="731">
          <cell r="B731">
            <v>721</v>
          </cell>
          <cell r="C731">
            <v>4</v>
          </cell>
          <cell r="D731">
            <v>36</v>
          </cell>
          <cell r="E731">
            <v>18300</v>
          </cell>
          <cell r="F731">
            <v>3.0401255522812312</v>
          </cell>
          <cell r="G731">
            <v>36000</v>
          </cell>
          <cell r="H731">
            <v>5200</v>
          </cell>
          <cell r="I731">
            <v>6000</v>
          </cell>
          <cell r="J731">
            <v>1</v>
          </cell>
          <cell r="K731">
            <v>38</v>
          </cell>
          <cell r="L731">
            <v>2</v>
          </cell>
          <cell r="M731">
            <v>3</v>
          </cell>
          <cell r="N731">
            <v>2</v>
          </cell>
          <cell r="O731">
            <v>1</v>
          </cell>
          <cell r="P731">
            <v>2</v>
          </cell>
        </row>
        <row r="732">
          <cell r="B732">
            <v>722</v>
          </cell>
          <cell r="C732">
            <v>1</v>
          </cell>
          <cell r="D732">
            <v>36</v>
          </cell>
          <cell r="E732">
            <v>24000</v>
          </cell>
          <cell r="F732">
            <v>1.1654692984699371</v>
          </cell>
          <cell r="G732">
            <v>36000</v>
          </cell>
          <cell r="H732">
            <v>6200</v>
          </cell>
          <cell r="I732">
            <v>5000</v>
          </cell>
          <cell r="J732">
            <v>2</v>
          </cell>
          <cell r="K732">
            <v>50</v>
          </cell>
          <cell r="L732">
            <v>4</v>
          </cell>
          <cell r="M732">
            <v>2</v>
          </cell>
          <cell r="N732">
            <v>1</v>
          </cell>
          <cell r="O732">
            <v>3</v>
          </cell>
          <cell r="P732">
            <v>3</v>
          </cell>
        </row>
        <row r="733">
          <cell r="B733">
            <v>723</v>
          </cell>
          <cell r="C733">
            <v>3</v>
          </cell>
          <cell r="D733">
            <v>12</v>
          </cell>
          <cell r="E733">
            <v>5400</v>
          </cell>
          <cell r="F733">
            <v>2.9423909787724907</v>
          </cell>
          <cell r="G733">
            <v>12000</v>
          </cell>
          <cell r="H733">
            <v>1700</v>
          </cell>
          <cell r="I733">
            <v>6000</v>
          </cell>
          <cell r="J733">
            <v>2</v>
          </cell>
          <cell r="K733">
            <v>37</v>
          </cell>
          <cell r="L733">
            <v>3</v>
          </cell>
          <cell r="M733">
            <v>4</v>
          </cell>
          <cell r="N733">
            <v>1</v>
          </cell>
          <cell r="O733">
            <v>1</v>
          </cell>
          <cell r="P733">
            <v>3</v>
          </cell>
        </row>
        <row r="734">
          <cell r="B734">
            <v>724</v>
          </cell>
          <cell r="C734">
            <v>2</v>
          </cell>
          <cell r="D734">
            <v>12</v>
          </cell>
          <cell r="E734">
            <v>24000</v>
          </cell>
          <cell r="F734">
            <v>1.6769499510466097</v>
          </cell>
          <cell r="G734">
            <v>49000</v>
          </cell>
          <cell r="H734">
            <v>7300</v>
          </cell>
          <cell r="I734">
            <v>6000</v>
          </cell>
          <cell r="J734">
            <v>1</v>
          </cell>
          <cell r="K734">
            <v>39</v>
          </cell>
          <cell r="L734">
            <v>4</v>
          </cell>
          <cell r="M734">
            <v>2</v>
          </cell>
          <cell r="N734">
            <v>1</v>
          </cell>
          <cell r="O734">
            <v>1</v>
          </cell>
          <cell r="P734">
            <v>3</v>
          </cell>
        </row>
        <row r="735">
          <cell r="B735">
            <v>725</v>
          </cell>
          <cell r="C735">
            <v>2</v>
          </cell>
          <cell r="D735">
            <v>18</v>
          </cell>
          <cell r="E735">
            <v>5400</v>
          </cell>
          <cell r="F735">
            <v>1.5336188519238187</v>
          </cell>
          <cell r="G735">
            <v>12000</v>
          </cell>
          <cell r="H735">
            <v>2100</v>
          </cell>
          <cell r="I735">
            <v>6000</v>
          </cell>
          <cell r="J735">
            <v>2</v>
          </cell>
          <cell r="K735">
            <v>34</v>
          </cell>
          <cell r="L735">
            <v>3</v>
          </cell>
          <cell r="M735">
            <v>2</v>
          </cell>
          <cell r="N735">
            <v>1</v>
          </cell>
          <cell r="O735">
            <v>3</v>
          </cell>
          <cell r="P735">
            <v>3</v>
          </cell>
        </row>
        <row r="736">
          <cell r="B736">
            <v>726</v>
          </cell>
          <cell r="C736">
            <v>1</v>
          </cell>
          <cell r="D736">
            <v>48</v>
          </cell>
          <cell r="E736">
            <v>18300</v>
          </cell>
          <cell r="F736">
            <v>3.3628865687598717</v>
          </cell>
          <cell r="G736">
            <v>36000</v>
          </cell>
          <cell r="H736">
            <v>4400</v>
          </cell>
          <cell r="I736">
            <v>5000</v>
          </cell>
          <cell r="J736">
            <v>1</v>
          </cell>
          <cell r="K736">
            <v>39</v>
          </cell>
          <cell r="L736">
            <v>4</v>
          </cell>
          <cell r="M736">
            <v>4</v>
          </cell>
          <cell r="N736">
            <v>1</v>
          </cell>
          <cell r="O736">
            <v>4</v>
          </cell>
          <cell r="P736">
            <v>3</v>
          </cell>
        </row>
        <row r="737">
          <cell r="B737">
            <v>727</v>
          </cell>
          <cell r="C737">
            <v>4</v>
          </cell>
          <cell r="D737">
            <v>18</v>
          </cell>
          <cell r="E737">
            <v>24000</v>
          </cell>
          <cell r="F737">
            <v>1.9667326096419129</v>
          </cell>
          <cell r="G737">
            <v>47000</v>
          </cell>
          <cell r="H737">
            <v>7300</v>
          </cell>
          <cell r="I737">
            <v>6000</v>
          </cell>
          <cell r="J737">
            <v>1</v>
          </cell>
          <cell r="K737">
            <v>52</v>
          </cell>
          <cell r="L737">
            <v>3</v>
          </cell>
          <cell r="M737">
            <v>4</v>
          </cell>
          <cell r="N737">
            <v>2</v>
          </cell>
          <cell r="O737">
            <v>1</v>
          </cell>
          <cell r="P737">
            <v>3</v>
          </cell>
        </row>
        <row r="738">
          <cell r="B738">
            <v>728</v>
          </cell>
          <cell r="C738">
            <v>3</v>
          </cell>
          <cell r="D738">
            <v>12</v>
          </cell>
          <cell r="E738">
            <v>5400</v>
          </cell>
          <cell r="F738">
            <v>3.2514922130694459</v>
          </cell>
          <cell r="G738">
            <v>12000</v>
          </cell>
          <cell r="H738">
            <v>1800</v>
          </cell>
          <cell r="I738">
            <v>6000</v>
          </cell>
          <cell r="J738">
            <v>2</v>
          </cell>
          <cell r="K738">
            <v>50</v>
          </cell>
          <cell r="L738">
            <v>1</v>
          </cell>
          <cell r="M738">
            <v>1</v>
          </cell>
          <cell r="N738">
            <v>1</v>
          </cell>
          <cell r="O738">
            <v>3</v>
          </cell>
          <cell r="P738">
            <v>3</v>
          </cell>
        </row>
        <row r="739">
          <cell r="B739">
            <v>729</v>
          </cell>
          <cell r="C739">
            <v>4</v>
          </cell>
          <cell r="D739">
            <v>60</v>
          </cell>
          <cell r="E739">
            <v>5400</v>
          </cell>
          <cell r="F739">
            <v>1.0982540569451791</v>
          </cell>
          <cell r="G739">
            <v>18000</v>
          </cell>
          <cell r="H739">
            <v>2600</v>
          </cell>
          <cell r="I739">
            <v>6000</v>
          </cell>
          <cell r="J739">
            <v>1</v>
          </cell>
          <cell r="K739">
            <v>18</v>
          </cell>
          <cell r="L739">
            <v>2</v>
          </cell>
          <cell r="M739">
            <v>5</v>
          </cell>
          <cell r="N739">
            <v>2</v>
          </cell>
          <cell r="O739">
            <v>4</v>
          </cell>
          <cell r="P739">
            <v>3</v>
          </cell>
        </row>
        <row r="740">
          <cell r="B740">
            <v>730</v>
          </cell>
          <cell r="C740">
            <v>1</v>
          </cell>
          <cell r="D740">
            <v>48</v>
          </cell>
          <cell r="E740">
            <v>18300</v>
          </cell>
          <cell r="F740">
            <v>2.3089591252481032</v>
          </cell>
          <cell r="G740">
            <v>36000</v>
          </cell>
          <cell r="H740">
            <v>4400</v>
          </cell>
          <cell r="I740">
            <v>5000</v>
          </cell>
          <cell r="J740">
            <v>1</v>
          </cell>
          <cell r="K740">
            <v>46</v>
          </cell>
          <cell r="L740">
            <v>1</v>
          </cell>
          <cell r="M740">
            <v>4</v>
          </cell>
          <cell r="N740">
            <v>2</v>
          </cell>
          <cell r="O740">
            <v>4</v>
          </cell>
          <cell r="P740">
            <v>1</v>
          </cell>
        </row>
        <row r="741">
          <cell r="B741">
            <v>731</v>
          </cell>
          <cell r="C741">
            <v>5</v>
          </cell>
          <cell r="D741">
            <v>36</v>
          </cell>
          <cell r="E741">
            <v>14000</v>
          </cell>
          <cell r="F741">
            <v>1.1128210827682559</v>
          </cell>
          <cell r="G741">
            <v>25000</v>
          </cell>
          <cell r="H741">
            <v>4400</v>
          </cell>
          <cell r="I741">
            <v>5500</v>
          </cell>
          <cell r="J741">
            <v>2</v>
          </cell>
          <cell r="K741">
            <v>46</v>
          </cell>
          <cell r="L741">
            <v>2</v>
          </cell>
          <cell r="M741">
            <v>1</v>
          </cell>
          <cell r="N741">
            <v>1</v>
          </cell>
          <cell r="O741">
            <v>3</v>
          </cell>
          <cell r="P741">
            <v>3</v>
          </cell>
        </row>
        <row r="742">
          <cell r="B742">
            <v>732</v>
          </cell>
          <cell r="C742">
            <v>2</v>
          </cell>
          <cell r="D742">
            <v>36</v>
          </cell>
          <cell r="E742">
            <v>14000</v>
          </cell>
          <cell r="F742">
            <v>2.0893371159622136</v>
          </cell>
          <cell r="G742">
            <v>25000</v>
          </cell>
          <cell r="H742">
            <v>4400</v>
          </cell>
          <cell r="I742">
            <v>6000</v>
          </cell>
          <cell r="J742">
            <v>1</v>
          </cell>
          <cell r="K742">
            <v>31</v>
          </cell>
          <cell r="L742">
            <v>2</v>
          </cell>
          <cell r="M742">
            <v>4</v>
          </cell>
          <cell r="N742">
            <v>1</v>
          </cell>
          <cell r="O742">
            <v>1</v>
          </cell>
          <cell r="P742">
            <v>3</v>
          </cell>
        </row>
        <row r="743">
          <cell r="B743">
            <v>733</v>
          </cell>
          <cell r="C743">
            <v>4</v>
          </cell>
          <cell r="D743">
            <v>48</v>
          </cell>
          <cell r="E743">
            <v>24000</v>
          </cell>
          <cell r="F743">
            <v>1.206054931923322</v>
          </cell>
          <cell r="G743">
            <v>36000</v>
          </cell>
          <cell r="H743">
            <v>7300</v>
          </cell>
          <cell r="I743">
            <v>6000</v>
          </cell>
          <cell r="J743">
            <v>1</v>
          </cell>
          <cell r="K743">
            <v>32</v>
          </cell>
          <cell r="L743">
            <v>1</v>
          </cell>
          <cell r="M743">
            <v>1</v>
          </cell>
          <cell r="N743">
            <v>1</v>
          </cell>
          <cell r="O743">
            <v>1</v>
          </cell>
          <cell r="P743">
            <v>3</v>
          </cell>
        </row>
        <row r="744">
          <cell r="B744">
            <v>734</v>
          </cell>
          <cell r="C744">
            <v>4</v>
          </cell>
          <cell r="D744">
            <v>48</v>
          </cell>
          <cell r="E744">
            <v>18300</v>
          </cell>
          <cell r="F744">
            <v>3.3529318866952607</v>
          </cell>
          <cell r="G744">
            <v>36000</v>
          </cell>
          <cell r="H744">
            <v>6000</v>
          </cell>
          <cell r="I744">
            <v>6000</v>
          </cell>
          <cell r="J744">
            <v>1</v>
          </cell>
          <cell r="K744">
            <v>45</v>
          </cell>
          <cell r="L744">
            <v>4</v>
          </cell>
          <cell r="M744">
            <v>4</v>
          </cell>
          <cell r="N744">
            <v>1</v>
          </cell>
          <cell r="O744">
            <v>4</v>
          </cell>
          <cell r="P744">
            <v>3</v>
          </cell>
        </row>
        <row r="745">
          <cell r="B745">
            <v>735</v>
          </cell>
          <cell r="C745">
            <v>3</v>
          </cell>
          <cell r="D745">
            <v>36</v>
          </cell>
          <cell r="E745">
            <v>14000</v>
          </cell>
          <cell r="F745">
            <v>1.2497561095677958</v>
          </cell>
          <cell r="G745">
            <v>25000</v>
          </cell>
          <cell r="H745">
            <v>4700</v>
          </cell>
          <cell r="I745">
            <v>6000</v>
          </cell>
          <cell r="J745">
            <v>2</v>
          </cell>
          <cell r="K745">
            <v>54</v>
          </cell>
          <cell r="L745">
            <v>4</v>
          </cell>
          <cell r="M745">
            <v>2</v>
          </cell>
          <cell r="N745">
            <v>2</v>
          </cell>
          <cell r="O745">
            <v>1</v>
          </cell>
          <cell r="P745">
            <v>2</v>
          </cell>
        </row>
        <row r="746">
          <cell r="B746">
            <v>736</v>
          </cell>
          <cell r="C746">
            <v>5</v>
          </cell>
          <cell r="D746">
            <v>36</v>
          </cell>
          <cell r="E746">
            <v>5400</v>
          </cell>
          <cell r="F746">
            <v>2.0102885043008474</v>
          </cell>
          <cell r="G746">
            <v>12000</v>
          </cell>
          <cell r="H746">
            <v>2100</v>
          </cell>
          <cell r="I746">
            <v>5500</v>
          </cell>
          <cell r="J746">
            <v>2</v>
          </cell>
          <cell r="K746">
            <v>40</v>
          </cell>
          <cell r="L746">
            <v>4</v>
          </cell>
          <cell r="M746">
            <v>4</v>
          </cell>
          <cell r="N746">
            <v>2</v>
          </cell>
          <cell r="O746">
            <v>3</v>
          </cell>
          <cell r="P746">
            <v>3</v>
          </cell>
        </row>
        <row r="747">
          <cell r="B747">
            <v>737</v>
          </cell>
          <cell r="C747">
            <v>1</v>
          </cell>
          <cell r="D747">
            <v>36</v>
          </cell>
          <cell r="E747">
            <v>24000</v>
          </cell>
          <cell r="F747">
            <v>1.1057883366387644</v>
          </cell>
          <cell r="G747">
            <v>36000</v>
          </cell>
          <cell r="H747">
            <v>6200</v>
          </cell>
          <cell r="I747">
            <v>5000</v>
          </cell>
          <cell r="J747">
            <v>1</v>
          </cell>
          <cell r="K747">
            <v>39</v>
          </cell>
          <cell r="L747">
            <v>1</v>
          </cell>
          <cell r="M747">
            <v>3</v>
          </cell>
          <cell r="N747">
            <v>2</v>
          </cell>
          <cell r="O747">
            <v>2</v>
          </cell>
          <cell r="P747">
            <v>1</v>
          </cell>
        </row>
        <row r="748">
          <cell r="B748">
            <v>738</v>
          </cell>
          <cell r="C748">
            <v>3</v>
          </cell>
          <cell r="D748">
            <v>36</v>
          </cell>
          <cell r="E748">
            <v>14000</v>
          </cell>
          <cell r="F748">
            <v>3.3085764682504477</v>
          </cell>
          <cell r="G748">
            <v>21000</v>
          </cell>
          <cell r="H748">
            <v>3600</v>
          </cell>
          <cell r="I748">
            <v>6000</v>
          </cell>
          <cell r="J748">
            <v>1</v>
          </cell>
          <cell r="K748">
            <v>53</v>
          </cell>
          <cell r="L748">
            <v>3</v>
          </cell>
          <cell r="M748">
            <v>5</v>
          </cell>
          <cell r="N748">
            <v>2</v>
          </cell>
          <cell r="O748">
            <v>1</v>
          </cell>
          <cell r="P748">
            <v>2</v>
          </cell>
        </row>
        <row r="749">
          <cell r="B749">
            <v>739</v>
          </cell>
          <cell r="C749">
            <v>2</v>
          </cell>
          <cell r="D749">
            <v>18</v>
          </cell>
          <cell r="E749">
            <v>24000</v>
          </cell>
          <cell r="F749">
            <v>3.1636154613124465</v>
          </cell>
          <cell r="G749">
            <v>36000</v>
          </cell>
          <cell r="H749">
            <v>7300</v>
          </cell>
          <cell r="I749">
            <v>6000</v>
          </cell>
          <cell r="J749">
            <v>2</v>
          </cell>
          <cell r="K749">
            <v>18</v>
          </cell>
          <cell r="L749">
            <v>4</v>
          </cell>
          <cell r="M749">
            <v>4</v>
          </cell>
          <cell r="N749">
            <v>2</v>
          </cell>
          <cell r="O749">
            <v>3</v>
          </cell>
          <cell r="P749">
            <v>3</v>
          </cell>
        </row>
        <row r="750">
          <cell r="B750">
            <v>740</v>
          </cell>
          <cell r="C750">
            <v>1</v>
          </cell>
          <cell r="D750">
            <v>48</v>
          </cell>
          <cell r="E750">
            <v>24000</v>
          </cell>
          <cell r="F750">
            <v>1.9264315600428512</v>
          </cell>
          <cell r="G750">
            <v>47000</v>
          </cell>
          <cell r="H750">
            <v>6200</v>
          </cell>
          <cell r="I750">
            <v>5000</v>
          </cell>
          <cell r="J750">
            <v>2</v>
          </cell>
          <cell r="K750">
            <v>55</v>
          </cell>
          <cell r="L750">
            <v>3</v>
          </cell>
          <cell r="M750">
            <v>4</v>
          </cell>
          <cell r="N750">
            <v>2</v>
          </cell>
          <cell r="O750">
            <v>4</v>
          </cell>
          <cell r="P750">
            <v>1</v>
          </cell>
        </row>
        <row r="751">
          <cell r="B751">
            <v>741</v>
          </cell>
          <cell r="C751">
            <v>3</v>
          </cell>
          <cell r="D751">
            <v>12</v>
          </cell>
          <cell r="E751">
            <v>14000</v>
          </cell>
          <cell r="F751">
            <v>2.5063500686806943</v>
          </cell>
          <cell r="G751">
            <v>20000</v>
          </cell>
          <cell r="H751">
            <v>3600</v>
          </cell>
          <cell r="I751">
            <v>6000</v>
          </cell>
          <cell r="J751">
            <v>1</v>
          </cell>
          <cell r="K751">
            <v>25</v>
          </cell>
          <cell r="L751">
            <v>2</v>
          </cell>
          <cell r="M751">
            <v>4</v>
          </cell>
          <cell r="N751">
            <v>2</v>
          </cell>
          <cell r="O751">
            <v>4</v>
          </cell>
          <cell r="P751">
            <v>3</v>
          </cell>
        </row>
        <row r="752">
          <cell r="B752">
            <v>742</v>
          </cell>
          <cell r="C752">
            <v>5</v>
          </cell>
          <cell r="D752">
            <v>36</v>
          </cell>
          <cell r="E752">
            <v>14000</v>
          </cell>
          <cell r="F752">
            <v>1.0273548423111558</v>
          </cell>
          <cell r="G752">
            <v>21000</v>
          </cell>
          <cell r="H752">
            <v>3600</v>
          </cell>
          <cell r="I752">
            <v>5500</v>
          </cell>
          <cell r="J752">
            <v>2</v>
          </cell>
          <cell r="K752">
            <v>23</v>
          </cell>
          <cell r="L752">
            <v>3</v>
          </cell>
          <cell r="M752">
            <v>5</v>
          </cell>
          <cell r="N752">
            <v>2</v>
          </cell>
          <cell r="O752">
            <v>2</v>
          </cell>
          <cell r="P752">
            <v>2</v>
          </cell>
        </row>
        <row r="753">
          <cell r="B753">
            <v>743</v>
          </cell>
          <cell r="C753">
            <v>2</v>
          </cell>
          <cell r="D753">
            <v>48</v>
          </cell>
          <cell r="E753">
            <v>24000</v>
          </cell>
          <cell r="F753">
            <v>3.0844809074245485</v>
          </cell>
          <cell r="G753">
            <v>36000</v>
          </cell>
          <cell r="H753">
            <v>7300</v>
          </cell>
          <cell r="I753">
            <v>6000</v>
          </cell>
          <cell r="J753">
            <v>2</v>
          </cell>
          <cell r="K753">
            <v>22</v>
          </cell>
          <cell r="L753">
            <v>2</v>
          </cell>
          <cell r="M753">
            <v>5</v>
          </cell>
          <cell r="N753">
            <v>1</v>
          </cell>
          <cell r="O753">
            <v>4</v>
          </cell>
          <cell r="P753">
            <v>1</v>
          </cell>
        </row>
        <row r="754">
          <cell r="B754">
            <v>744</v>
          </cell>
          <cell r="C754">
            <v>1</v>
          </cell>
          <cell r="D754">
            <v>36</v>
          </cell>
          <cell r="E754">
            <v>5400</v>
          </cell>
          <cell r="F754">
            <v>1.4989934647584064</v>
          </cell>
          <cell r="G754">
            <v>18000</v>
          </cell>
          <cell r="H754">
            <v>2700</v>
          </cell>
          <cell r="I754">
            <v>5000</v>
          </cell>
          <cell r="J754">
            <v>2</v>
          </cell>
          <cell r="K754">
            <v>26</v>
          </cell>
          <cell r="L754">
            <v>2</v>
          </cell>
          <cell r="M754">
            <v>4</v>
          </cell>
          <cell r="N754">
            <v>1</v>
          </cell>
          <cell r="O754">
            <v>3</v>
          </cell>
          <cell r="P754">
            <v>3</v>
          </cell>
        </row>
        <row r="755">
          <cell r="B755">
            <v>745</v>
          </cell>
          <cell r="C755">
            <v>2</v>
          </cell>
          <cell r="D755">
            <v>48</v>
          </cell>
          <cell r="E755">
            <v>24000</v>
          </cell>
          <cell r="F755">
            <v>1.4137980358951503</v>
          </cell>
          <cell r="G755">
            <v>36000</v>
          </cell>
          <cell r="H755">
            <v>7700</v>
          </cell>
          <cell r="I755">
            <v>6000</v>
          </cell>
          <cell r="J755">
            <v>1</v>
          </cell>
          <cell r="K755">
            <v>51</v>
          </cell>
          <cell r="L755">
            <v>1</v>
          </cell>
          <cell r="M755">
            <v>2</v>
          </cell>
          <cell r="N755">
            <v>1</v>
          </cell>
          <cell r="O755">
            <v>2</v>
          </cell>
          <cell r="P755">
            <v>1</v>
          </cell>
        </row>
        <row r="756">
          <cell r="B756">
            <v>746</v>
          </cell>
          <cell r="C756">
            <v>4</v>
          </cell>
          <cell r="D756">
            <v>36</v>
          </cell>
          <cell r="E756">
            <v>24000</v>
          </cell>
          <cell r="F756">
            <v>3.8842210684228786</v>
          </cell>
          <cell r="G756">
            <v>36000</v>
          </cell>
          <cell r="H756">
            <v>7300</v>
          </cell>
          <cell r="I756">
            <v>6000</v>
          </cell>
          <cell r="J756">
            <v>1</v>
          </cell>
          <cell r="K756">
            <v>40</v>
          </cell>
          <cell r="L756">
            <v>2</v>
          </cell>
          <cell r="M756">
            <v>4</v>
          </cell>
          <cell r="N756">
            <v>1</v>
          </cell>
          <cell r="O756">
            <v>3</v>
          </cell>
          <cell r="P756">
            <v>3</v>
          </cell>
        </row>
        <row r="757">
          <cell r="B757">
            <v>747</v>
          </cell>
          <cell r="C757">
            <v>1</v>
          </cell>
          <cell r="D757">
            <v>18</v>
          </cell>
          <cell r="E757">
            <v>24000</v>
          </cell>
          <cell r="F757">
            <v>1.8989506846040842</v>
          </cell>
          <cell r="G757">
            <v>41000</v>
          </cell>
          <cell r="H757">
            <v>5200</v>
          </cell>
          <cell r="I757">
            <v>5000</v>
          </cell>
          <cell r="J757">
            <v>2</v>
          </cell>
          <cell r="K757">
            <v>32</v>
          </cell>
          <cell r="L757">
            <v>3</v>
          </cell>
          <cell r="M757">
            <v>1</v>
          </cell>
          <cell r="N757">
            <v>1</v>
          </cell>
          <cell r="O757">
            <v>4</v>
          </cell>
          <cell r="P757">
            <v>3</v>
          </cell>
        </row>
        <row r="758">
          <cell r="B758">
            <v>748</v>
          </cell>
          <cell r="C758">
            <v>2</v>
          </cell>
          <cell r="D758">
            <v>36</v>
          </cell>
          <cell r="E758">
            <v>5400</v>
          </cell>
          <cell r="F758">
            <v>2.6231902873151016</v>
          </cell>
          <cell r="G758">
            <v>18000</v>
          </cell>
          <cell r="H758">
            <v>3000</v>
          </cell>
          <cell r="I758">
            <v>6000</v>
          </cell>
          <cell r="J758">
            <v>1</v>
          </cell>
          <cell r="K758">
            <v>40</v>
          </cell>
          <cell r="L758">
            <v>3</v>
          </cell>
          <cell r="M758">
            <v>1</v>
          </cell>
          <cell r="N758">
            <v>2</v>
          </cell>
          <cell r="O758">
            <v>4</v>
          </cell>
          <cell r="P758">
            <v>3</v>
          </cell>
        </row>
        <row r="759">
          <cell r="B759">
            <v>749</v>
          </cell>
          <cell r="C759">
            <v>5</v>
          </cell>
          <cell r="D759">
            <v>60</v>
          </cell>
          <cell r="E759">
            <v>18300</v>
          </cell>
          <cell r="F759">
            <v>3.540015668378949</v>
          </cell>
          <cell r="G759">
            <v>36000</v>
          </cell>
          <cell r="H759">
            <v>5200</v>
          </cell>
          <cell r="I759">
            <v>5500</v>
          </cell>
          <cell r="J759">
            <v>1</v>
          </cell>
          <cell r="K759">
            <v>20</v>
          </cell>
          <cell r="L759">
            <v>1</v>
          </cell>
          <cell r="M759">
            <v>4</v>
          </cell>
          <cell r="N759">
            <v>1</v>
          </cell>
          <cell r="O759">
            <v>3</v>
          </cell>
          <cell r="P759">
            <v>3</v>
          </cell>
        </row>
        <row r="760">
          <cell r="B760">
            <v>750</v>
          </cell>
          <cell r="C760">
            <v>1</v>
          </cell>
          <cell r="D760">
            <v>48</v>
          </cell>
          <cell r="E760">
            <v>14000</v>
          </cell>
          <cell r="F760">
            <v>1.1341103463837618</v>
          </cell>
          <cell r="G760">
            <v>25000</v>
          </cell>
          <cell r="H760">
            <v>3600</v>
          </cell>
          <cell r="I760">
            <v>5000</v>
          </cell>
          <cell r="J760">
            <v>1</v>
          </cell>
          <cell r="K760">
            <v>19</v>
          </cell>
          <cell r="L760">
            <v>1</v>
          </cell>
          <cell r="M760">
            <v>1</v>
          </cell>
          <cell r="N760">
            <v>1</v>
          </cell>
          <cell r="O760">
            <v>3</v>
          </cell>
          <cell r="P760">
            <v>3</v>
          </cell>
        </row>
        <row r="761">
          <cell r="B761">
            <v>751</v>
          </cell>
          <cell r="C761">
            <v>5</v>
          </cell>
          <cell r="D761">
            <v>48</v>
          </cell>
          <cell r="E761">
            <v>5400</v>
          </cell>
          <cell r="F761">
            <v>2.7716523802777355</v>
          </cell>
          <cell r="G761">
            <v>12000</v>
          </cell>
          <cell r="H761">
            <v>2600</v>
          </cell>
          <cell r="I761">
            <v>5500</v>
          </cell>
          <cell r="J761">
            <v>1</v>
          </cell>
          <cell r="K761">
            <v>53</v>
          </cell>
          <cell r="L761">
            <v>3</v>
          </cell>
          <cell r="M761">
            <v>4</v>
          </cell>
          <cell r="N761">
            <v>1</v>
          </cell>
          <cell r="O761">
            <v>1</v>
          </cell>
          <cell r="P761">
            <v>3</v>
          </cell>
        </row>
        <row r="762">
          <cell r="B762">
            <v>752</v>
          </cell>
          <cell r="C762">
            <v>2</v>
          </cell>
          <cell r="D762">
            <v>36</v>
          </cell>
          <cell r="E762">
            <v>24000</v>
          </cell>
          <cell r="F762">
            <v>3.161594480299124</v>
          </cell>
          <cell r="G762">
            <v>41000</v>
          </cell>
          <cell r="H762">
            <v>6200</v>
          </cell>
          <cell r="I762">
            <v>6000</v>
          </cell>
          <cell r="J762">
            <v>1</v>
          </cell>
          <cell r="K762">
            <v>33</v>
          </cell>
          <cell r="L762">
            <v>3</v>
          </cell>
          <cell r="M762">
            <v>3</v>
          </cell>
          <cell r="N762">
            <v>2</v>
          </cell>
          <cell r="O762">
            <v>1</v>
          </cell>
          <cell r="P762">
            <v>3</v>
          </cell>
        </row>
        <row r="763">
          <cell r="B763">
            <v>753</v>
          </cell>
          <cell r="C763">
            <v>3</v>
          </cell>
          <cell r="D763">
            <v>36</v>
          </cell>
          <cell r="E763">
            <v>5400</v>
          </cell>
          <cell r="F763">
            <v>2.3630706347219652</v>
          </cell>
          <cell r="G763">
            <v>18000</v>
          </cell>
          <cell r="H763">
            <v>3000</v>
          </cell>
          <cell r="I763">
            <v>6000</v>
          </cell>
          <cell r="J763">
            <v>1</v>
          </cell>
          <cell r="K763">
            <v>25</v>
          </cell>
          <cell r="L763">
            <v>1</v>
          </cell>
          <cell r="M763">
            <v>3</v>
          </cell>
          <cell r="N763">
            <v>1</v>
          </cell>
          <cell r="O763">
            <v>4</v>
          </cell>
          <cell r="P763">
            <v>1</v>
          </cell>
        </row>
        <row r="764">
          <cell r="B764">
            <v>754</v>
          </cell>
          <cell r="C764">
            <v>5</v>
          </cell>
          <cell r="D764">
            <v>36</v>
          </cell>
          <cell r="E764">
            <v>5400</v>
          </cell>
          <cell r="F764">
            <v>3.0745527805499906</v>
          </cell>
          <cell r="G764">
            <v>12000</v>
          </cell>
          <cell r="H764">
            <v>1900</v>
          </cell>
          <cell r="I764">
            <v>5500</v>
          </cell>
          <cell r="J764">
            <v>1</v>
          </cell>
          <cell r="K764">
            <v>55</v>
          </cell>
          <cell r="L764">
            <v>3</v>
          </cell>
          <cell r="M764">
            <v>5</v>
          </cell>
          <cell r="N764">
            <v>2</v>
          </cell>
          <cell r="O764">
            <v>1</v>
          </cell>
          <cell r="P764">
            <v>2</v>
          </cell>
        </row>
        <row r="765">
          <cell r="B765">
            <v>755</v>
          </cell>
          <cell r="C765">
            <v>2</v>
          </cell>
          <cell r="D765">
            <v>36</v>
          </cell>
          <cell r="E765">
            <v>18300</v>
          </cell>
          <cell r="F765">
            <v>3.6781300553939262</v>
          </cell>
          <cell r="G765">
            <v>36000</v>
          </cell>
          <cell r="H765">
            <v>6200</v>
          </cell>
          <cell r="I765">
            <v>6000</v>
          </cell>
          <cell r="J765">
            <v>1</v>
          </cell>
          <cell r="K765">
            <v>21</v>
          </cell>
          <cell r="L765">
            <v>4</v>
          </cell>
          <cell r="M765">
            <v>4</v>
          </cell>
          <cell r="N765">
            <v>2</v>
          </cell>
          <cell r="O765">
            <v>2</v>
          </cell>
          <cell r="P765">
            <v>3</v>
          </cell>
        </row>
        <row r="766">
          <cell r="B766">
            <v>756</v>
          </cell>
          <cell r="C766">
            <v>4</v>
          </cell>
          <cell r="D766">
            <v>60</v>
          </cell>
          <cell r="E766">
            <v>5400</v>
          </cell>
          <cell r="F766">
            <v>1.5772446012803836</v>
          </cell>
          <cell r="G766">
            <v>12000</v>
          </cell>
          <cell r="H766">
            <v>1600</v>
          </cell>
          <cell r="I766">
            <v>6000</v>
          </cell>
          <cell r="J766">
            <v>2</v>
          </cell>
          <cell r="K766">
            <v>42</v>
          </cell>
          <cell r="L766">
            <v>3</v>
          </cell>
          <cell r="M766">
            <v>5</v>
          </cell>
          <cell r="N766">
            <v>1</v>
          </cell>
          <cell r="O766">
            <v>2</v>
          </cell>
          <cell r="P766">
            <v>1</v>
          </cell>
        </row>
        <row r="767">
          <cell r="B767">
            <v>757</v>
          </cell>
          <cell r="C767">
            <v>1</v>
          </cell>
          <cell r="D767">
            <v>12</v>
          </cell>
          <cell r="E767">
            <v>14000</v>
          </cell>
          <cell r="F767">
            <v>3.1425332773090018</v>
          </cell>
          <cell r="G767">
            <v>25000</v>
          </cell>
          <cell r="H767">
            <v>3000</v>
          </cell>
          <cell r="I767">
            <v>5000</v>
          </cell>
          <cell r="J767">
            <v>2</v>
          </cell>
          <cell r="K767">
            <v>27</v>
          </cell>
          <cell r="L767">
            <v>2</v>
          </cell>
          <cell r="M767">
            <v>5</v>
          </cell>
          <cell r="N767">
            <v>1</v>
          </cell>
          <cell r="O767">
            <v>1</v>
          </cell>
          <cell r="P767">
            <v>3</v>
          </cell>
        </row>
        <row r="768">
          <cell r="B768">
            <v>758</v>
          </cell>
          <cell r="C768">
            <v>4</v>
          </cell>
          <cell r="D768">
            <v>36</v>
          </cell>
          <cell r="E768">
            <v>14000</v>
          </cell>
          <cell r="F768">
            <v>1.4950995361887576</v>
          </cell>
          <cell r="G768">
            <v>25000</v>
          </cell>
          <cell r="H768">
            <v>3600</v>
          </cell>
          <cell r="I768">
            <v>6000</v>
          </cell>
          <cell r="J768">
            <v>2</v>
          </cell>
          <cell r="K768">
            <v>46</v>
          </cell>
          <cell r="L768">
            <v>4</v>
          </cell>
          <cell r="M768">
            <v>3</v>
          </cell>
          <cell r="N768">
            <v>2</v>
          </cell>
          <cell r="O768">
            <v>3</v>
          </cell>
          <cell r="P768">
            <v>3</v>
          </cell>
        </row>
        <row r="769">
          <cell r="B769">
            <v>759</v>
          </cell>
          <cell r="C769">
            <v>4</v>
          </cell>
          <cell r="D769">
            <v>36</v>
          </cell>
          <cell r="E769">
            <v>24000</v>
          </cell>
          <cell r="F769">
            <v>1.1564733307519004</v>
          </cell>
          <cell r="G769">
            <v>36000</v>
          </cell>
          <cell r="H769">
            <v>6900</v>
          </cell>
          <cell r="I769">
            <v>6000</v>
          </cell>
          <cell r="J769">
            <v>2</v>
          </cell>
          <cell r="K769">
            <v>24</v>
          </cell>
          <cell r="L769">
            <v>4</v>
          </cell>
          <cell r="M769">
            <v>5</v>
          </cell>
          <cell r="N769">
            <v>1</v>
          </cell>
          <cell r="O769">
            <v>1</v>
          </cell>
          <cell r="P769">
            <v>3</v>
          </cell>
        </row>
        <row r="770">
          <cell r="B770">
            <v>760</v>
          </cell>
          <cell r="C770">
            <v>3</v>
          </cell>
          <cell r="D770">
            <v>12</v>
          </cell>
          <cell r="E770">
            <v>5400</v>
          </cell>
          <cell r="F770">
            <v>1.3173326151941818</v>
          </cell>
          <cell r="G770">
            <v>12000</v>
          </cell>
          <cell r="H770">
            <v>1700</v>
          </cell>
          <cell r="I770">
            <v>6000</v>
          </cell>
          <cell r="J770">
            <v>2</v>
          </cell>
          <cell r="K770">
            <v>40</v>
          </cell>
          <cell r="L770">
            <v>4</v>
          </cell>
          <cell r="M770">
            <v>2</v>
          </cell>
          <cell r="N770">
            <v>2</v>
          </cell>
          <cell r="O770">
            <v>1</v>
          </cell>
          <cell r="P770">
            <v>3</v>
          </cell>
        </row>
        <row r="771">
          <cell r="B771">
            <v>761</v>
          </cell>
          <cell r="C771">
            <v>5</v>
          </cell>
          <cell r="D771">
            <v>18</v>
          </cell>
          <cell r="E771">
            <v>24000</v>
          </cell>
          <cell r="F771">
            <v>2.0536737506600429</v>
          </cell>
          <cell r="G771">
            <v>36000</v>
          </cell>
          <cell r="H771">
            <v>8400</v>
          </cell>
          <cell r="I771">
            <v>5500</v>
          </cell>
          <cell r="J771">
            <v>1</v>
          </cell>
          <cell r="K771">
            <v>32</v>
          </cell>
          <cell r="L771">
            <v>3</v>
          </cell>
          <cell r="M771">
            <v>5</v>
          </cell>
          <cell r="N771">
            <v>2</v>
          </cell>
          <cell r="O771">
            <v>2</v>
          </cell>
          <cell r="P771">
            <v>3</v>
          </cell>
        </row>
        <row r="772">
          <cell r="B772">
            <v>762</v>
          </cell>
          <cell r="C772">
            <v>2</v>
          </cell>
          <cell r="D772">
            <v>12</v>
          </cell>
          <cell r="E772">
            <v>18300</v>
          </cell>
          <cell r="F772">
            <v>1.3779871869182254</v>
          </cell>
          <cell r="G772">
            <v>36000</v>
          </cell>
          <cell r="H772">
            <v>4400</v>
          </cell>
          <cell r="I772">
            <v>6000</v>
          </cell>
          <cell r="J772">
            <v>1</v>
          </cell>
          <cell r="K772">
            <v>29</v>
          </cell>
          <cell r="L772">
            <v>4</v>
          </cell>
          <cell r="M772">
            <v>5</v>
          </cell>
          <cell r="N772">
            <v>2</v>
          </cell>
          <cell r="O772">
            <v>3</v>
          </cell>
          <cell r="P772">
            <v>1</v>
          </cell>
        </row>
        <row r="773">
          <cell r="B773">
            <v>763</v>
          </cell>
          <cell r="C773">
            <v>1</v>
          </cell>
          <cell r="D773">
            <v>18</v>
          </cell>
          <cell r="E773">
            <v>24000</v>
          </cell>
          <cell r="F773">
            <v>3.169428602299571</v>
          </cell>
          <cell r="G773">
            <v>45000</v>
          </cell>
          <cell r="H773">
            <v>6200</v>
          </cell>
          <cell r="I773">
            <v>5000</v>
          </cell>
          <cell r="J773">
            <v>2</v>
          </cell>
          <cell r="K773">
            <v>40</v>
          </cell>
          <cell r="L773">
            <v>2</v>
          </cell>
          <cell r="M773">
            <v>4</v>
          </cell>
          <cell r="N773">
            <v>1</v>
          </cell>
          <cell r="O773">
            <v>2</v>
          </cell>
          <cell r="P773">
            <v>1</v>
          </cell>
        </row>
        <row r="774">
          <cell r="B774">
            <v>764</v>
          </cell>
          <cell r="C774">
            <v>2</v>
          </cell>
          <cell r="D774">
            <v>12</v>
          </cell>
          <cell r="E774">
            <v>14000</v>
          </cell>
          <cell r="F774">
            <v>1.5148956466897101</v>
          </cell>
          <cell r="G774">
            <v>25000</v>
          </cell>
          <cell r="H774">
            <v>3600</v>
          </cell>
          <cell r="I774">
            <v>6000</v>
          </cell>
          <cell r="J774">
            <v>2</v>
          </cell>
          <cell r="K774">
            <v>25</v>
          </cell>
          <cell r="L774">
            <v>3</v>
          </cell>
          <cell r="M774">
            <v>1</v>
          </cell>
          <cell r="N774">
            <v>1</v>
          </cell>
          <cell r="O774">
            <v>3</v>
          </cell>
          <cell r="P774">
            <v>1</v>
          </cell>
        </row>
        <row r="775">
          <cell r="B775">
            <v>765</v>
          </cell>
          <cell r="C775">
            <v>1</v>
          </cell>
          <cell r="D775">
            <v>48</v>
          </cell>
          <cell r="E775">
            <v>14000</v>
          </cell>
          <cell r="F775">
            <v>3.4188237675704372</v>
          </cell>
          <cell r="G775">
            <v>25000</v>
          </cell>
          <cell r="H775">
            <v>3600</v>
          </cell>
          <cell r="I775">
            <v>5000</v>
          </cell>
          <cell r="J775">
            <v>2</v>
          </cell>
          <cell r="K775">
            <v>39</v>
          </cell>
          <cell r="L775">
            <v>1</v>
          </cell>
          <cell r="M775">
            <v>2</v>
          </cell>
          <cell r="N775">
            <v>1</v>
          </cell>
          <cell r="O775">
            <v>4</v>
          </cell>
          <cell r="P775">
            <v>1</v>
          </cell>
        </row>
        <row r="776">
          <cell r="B776">
            <v>766</v>
          </cell>
          <cell r="C776">
            <v>3</v>
          </cell>
          <cell r="D776">
            <v>36</v>
          </cell>
          <cell r="E776">
            <v>5400</v>
          </cell>
          <cell r="F776">
            <v>3.1361171314341525</v>
          </cell>
          <cell r="G776">
            <v>18000</v>
          </cell>
          <cell r="H776">
            <v>2600</v>
          </cell>
          <cell r="I776">
            <v>6000</v>
          </cell>
          <cell r="J776">
            <v>1</v>
          </cell>
          <cell r="K776">
            <v>37</v>
          </cell>
          <cell r="L776">
            <v>2</v>
          </cell>
          <cell r="M776">
            <v>3</v>
          </cell>
          <cell r="N776">
            <v>1</v>
          </cell>
          <cell r="O776">
            <v>2</v>
          </cell>
          <cell r="P776">
            <v>3</v>
          </cell>
        </row>
        <row r="777">
          <cell r="B777">
            <v>767</v>
          </cell>
          <cell r="C777">
            <v>3</v>
          </cell>
          <cell r="D777">
            <v>48</v>
          </cell>
          <cell r="E777">
            <v>5400</v>
          </cell>
          <cell r="F777">
            <v>2.2177483610026796</v>
          </cell>
          <cell r="G777">
            <v>12000</v>
          </cell>
          <cell r="H777">
            <v>2300</v>
          </cell>
          <cell r="I777">
            <v>6000</v>
          </cell>
          <cell r="J777">
            <v>2</v>
          </cell>
          <cell r="K777">
            <v>52</v>
          </cell>
          <cell r="L777">
            <v>3</v>
          </cell>
          <cell r="M777">
            <v>1</v>
          </cell>
          <cell r="N777">
            <v>2</v>
          </cell>
          <cell r="O777">
            <v>2</v>
          </cell>
          <cell r="P777">
            <v>2</v>
          </cell>
        </row>
        <row r="778">
          <cell r="B778">
            <v>768</v>
          </cell>
          <cell r="C778">
            <v>1</v>
          </cell>
          <cell r="D778">
            <v>18</v>
          </cell>
          <cell r="E778">
            <v>5400</v>
          </cell>
          <cell r="F778">
            <v>2.8366318068037719</v>
          </cell>
          <cell r="G778">
            <v>18000</v>
          </cell>
          <cell r="H778">
            <v>2400</v>
          </cell>
          <cell r="I778">
            <v>5000</v>
          </cell>
          <cell r="J778">
            <v>2</v>
          </cell>
          <cell r="K778">
            <v>54</v>
          </cell>
          <cell r="L778">
            <v>1</v>
          </cell>
          <cell r="M778">
            <v>2</v>
          </cell>
          <cell r="N778">
            <v>2</v>
          </cell>
          <cell r="O778">
            <v>4</v>
          </cell>
          <cell r="P778">
            <v>3</v>
          </cell>
        </row>
        <row r="779">
          <cell r="B779">
            <v>769</v>
          </cell>
          <cell r="C779">
            <v>3</v>
          </cell>
          <cell r="D779">
            <v>12</v>
          </cell>
          <cell r="E779">
            <v>24000</v>
          </cell>
          <cell r="F779">
            <v>2.5027744835661481</v>
          </cell>
          <cell r="G779">
            <v>36000</v>
          </cell>
          <cell r="H779">
            <v>7700</v>
          </cell>
          <cell r="I779">
            <v>6000</v>
          </cell>
          <cell r="J779">
            <v>2</v>
          </cell>
          <cell r="K779">
            <v>34</v>
          </cell>
          <cell r="L779">
            <v>1</v>
          </cell>
          <cell r="M779">
            <v>4</v>
          </cell>
          <cell r="N779">
            <v>1</v>
          </cell>
          <cell r="O779">
            <v>1</v>
          </cell>
          <cell r="P779">
            <v>2</v>
          </cell>
        </row>
        <row r="780">
          <cell r="B780">
            <v>770</v>
          </cell>
          <cell r="C780">
            <v>4</v>
          </cell>
          <cell r="D780">
            <v>36</v>
          </cell>
          <cell r="E780">
            <v>24000</v>
          </cell>
          <cell r="F780">
            <v>1.660326702406528</v>
          </cell>
          <cell r="G780">
            <v>49000</v>
          </cell>
          <cell r="H780">
            <v>7300</v>
          </cell>
          <cell r="I780">
            <v>6000</v>
          </cell>
          <cell r="J780">
            <v>2</v>
          </cell>
          <cell r="K780">
            <v>32</v>
          </cell>
          <cell r="L780">
            <v>1</v>
          </cell>
          <cell r="M780">
            <v>4</v>
          </cell>
          <cell r="N780">
            <v>1</v>
          </cell>
          <cell r="O780">
            <v>2</v>
          </cell>
          <cell r="P780">
            <v>3</v>
          </cell>
        </row>
        <row r="781">
          <cell r="B781">
            <v>771</v>
          </cell>
          <cell r="C781">
            <v>3</v>
          </cell>
          <cell r="D781">
            <v>12</v>
          </cell>
          <cell r="E781">
            <v>24000</v>
          </cell>
          <cell r="F781">
            <v>3.7108267153797314</v>
          </cell>
          <cell r="G781">
            <v>49000</v>
          </cell>
          <cell r="H781">
            <v>7300</v>
          </cell>
          <cell r="I781">
            <v>6000</v>
          </cell>
          <cell r="J781">
            <v>1</v>
          </cell>
          <cell r="K781">
            <v>50</v>
          </cell>
          <cell r="L781">
            <v>3</v>
          </cell>
          <cell r="M781">
            <v>5</v>
          </cell>
          <cell r="N781">
            <v>2</v>
          </cell>
          <cell r="O781">
            <v>1</v>
          </cell>
          <cell r="P781">
            <v>2</v>
          </cell>
        </row>
        <row r="782">
          <cell r="B782">
            <v>772</v>
          </cell>
          <cell r="C782">
            <v>1</v>
          </cell>
          <cell r="D782">
            <v>12</v>
          </cell>
          <cell r="E782">
            <v>18300</v>
          </cell>
          <cell r="F782">
            <v>1.5302734261716822</v>
          </cell>
          <cell r="G782">
            <v>36000</v>
          </cell>
          <cell r="H782">
            <v>4400</v>
          </cell>
          <cell r="I782">
            <v>5000</v>
          </cell>
          <cell r="J782">
            <v>1</v>
          </cell>
          <cell r="K782">
            <v>29</v>
          </cell>
          <cell r="L782">
            <v>1</v>
          </cell>
          <cell r="M782">
            <v>4</v>
          </cell>
          <cell r="N782">
            <v>2</v>
          </cell>
          <cell r="O782">
            <v>2</v>
          </cell>
          <cell r="P782">
            <v>3</v>
          </cell>
        </row>
        <row r="783">
          <cell r="B783">
            <v>773</v>
          </cell>
          <cell r="C783">
            <v>2</v>
          </cell>
          <cell r="D783">
            <v>18</v>
          </cell>
          <cell r="E783">
            <v>18300</v>
          </cell>
          <cell r="F783">
            <v>3.5343846111446835</v>
          </cell>
          <cell r="G783">
            <v>36000</v>
          </cell>
          <cell r="H783">
            <v>5200</v>
          </cell>
          <cell r="I783">
            <v>6000</v>
          </cell>
          <cell r="J783">
            <v>2</v>
          </cell>
          <cell r="K783">
            <v>40</v>
          </cell>
          <cell r="L783">
            <v>1</v>
          </cell>
          <cell r="M783">
            <v>5</v>
          </cell>
          <cell r="N783">
            <v>1</v>
          </cell>
          <cell r="O783">
            <v>3</v>
          </cell>
          <cell r="P783">
            <v>1</v>
          </cell>
        </row>
        <row r="784">
          <cell r="B784">
            <v>774</v>
          </cell>
          <cell r="C784">
            <v>4</v>
          </cell>
          <cell r="D784">
            <v>18</v>
          </cell>
          <cell r="E784">
            <v>5400</v>
          </cell>
          <cell r="F784">
            <v>1.5073104125366257</v>
          </cell>
          <cell r="G784">
            <v>12000</v>
          </cell>
          <cell r="H784">
            <v>1800</v>
          </cell>
          <cell r="I784">
            <v>6000</v>
          </cell>
          <cell r="J784">
            <v>2</v>
          </cell>
          <cell r="K784">
            <v>36</v>
          </cell>
          <cell r="L784">
            <v>2</v>
          </cell>
          <cell r="M784">
            <v>1</v>
          </cell>
          <cell r="N784">
            <v>1</v>
          </cell>
          <cell r="O784">
            <v>4</v>
          </cell>
          <cell r="P784">
            <v>1</v>
          </cell>
        </row>
        <row r="785">
          <cell r="B785">
            <v>775</v>
          </cell>
          <cell r="C785">
            <v>5</v>
          </cell>
          <cell r="D785">
            <v>36</v>
          </cell>
          <cell r="E785">
            <v>18300</v>
          </cell>
          <cell r="F785">
            <v>1.1990132845285117</v>
          </cell>
          <cell r="G785">
            <v>33000</v>
          </cell>
          <cell r="H785">
            <v>6000</v>
          </cell>
          <cell r="I785">
            <v>5500</v>
          </cell>
          <cell r="J785">
            <v>2</v>
          </cell>
          <cell r="K785">
            <v>49</v>
          </cell>
          <cell r="L785">
            <v>3</v>
          </cell>
          <cell r="M785">
            <v>4</v>
          </cell>
          <cell r="N785">
            <v>1</v>
          </cell>
          <cell r="O785">
            <v>2</v>
          </cell>
          <cell r="P785">
            <v>1</v>
          </cell>
        </row>
        <row r="786">
          <cell r="B786">
            <v>776</v>
          </cell>
          <cell r="C786">
            <v>4</v>
          </cell>
          <cell r="D786">
            <v>36</v>
          </cell>
          <cell r="E786">
            <v>24000</v>
          </cell>
          <cell r="F786">
            <v>1.9603782386512369</v>
          </cell>
          <cell r="G786">
            <v>42000</v>
          </cell>
          <cell r="H786">
            <v>7300</v>
          </cell>
          <cell r="I786">
            <v>6000</v>
          </cell>
          <cell r="J786">
            <v>2</v>
          </cell>
          <cell r="K786">
            <v>50</v>
          </cell>
          <cell r="L786">
            <v>3</v>
          </cell>
          <cell r="M786">
            <v>1</v>
          </cell>
          <cell r="N786">
            <v>2</v>
          </cell>
          <cell r="O786">
            <v>1</v>
          </cell>
          <cell r="P786">
            <v>3</v>
          </cell>
        </row>
        <row r="787">
          <cell r="B787">
            <v>777</v>
          </cell>
          <cell r="C787">
            <v>5</v>
          </cell>
          <cell r="D787">
            <v>12</v>
          </cell>
          <cell r="E787">
            <v>24000</v>
          </cell>
          <cell r="F787">
            <v>1.3487975468466966</v>
          </cell>
          <cell r="G787">
            <v>36000</v>
          </cell>
          <cell r="H787">
            <v>7300</v>
          </cell>
          <cell r="I787">
            <v>5500</v>
          </cell>
          <cell r="J787">
            <v>2</v>
          </cell>
          <cell r="K787">
            <v>48</v>
          </cell>
          <cell r="L787">
            <v>4</v>
          </cell>
          <cell r="M787">
            <v>2</v>
          </cell>
          <cell r="N787">
            <v>2</v>
          </cell>
          <cell r="O787">
            <v>4</v>
          </cell>
          <cell r="P787">
            <v>3</v>
          </cell>
        </row>
        <row r="788">
          <cell r="B788">
            <v>778</v>
          </cell>
          <cell r="C788">
            <v>1</v>
          </cell>
          <cell r="D788">
            <v>48</v>
          </cell>
          <cell r="E788">
            <v>18300</v>
          </cell>
          <cell r="F788">
            <v>1.8938407832337334</v>
          </cell>
          <cell r="G788">
            <v>36000</v>
          </cell>
          <cell r="H788">
            <v>5200</v>
          </cell>
          <cell r="I788">
            <v>5000</v>
          </cell>
          <cell r="J788">
            <v>2</v>
          </cell>
          <cell r="K788">
            <v>18</v>
          </cell>
          <cell r="L788">
            <v>1</v>
          </cell>
          <cell r="M788">
            <v>5</v>
          </cell>
          <cell r="N788">
            <v>1</v>
          </cell>
          <cell r="O788">
            <v>2</v>
          </cell>
          <cell r="P788">
            <v>3</v>
          </cell>
        </row>
        <row r="789">
          <cell r="B789">
            <v>779</v>
          </cell>
          <cell r="C789">
            <v>3</v>
          </cell>
          <cell r="D789">
            <v>60</v>
          </cell>
          <cell r="E789">
            <v>24000</v>
          </cell>
          <cell r="F789">
            <v>3.0830367928237852</v>
          </cell>
          <cell r="G789">
            <v>49000</v>
          </cell>
          <cell r="H789">
            <v>7300</v>
          </cell>
          <cell r="I789">
            <v>6000</v>
          </cell>
          <cell r="J789">
            <v>2</v>
          </cell>
          <cell r="K789">
            <v>30</v>
          </cell>
          <cell r="L789">
            <v>3</v>
          </cell>
          <cell r="M789">
            <v>4</v>
          </cell>
          <cell r="N789">
            <v>2</v>
          </cell>
          <cell r="O789">
            <v>4</v>
          </cell>
          <cell r="P789">
            <v>3</v>
          </cell>
        </row>
        <row r="790">
          <cell r="B790">
            <v>780</v>
          </cell>
          <cell r="C790">
            <v>4</v>
          </cell>
          <cell r="D790">
            <v>60</v>
          </cell>
          <cell r="E790">
            <v>18300</v>
          </cell>
          <cell r="F790">
            <v>1.5964315198371242</v>
          </cell>
          <cell r="G790">
            <v>36000</v>
          </cell>
          <cell r="H790">
            <v>5200</v>
          </cell>
          <cell r="I790">
            <v>6000</v>
          </cell>
          <cell r="J790">
            <v>1</v>
          </cell>
          <cell r="K790">
            <v>21</v>
          </cell>
          <cell r="L790">
            <v>3</v>
          </cell>
          <cell r="M790">
            <v>3</v>
          </cell>
          <cell r="N790">
            <v>1</v>
          </cell>
          <cell r="O790">
            <v>3</v>
          </cell>
          <cell r="P790">
            <v>3</v>
          </cell>
        </row>
        <row r="791">
          <cell r="B791">
            <v>781</v>
          </cell>
          <cell r="C791">
            <v>4</v>
          </cell>
          <cell r="D791">
            <v>18</v>
          </cell>
          <cell r="E791">
            <v>18300</v>
          </cell>
          <cell r="F791">
            <v>1.2734559047499956</v>
          </cell>
          <cell r="G791">
            <v>33000</v>
          </cell>
          <cell r="H791">
            <v>5300</v>
          </cell>
          <cell r="I791">
            <v>6000</v>
          </cell>
          <cell r="J791">
            <v>2</v>
          </cell>
          <cell r="K791">
            <v>36</v>
          </cell>
          <cell r="L791">
            <v>2</v>
          </cell>
          <cell r="M791">
            <v>1</v>
          </cell>
          <cell r="N791">
            <v>2</v>
          </cell>
          <cell r="O791">
            <v>1</v>
          </cell>
          <cell r="P791">
            <v>2</v>
          </cell>
        </row>
        <row r="792">
          <cell r="B792">
            <v>782</v>
          </cell>
          <cell r="C792">
            <v>5</v>
          </cell>
          <cell r="D792">
            <v>48</v>
          </cell>
          <cell r="E792">
            <v>18300</v>
          </cell>
          <cell r="F792">
            <v>3.3040621850621084</v>
          </cell>
          <cell r="G792">
            <v>36000</v>
          </cell>
          <cell r="H792">
            <v>5200</v>
          </cell>
          <cell r="I792">
            <v>5500</v>
          </cell>
          <cell r="J792">
            <v>2</v>
          </cell>
          <cell r="K792">
            <v>48</v>
          </cell>
          <cell r="L792">
            <v>2</v>
          </cell>
          <cell r="M792">
            <v>5</v>
          </cell>
          <cell r="N792">
            <v>2</v>
          </cell>
          <cell r="O792">
            <v>2</v>
          </cell>
          <cell r="P792">
            <v>1</v>
          </cell>
        </row>
        <row r="793">
          <cell r="B793">
            <v>783</v>
          </cell>
          <cell r="C793">
            <v>5</v>
          </cell>
          <cell r="D793">
            <v>60</v>
          </cell>
          <cell r="E793">
            <v>14000</v>
          </cell>
          <cell r="F793">
            <v>2.6716583675694299</v>
          </cell>
          <cell r="G793">
            <v>20000</v>
          </cell>
          <cell r="H793">
            <v>3700</v>
          </cell>
          <cell r="I793">
            <v>5500</v>
          </cell>
          <cell r="J793">
            <v>2</v>
          </cell>
          <cell r="K793">
            <v>26</v>
          </cell>
          <cell r="L793">
            <v>3</v>
          </cell>
          <cell r="M793">
            <v>5</v>
          </cell>
          <cell r="N793">
            <v>2</v>
          </cell>
          <cell r="O793">
            <v>1</v>
          </cell>
          <cell r="P793">
            <v>1</v>
          </cell>
        </row>
        <row r="794">
          <cell r="B794">
            <v>784</v>
          </cell>
          <cell r="C794">
            <v>4</v>
          </cell>
          <cell r="D794">
            <v>12</v>
          </cell>
          <cell r="E794">
            <v>14000</v>
          </cell>
          <cell r="F794">
            <v>1.1749303114506093</v>
          </cell>
          <cell r="G794">
            <v>25000</v>
          </cell>
          <cell r="H794">
            <v>3700</v>
          </cell>
          <cell r="I794">
            <v>6000</v>
          </cell>
          <cell r="J794">
            <v>2</v>
          </cell>
          <cell r="K794">
            <v>30</v>
          </cell>
          <cell r="L794">
            <v>4</v>
          </cell>
          <cell r="M794">
            <v>1</v>
          </cell>
          <cell r="N794">
            <v>2</v>
          </cell>
          <cell r="O794">
            <v>3</v>
          </cell>
          <cell r="P794">
            <v>3</v>
          </cell>
        </row>
        <row r="795">
          <cell r="B795">
            <v>785</v>
          </cell>
          <cell r="C795">
            <v>4</v>
          </cell>
          <cell r="D795">
            <v>18</v>
          </cell>
          <cell r="E795">
            <v>18300</v>
          </cell>
          <cell r="F795">
            <v>2.217375383410316</v>
          </cell>
          <cell r="G795">
            <v>33000</v>
          </cell>
          <cell r="H795">
            <v>5300</v>
          </cell>
          <cell r="I795">
            <v>6000</v>
          </cell>
          <cell r="J795">
            <v>2</v>
          </cell>
          <cell r="K795">
            <v>41</v>
          </cell>
          <cell r="L795">
            <v>4</v>
          </cell>
          <cell r="M795">
            <v>1</v>
          </cell>
          <cell r="N795">
            <v>1</v>
          </cell>
          <cell r="O795">
            <v>2</v>
          </cell>
          <cell r="P795">
            <v>2</v>
          </cell>
        </row>
        <row r="796">
          <cell r="B796">
            <v>786</v>
          </cell>
          <cell r="C796">
            <v>3</v>
          </cell>
          <cell r="D796">
            <v>12</v>
          </cell>
          <cell r="E796">
            <v>18300</v>
          </cell>
          <cell r="F796">
            <v>3.6076734825727508</v>
          </cell>
          <cell r="G796">
            <v>36000</v>
          </cell>
          <cell r="H796">
            <v>5200</v>
          </cell>
          <cell r="I796">
            <v>6000</v>
          </cell>
          <cell r="J796">
            <v>2</v>
          </cell>
          <cell r="K796">
            <v>47</v>
          </cell>
          <cell r="L796">
            <v>3</v>
          </cell>
          <cell r="M796">
            <v>1</v>
          </cell>
          <cell r="N796">
            <v>1</v>
          </cell>
          <cell r="O796">
            <v>3</v>
          </cell>
          <cell r="P796">
            <v>3</v>
          </cell>
        </row>
        <row r="797">
          <cell r="B797">
            <v>787</v>
          </cell>
          <cell r="C797">
            <v>4</v>
          </cell>
          <cell r="D797">
            <v>18</v>
          </cell>
          <cell r="E797">
            <v>24000</v>
          </cell>
          <cell r="F797">
            <v>2.7744050157184224</v>
          </cell>
          <cell r="G797">
            <v>41000</v>
          </cell>
          <cell r="H797">
            <v>6200</v>
          </cell>
          <cell r="I797">
            <v>6000</v>
          </cell>
          <cell r="J797">
            <v>1</v>
          </cell>
          <cell r="K797">
            <v>24</v>
          </cell>
          <cell r="L797">
            <v>4</v>
          </cell>
          <cell r="M797">
            <v>5</v>
          </cell>
          <cell r="N797">
            <v>1</v>
          </cell>
          <cell r="O797">
            <v>2</v>
          </cell>
          <cell r="P797">
            <v>3</v>
          </cell>
        </row>
        <row r="798">
          <cell r="B798">
            <v>788</v>
          </cell>
          <cell r="C798">
            <v>1</v>
          </cell>
          <cell r="D798">
            <v>48</v>
          </cell>
          <cell r="E798">
            <v>5400</v>
          </cell>
          <cell r="F798">
            <v>3.5319821920234888</v>
          </cell>
          <cell r="G798">
            <v>18000</v>
          </cell>
          <cell r="H798">
            <v>2500</v>
          </cell>
          <cell r="I798">
            <v>5000</v>
          </cell>
          <cell r="J798">
            <v>2</v>
          </cell>
          <cell r="K798">
            <v>45</v>
          </cell>
          <cell r="L798">
            <v>3</v>
          </cell>
          <cell r="M798">
            <v>5</v>
          </cell>
          <cell r="N798">
            <v>1</v>
          </cell>
          <cell r="O798">
            <v>3</v>
          </cell>
          <cell r="P798">
            <v>3</v>
          </cell>
        </row>
        <row r="799">
          <cell r="B799">
            <v>789</v>
          </cell>
          <cell r="C799">
            <v>2</v>
          </cell>
          <cell r="D799">
            <v>36</v>
          </cell>
          <cell r="E799">
            <v>5400</v>
          </cell>
          <cell r="F799">
            <v>1.1698827815881367</v>
          </cell>
          <cell r="G799">
            <v>12000</v>
          </cell>
          <cell r="H799">
            <v>2200</v>
          </cell>
          <cell r="I799">
            <v>6000</v>
          </cell>
          <cell r="J799">
            <v>1</v>
          </cell>
          <cell r="K799">
            <v>40</v>
          </cell>
          <cell r="L799">
            <v>1</v>
          </cell>
          <cell r="M799">
            <v>5</v>
          </cell>
          <cell r="N799">
            <v>2</v>
          </cell>
          <cell r="O799">
            <v>3</v>
          </cell>
          <cell r="P799">
            <v>3</v>
          </cell>
        </row>
        <row r="800">
          <cell r="B800">
            <v>790</v>
          </cell>
          <cell r="C800">
            <v>5</v>
          </cell>
          <cell r="D800">
            <v>36</v>
          </cell>
          <cell r="E800">
            <v>24000</v>
          </cell>
          <cell r="F800">
            <v>3.9920165451819751</v>
          </cell>
          <cell r="G800">
            <v>36000</v>
          </cell>
          <cell r="H800">
            <v>7300</v>
          </cell>
          <cell r="I800">
            <v>5500</v>
          </cell>
          <cell r="J800">
            <v>2</v>
          </cell>
          <cell r="K800">
            <v>18</v>
          </cell>
          <cell r="L800">
            <v>1</v>
          </cell>
          <cell r="M800">
            <v>4</v>
          </cell>
          <cell r="N800">
            <v>1</v>
          </cell>
          <cell r="O800">
            <v>3</v>
          </cell>
          <cell r="P800">
            <v>1</v>
          </cell>
        </row>
        <row r="801">
          <cell r="B801">
            <v>791</v>
          </cell>
          <cell r="C801">
            <v>1</v>
          </cell>
          <cell r="D801">
            <v>36</v>
          </cell>
          <cell r="E801">
            <v>5400</v>
          </cell>
          <cell r="F801">
            <v>3.7868838715204292</v>
          </cell>
          <cell r="G801">
            <v>18000</v>
          </cell>
          <cell r="H801">
            <v>2300</v>
          </cell>
          <cell r="I801">
            <v>5000</v>
          </cell>
          <cell r="J801">
            <v>2</v>
          </cell>
          <cell r="K801">
            <v>53</v>
          </cell>
          <cell r="L801">
            <v>4</v>
          </cell>
          <cell r="M801">
            <v>1</v>
          </cell>
          <cell r="N801">
            <v>2</v>
          </cell>
          <cell r="O801">
            <v>3</v>
          </cell>
          <cell r="P801">
            <v>2</v>
          </cell>
        </row>
        <row r="802">
          <cell r="B802">
            <v>792</v>
          </cell>
          <cell r="C802">
            <v>5</v>
          </cell>
          <cell r="D802">
            <v>36</v>
          </cell>
          <cell r="E802">
            <v>5400</v>
          </cell>
          <cell r="F802">
            <v>2.0811444590436867</v>
          </cell>
          <cell r="G802">
            <v>18000</v>
          </cell>
          <cell r="H802">
            <v>3300</v>
          </cell>
          <cell r="I802">
            <v>5500</v>
          </cell>
          <cell r="J802">
            <v>2</v>
          </cell>
          <cell r="K802">
            <v>22</v>
          </cell>
          <cell r="L802">
            <v>1</v>
          </cell>
          <cell r="M802">
            <v>3</v>
          </cell>
          <cell r="N802">
            <v>1</v>
          </cell>
          <cell r="O802">
            <v>4</v>
          </cell>
          <cell r="P802">
            <v>1</v>
          </cell>
        </row>
        <row r="803">
          <cell r="B803">
            <v>793</v>
          </cell>
          <cell r="C803">
            <v>3</v>
          </cell>
          <cell r="D803">
            <v>18</v>
          </cell>
          <cell r="E803">
            <v>14000</v>
          </cell>
          <cell r="F803">
            <v>3.4338880813283046</v>
          </cell>
          <cell r="G803">
            <v>25000</v>
          </cell>
          <cell r="H803">
            <v>4400</v>
          </cell>
          <cell r="I803">
            <v>6000</v>
          </cell>
          <cell r="J803">
            <v>2</v>
          </cell>
          <cell r="K803">
            <v>28</v>
          </cell>
          <cell r="L803">
            <v>4</v>
          </cell>
          <cell r="M803">
            <v>1</v>
          </cell>
          <cell r="N803">
            <v>1</v>
          </cell>
          <cell r="O803">
            <v>2</v>
          </cell>
          <cell r="P803">
            <v>3</v>
          </cell>
        </row>
        <row r="804">
          <cell r="B804">
            <v>794</v>
          </cell>
          <cell r="C804">
            <v>1</v>
          </cell>
          <cell r="D804">
            <v>18</v>
          </cell>
          <cell r="E804">
            <v>14000</v>
          </cell>
          <cell r="F804">
            <v>1.6748195699539392</v>
          </cell>
          <cell r="G804">
            <v>25000</v>
          </cell>
          <cell r="H804">
            <v>3600</v>
          </cell>
          <cell r="I804">
            <v>5000</v>
          </cell>
          <cell r="J804">
            <v>1</v>
          </cell>
          <cell r="K804">
            <v>37</v>
          </cell>
          <cell r="L804">
            <v>1</v>
          </cell>
          <cell r="M804">
            <v>3</v>
          </cell>
          <cell r="N804">
            <v>1</v>
          </cell>
          <cell r="O804">
            <v>2</v>
          </cell>
          <cell r="P804">
            <v>3</v>
          </cell>
        </row>
        <row r="805">
          <cell r="B805">
            <v>795</v>
          </cell>
          <cell r="C805">
            <v>4</v>
          </cell>
          <cell r="D805">
            <v>12</v>
          </cell>
          <cell r="E805">
            <v>14000</v>
          </cell>
          <cell r="F805">
            <v>2.9632910852923739</v>
          </cell>
          <cell r="G805">
            <v>25000</v>
          </cell>
          <cell r="H805">
            <v>3600</v>
          </cell>
          <cell r="I805">
            <v>6000</v>
          </cell>
          <cell r="J805">
            <v>2</v>
          </cell>
          <cell r="K805">
            <v>25</v>
          </cell>
          <cell r="L805">
            <v>2</v>
          </cell>
          <cell r="M805">
            <v>4</v>
          </cell>
          <cell r="N805">
            <v>1</v>
          </cell>
          <cell r="O805">
            <v>2</v>
          </cell>
          <cell r="P805">
            <v>3</v>
          </cell>
        </row>
        <row r="806">
          <cell r="B806">
            <v>796</v>
          </cell>
          <cell r="C806">
            <v>2</v>
          </cell>
          <cell r="D806">
            <v>18</v>
          </cell>
          <cell r="E806">
            <v>24000</v>
          </cell>
          <cell r="F806">
            <v>3.895271504164775</v>
          </cell>
          <cell r="G806">
            <v>36000</v>
          </cell>
          <cell r="H806">
            <v>6200</v>
          </cell>
          <cell r="I806">
            <v>6000</v>
          </cell>
          <cell r="J806">
            <v>1</v>
          </cell>
          <cell r="K806">
            <v>55</v>
          </cell>
          <cell r="L806">
            <v>1</v>
          </cell>
          <cell r="M806">
            <v>3</v>
          </cell>
          <cell r="N806">
            <v>2</v>
          </cell>
          <cell r="O806">
            <v>4</v>
          </cell>
          <cell r="P806">
            <v>2</v>
          </cell>
        </row>
        <row r="807">
          <cell r="B807">
            <v>797</v>
          </cell>
          <cell r="C807">
            <v>3</v>
          </cell>
          <cell r="D807">
            <v>36</v>
          </cell>
          <cell r="E807">
            <v>5400</v>
          </cell>
          <cell r="F807">
            <v>3.7021610915139713</v>
          </cell>
          <cell r="G807">
            <v>12000</v>
          </cell>
          <cell r="H807">
            <v>1800</v>
          </cell>
          <cell r="I807">
            <v>6000</v>
          </cell>
          <cell r="J807">
            <v>2</v>
          </cell>
          <cell r="K807">
            <v>21</v>
          </cell>
          <cell r="L807">
            <v>1</v>
          </cell>
          <cell r="M807">
            <v>2</v>
          </cell>
          <cell r="N807">
            <v>2</v>
          </cell>
          <cell r="O807">
            <v>4</v>
          </cell>
          <cell r="P807">
            <v>3</v>
          </cell>
        </row>
        <row r="808">
          <cell r="B808">
            <v>798</v>
          </cell>
          <cell r="C808">
            <v>5</v>
          </cell>
          <cell r="D808">
            <v>18</v>
          </cell>
          <cell r="E808">
            <v>14000</v>
          </cell>
          <cell r="F808">
            <v>2.7312505338809046</v>
          </cell>
          <cell r="G808">
            <v>25000</v>
          </cell>
          <cell r="H808">
            <v>4400</v>
          </cell>
          <cell r="I808">
            <v>5500</v>
          </cell>
          <cell r="J808">
            <v>1</v>
          </cell>
          <cell r="K808">
            <v>44</v>
          </cell>
          <cell r="L808">
            <v>2</v>
          </cell>
          <cell r="M808">
            <v>5</v>
          </cell>
          <cell r="N808">
            <v>2</v>
          </cell>
          <cell r="O808">
            <v>2</v>
          </cell>
          <cell r="P808">
            <v>2</v>
          </cell>
        </row>
        <row r="809">
          <cell r="B809">
            <v>799</v>
          </cell>
          <cell r="C809">
            <v>3</v>
          </cell>
          <cell r="D809">
            <v>18</v>
          </cell>
          <cell r="E809">
            <v>18300</v>
          </cell>
          <cell r="F809">
            <v>1.3823724863512536</v>
          </cell>
          <cell r="G809">
            <v>33000</v>
          </cell>
          <cell r="H809">
            <v>5300</v>
          </cell>
          <cell r="I809">
            <v>6000</v>
          </cell>
          <cell r="J809">
            <v>1</v>
          </cell>
          <cell r="K809">
            <v>35</v>
          </cell>
          <cell r="L809">
            <v>4</v>
          </cell>
          <cell r="M809">
            <v>1</v>
          </cell>
          <cell r="N809">
            <v>1</v>
          </cell>
          <cell r="O809">
            <v>3</v>
          </cell>
          <cell r="P809">
            <v>3</v>
          </cell>
        </row>
        <row r="810">
          <cell r="B810">
            <v>800</v>
          </cell>
          <cell r="C810">
            <v>3</v>
          </cell>
          <cell r="D810">
            <v>36</v>
          </cell>
          <cell r="E810">
            <v>24000</v>
          </cell>
          <cell r="F810">
            <v>2.4598309534337028</v>
          </cell>
          <cell r="G810">
            <v>49000</v>
          </cell>
          <cell r="H810">
            <v>7300</v>
          </cell>
          <cell r="I810">
            <v>6000</v>
          </cell>
          <cell r="J810">
            <v>1</v>
          </cell>
          <cell r="K810">
            <v>51</v>
          </cell>
          <cell r="L810">
            <v>1</v>
          </cell>
          <cell r="M810">
            <v>1</v>
          </cell>
          <cell r="N810">
            <v>2</v>
          </cell>
          <cell r="O810">
            <v>4</v>
          </cell>
          <cell r="P810">
            <v>2</v>
          </cell>
        </row>
        <row r="811">
          <cell r="B811">
            <v>801</v>
          </cell>
          <cell r="C811">
            <v>1</v>
          </cell>
          <cell r="D811">
            <v>36</v>
          </cell>
          <cell r="E811">
            <v>24000</v>
          </cell>
          <cell r="F811">
            <v>2.5837210747154526</v>
          </cell>
          <cell r="G811">
            <v>36000</v>
          </cell>
          <cell r="H811">
            <v>7300</v>
          </cell>
          <cell r="I811">
            <v>5000</v>
          </cell>
          <cell r="J811">
            <v>2</v>
          </cell>
          <cell r="K811">
            <v>30</v>
          </cell>
          <cell r="L811">
            <v>3</v>
          </cell>
          <cell r="M811">
            <v>2</v>
          </cell>
          <cell r="N811">
            <v>1</v>
          </cell>
          <cell r="O811">
            <v>2</v>
          </cell>
          <cell r="P811">
            <v>2</v>
          </cell>
        </row>
        <row r="812">
          <cell r="B812">
            <v>802</v>
          </cell>
          <cell r="C812">
            <v>1</v>
          </cell>
          <cell r="D812">
            <v>18</v>
          </cell>
          <cell r="E812">
            <v>14000</v>
          </cell>
          <cell r="F812">
            <v>1.621983078722167</v>
          </cell>
          <cell r="G812">
            <v>25000</v>
          </cell>
          <cell r="H812">
            <v>3600</v>
          </cell>
          <cell r="I812">
            <v>5000</v>
          </cell>
          <cell r="J812">
            <v>1</v>
          </cell>
          <cell r="K812">
            <v>27</v>
          </cell>
          <cell r="L812">
            <v>2</v>
          </cell>
          <cell r="M812">
            <v>4</v>
          </cell>
          <cell r="N812">
            <v>2</v>
          </cell>
          <cell r="O812">
            <v>4</v>
          </cell>
          <cell r="P812">
            <v>1</v>
          </cell>
        </row>
        <row r="813">
          <cell r="B813">
            <v>803</v>
          </cell>
          <cell r="C813">
            <v>1</v>
          </cell>
          <cell r="D813">
            <v>36</v>
          </cell>
          <cell r="E813">
            <v>14000</v>
          </cell>
          <cell r="F813">
            <v>1.4535496360956581</v>
          </cell>
          <cell r="G813">
            <v>25000</v>
          </cell>
          <cell r="H813">
            <v>3600</v>
          </cell>
          <cell r="I813">
            <v>5000</v>
          </cell>
          <cell r="J813">
            <v>1</v>
          </cell>
          <cell r="K813">
            <v>42</v>
          </cell>
          <cell r="L813">
            <v>4</v>
          </cell>
          <cell r="M813">
            <v>1</v>
          </cell>
          <cell r="N813">
            <v>1</v>
          </cell>
          <cell r="O813">
            <v>2</v>
          </cell>
          <cell r="P813">
            <v>3</v>
          </cell>
        </row>
        <row r="814">
          <cell r="B814">
            <v>804</v>
          </cell>
          <cell r="C814">
            <v>1</v>
          </cell>
          <cell r="D814">
            <v>48</v>
          </cell>
          <cell r="E814">
            <v>5400</v>
          </cell>
          <cell r="F814">
            <v>1.6424045947678003</v>
          </cell>
          <cell r="G814">
            <v>12000</v>
          </cell>
          <cell r="H814">
            <v>1800</v>
          </cell>
          <cell r="I814">
            <v>5000</v>
          </cell>
          <cell r="J814">
            <v>1</v>
          </cell>
          <cell r="K814">
            <v>26</v>
          </cell>
          <cell r="L814">
            <v>3</v>
          </cell>
          <cell r="M814">
            <v>5</v>
          </cell>
          <cell r="N814">
            <v>2</v>
          </cell>
          <cell r="O814">
            <v>2</v>
          </cell>
          <cell r="P814">
            <v>2</v>
          </cell>
        </row>
        <row r="815">
          <cell r="B815">
            <v>805</v>
          </cell>
          <cell r="C815">
            <v>5</v>
          </cell>
          <cell r="D815">
            <v>48</v>
          </cell>
          <cell r="E815">
            <v>14000</v>
          </cell>
          <cell r="F815">
            <v>2.01470933458145</v>
          </cell>
          <cell r="G815">
            <v>25000</v>
          </cell>
          <cell r="H815">
            <v>4400</v>
          </cell>
          <cell r="I815">
            <v>5500</v>
          </cell>
          <cell r="J815">
            <v>2</v>
          </cell>
          <cell r="K815">
            <v>25</v>
          </cell>
          <cell r="L815">
            <v>2</v>
          </cell>
          <cell r="M815">
            <v>4</v>
          </cell>
          <cell r="N815">
            <v>1</v>
          </cell>
          <cell r="O815">
            <v>1</v>
          </cell>
          <cell r="P815">
            <v>1</v>
          </cell>
        </row>
        <row r="816">
          <cell r="B816">
            <v>806</v>
          </cell>
          <cell r="C816">
            <v>3</v>
          </cell>
          <cell r="D816">
            <v>36</v>
          </cell>
          <cell r="E816">
            <v>14000</v>
          </cell>
          <cell r="F816">
            <v>1.3249861078000218</v>
          </cell>
          <cell r="G816">
            <v>25000</v>
          </cell>
          <cell r="H816">
            <v>4400</v>
          </cell>
          <cell r="I816">
            <v>6000</v>
          </cell>
          <cell r="J816">
            <v>1</v>
          </cell>
          <cell r="K816">
            <v>21</v>
          </cell>
          <cell r="L816">
            <v>2</v>
          </cell>
          <cell r="M816">
            <v>4</v>
          </cell>
          <cell r="N816">
            <v>1</v>
          </cell>
          <cell r="O816">
            <v>4</v>
          </cell>
          <cell r="P816">
            <v>3</v>
          </cell>
        </row>
        <row r="817">
          <cell r="B817">
            <v>807</v>
          </cell>
          <cell r="C817">
            <v>5</v>
          </cell>
          <cell r="D817">
            <v>48</v>
          </cell>
          <cell r="E817">
            <v>24000</v>
          </cell>
          <cell r="F817">
            <v>3.6162125748000475</v>
          </cell>
          <cell r="G817">
            <v>36000</v>
          </cell>
          <cell r="H817">
            <v>7300</v>
          </cell>
          <cell r="I817">
            <v>5500</v>
          </cell>
          <cell r="J817">
            <v>2</v>
          </cell>
          <cell r="K817">
            <v>44</v>
          </cell>
          <cell r="L817">
            <v>1</v>
          </cell>
          <cell r="M817">
            <v>3</v>
          </cell>
          <cell r="N817">
            <v>2</v>
          </cell>
          <cell r="O817">
            <v>3</v>
          </cell>
          <cell r="P817">
            <v>2</v>
          </cell>
        </row>
        <row r="818">
          <cell r="B818">
            <v>808</v>
          </cell>
          <cell r="C818">
            <v>3</v>
          </cell>
          <cell r="D818">
            <v>36</v>
          </cell>
          <cell r="E818">
            <v>24000</v>
          </cell>
          <cell r="F818">
            <v>2.438936315858613</v>
          </cell>
          <cell r="G818">
            <v>36000</v>
          </cell>
          <cell r="H818">
            <v>7300</v>
          </cell>
          <cell r="I818">
            <v>6000</v>
          </cell>
          <cell r="J818">
            <v>1</v>
          </cell>
          <cell r="K818">
            <v>33</v>
          </cell>
          <cell r="L818">
            <v>2</v>
          </cell>
          <cell r="M818">
            <v>4</v>
          </cell>
          <cell r="N818">
            <v>1</v>
          </cell>
          <cell r="O818">
            <v>3</v>
          </cell>
          <cell r="P818">
            <v>3</v>
          </cell>
        </row>
        <row r="819">
          <cell r="B819">
            <v>809</v>
          </cell>
          <cell r="C819">
            <v>1</v>
          </cell>
          <cell r="D819">
            <v>48</v>
          </cell>
          <cell r="E819">
            <v>14000</v>
          </cell>
          <cell r="F819">
            <v>3.0602296820011192</v>
          </cell>
          <cell r="G819">
            <v>25000</v>
          </cell>
          <cell r="H819">
            <v>3600</v>
          </cell>
          <cell r="I819">
            <v>5000</v>
          </cell>
          <cell r="J819">
            <v>2</v>
          </cell>
          <cell r="K819">
            <v>22</v>
          </cell>
          <cell r="L819">
            <v>3</v>
          </cell>
          <cell r="M819">
            <v>2</v>
          </cell>
          <cell r="N819">
            <v>1</v>
          </cell>
          <cell r="O819">
            <v>2</v>
          </cell>
          <cell r="P819">
            <v>2</v>
          </cell>
        </row>
        <row r="820">
          <cell r="B820">
            <v>810</v>
          </cell>
          <cell r="C820">
            <v>4</v>
          </cell>
          <cell r="D820">
            <v>36</v>
          </cell>
          <cell r="E820">
            <v>14000</v>
          </cell>
          <cell r="F820">
            <v>3.9155465760100778</v>
          </cell>
          <cell r="G820">
            <v>25000</v>
          </cell>
          <cell r="H820">
            <v>3600</v>
          </cell>
          <cell r="I820">
            <v>6000</v>
          </cell>
          <cell r="J820">
            <v>1</v>
          </cell>
          <cell r="K820">
            <v>42</v>
          </cell>
          <cell r="L820">
            <v>1</v>
          </cell>
          <cell r="M820">
            <v>4</v>
          </cell>
          <cell r="N820">
            <v>2</v>
          </cell>
          <cell r="O820">
            <v>3</v>
          </cell>
          <cell r="P820">
            <v>1</v>
          </cell>
        </row>
        <row r="821">
          <cell r="B821">
            <v>811</v>
          </cell>
          <cell r="C821">
            <v>5</v>
          </cell>
          <cell r="D821">
            <v>36</v>
          </cell>
          <cell r="E821">
            <v>24000</v>
          </cell>
          <cell r="F821">
            <v>3.6388292320036366</v>
          </cell>
          <cell r="G821">
            <v>41000</v>
          </cell>
          <cell r="H821">
            <v>7300</v>
          </cell>
          <cell r="I821">
            <v>5500</v>
          </cell>
          <cell r="J821">
            <v>2</v>
          </cell>
          <cell r="K821">
            <v>40</v>
          </cell>
          <cell r="L821">
            <v>3</v>
          </cell>
          <cell r="M821">
            <v>3</v>
          </cell>
          <cell r="N821">
            <v>2</v>
          </cell>
          <cell r="O821">
            <v>4</v>
          </cell>
          <cell r="P821">
            <v>1</v>
          </cell>
        </row>
        <row r="822">
          <cell r="B822">
            <v>812</v>
          </cell>
          <cell r="C822">
            <v>1</v>
          </cell>
          <cell r="D822">
            <v>12</v>
          </cell>
          <cell r="E822">
            <v>18300</v>
          </cell>
          <cell r="F822">
            <v>2.3661770675937732</v>
          </cell>
          <cell r="G822">
            <v>33000</v>
          </cell>
          <cell r="H822">
            <v>4400</v>
          </cell>
          <cell r="I822">
            <v>5000</v>
          </cell>
          <cell r="J822">
            <v>2</v>
          </cell>
          <cell r="K822">
            <v>40</v>
          </cell>
          <cell r="L822">
            <v>4</v>
          </cell>
          <cell r="M822">
            <v>2</v>
          </cell>
          <cell r="N822">
            <v>2</v>
          </cell>
          <cell r="O822">
            <v>1</v>
          </cell>
          <cell r="P822">
            <v>1</v>
          </cell>
        </row>
        <row r="823">
          <cell r="B823">
            <v>813</v>
          </cell>
          <cell r="C823">
            <v>3</v>
          </cell>
          <cell r="D823">
            <v>12</v>
          </cell>
          <cell r="E823">
            <v>24000</v>
          </cell>
          <cell r="F823">
            <v>2.7503040967057046</v>
          </cell>
          <cell r="G823">
            <v>41000</v>
          </cell>
          <cell r="H823">
            <v>6200</v>
          </cell>
          <cell r="I823">
            <v>6000</v>
          </cell>
          <cell r="J823">
            <v>2</v>
          </cell>
          <cell r="K823">
            <v>33</v>
          </cell>
          <cell r="L823">
            <v>3</v>
          </cell>
          <cell r="M823">
            <v>1</v>
          </cell>
          <cell r="N823">
            <v>2</v>
          </cell>
          <cell r="O823">
            <v>2</v>
          </cell>
          <cell r="P823">
            <v>3</v>
          </cell>
        </row>
        <row r="824">
          <cell r="B824">
            <v>814</v>
          </cell>
          <cell r="C824">
            <v>4</v>
          </cell>
          <cell r="D824">
            <v>36</v>
          </cell>
          <cell r="E824">
            <v>5400</v>
          </cell>
          <cell r="F824">
            <v>2.5410284501660283</v>
          </cell>
          <cell r="G824">
            <v>12000</v>
          </cell>
          <cell r="H824">
            <v>2000</v>
          </cell>
          <cell r="I824">
            <v>6000</v>
          </cell>
          <cell r="J824">
            <v>1</v>
          </cell>
          <cell r="K824">
            <v>48</v>
          </cell>
          <cell r="L824">
            <v>1</v>
          </cell>
          <cell r="M824">
            <v>4</v>
          </cell>
          <cell r="N824">
            <v>2</v>
          </cell>
          <cell r="O824">
            <v>4</v>
          </cell>
          <cell r="P824">
            <v>2</v>
          </cell>
        </row>
        <row r="825">
          <cell r="B825">
            <v>815</v>
          </cell>
          <cell r="C825">
            <v>5</v>
          </cell>
          <cell r="D825">
            <v>36</v>
          </cell>
          <cell r="E825">
            <v>5400</v>
          </cell>
          <cell r="F825">
            <v>3.4880457693417783</v>
          </cell>
          <cell r="G825">
            <v>12000</v>
          </cell>
          <cell r="H825">
            <v>2300</v>
          </cell>
          <cell r="I825">
            <v>5500</v>
          </cell>
          <cell r="J825">
            <v>1</v>
          </cell>
          <cell r="K825">
            <v>28</v>
          </cell>
          <cell r="L825">
            <v>1</v>
          </cell>
          <cell r="M825">
            <v>2</v>
          </cell>
          <cell r="N825">
            <v>2</v>
          </cell>
          <cell r="O825">
            <v>3</v>
          </cell>
          <cell r="P825">
            <v>2</v>
          </cell>
        </row>
        <row r="826">
          <cell r="B826">
            <v>816</v>
          </cell>
          <cell r="C826">
            <v>4</v>
          </cell>
          <cell r="D826">
            <v>48</v>
          </cell>
          <cell r="E826">
            <v>14000</v>
          </cell>
          <cell r="F826">
            <v>1.8779746792577616</v>
          </cell>
          <cell r="G826">
            <v>25000</v>
          </cell>
          <cell r="H826">
            <v>3600</v>
          </cell>
          <cell r="I826">
            <v>6000</v>
          </cell>
          <cell r="J826">
            <v>1</v>
          </cell>
          <cell r="K826">
            <v>38</v>
          </cell>
          <cell r="L826">
            <v>2</v>
          </cell>
          <cell r="M826">
            <v>1</v>
          </cell>
          <cell r="N826">
            <v>2</v>
          </cell>
          <cell r="O826">
            <v>2</v>
          </cell>
          <cell r="P826">
            <v>3</v>
          </cell>
        </row>
        <row r="827">
          <cell r="B827">
            <v>817</v>
          </cell>
          <cell r="C827">
            <v>5</v>
          </cell>
          <cell r="D827">
            <v>36</v>
          </cell>
          <cell r="E827">
            <v>24000</v>
          </cell>
          <cell r="F827">
            <v>3.0745906378063639</v>
          </cell>
          <cell r="G827">
            <v>42000</v>
          </cell>
          <cell r="H827">
            <v>7300</v>
          </cell>
          <cell r="I827">
            <v>5500</v>
          </cell>
          <cell r="J827">
            <v>2</v>
          </cell>
          <cell r="K827">
            <v>28</v>
          </cell>
          <cell r="L827">
            <v>1</v>
          </cell>
          <cell r="M827">
            <v>5</v>
          </cell>
          <cell r="N827">
            <v>2</v>
          </cell>
          <cell r="O827">
            <v>2</v>
          </cell>
          <cell r="P827">
            <v>2</v>
          </cell>
        </row>
        <row r="828">
          <cell r="B828">
            <v>818</v>
          </cell>
          <cell r="C828">
            <v>2</v>
          </cell>
          <cell r="D828">
            <v>12</v>
          </cell>
          <cell r="E828">
            <v>24000</v>
          </cell>
          <cell r="F828">
            <v>1.0892574887839059</v>
          </cell>
          <cell r="G828">
            <v>47000</v>
          </cell>
          <cell r="H828">
            <v>7300</v>
          </cell>
          <cell r="I828">
            <v>6000</v>
          </cell>
          <cell r="J828">
            <v>2</v>
          </cell>
          <cell r="K828">
            <v>35</v>
          </cell>
          <cell r="L828">
            <v>2</v>
          </cell>
          <cell r="M828">
            <v>4</v>
          </cell>
          <cell r="N828">
            <v>1</v>
          </cell>
          <cell r="O828">
            <v>3</v>
          </cell>
          <cell r="P828">
            <v>2</v>
          </cell>
        </row>
        <row r="829">
          <cell r="B829">
            <v>819</v>
          </cell>
          <cell r="C829">
            <v>2</v>
          </cell>
          <cell r="D829">
            <v>60</v>
          </cell>
          <cell r="E829">
            <v>14000</v>
          </cell>
          <cell r="F829">
            <v>3.2922938802948449</v>
          </cell>
          <cell r="G829">
            <v>25000</v>
          </cell>
          <cell r="H829">
            <v>4400</v>
          </cell>
          <cell r="I829">
            <v>6000</v>
          </cell>
          <cell r="J829">
            <v>1</v>
          </cell>
          <cell r="K829">
            <v>30</v>
          </cell>
          <cell r="L829">
            <v>1</v>
          </cell>
          <cell r="M829">
            <v>1</v>
          </cell>
          <cell r="N829">
            <v>2</v>
          </cell>
          <cell r="O829">
            <v>1</v>
          </cell>
          <cell r="P829">
            <v>2</v>
          </cell>
        </row>
        <row r="830">
          <cell r="B830">
            <v>820</v>
          </cell>
          <cell r="C830">
            <v>3</v>
          </cell>
          <cell r="D830">
            <v>18</v>
          </cell>
          <cell r="E830">
            <v>14000</v>
          </cell>
          <cell r="F830">
            <v>3.5614525335480334</v>
          </cell>
          <cell r="G830">
            <v>25000</v>
          </cell>
          <cell r="H830">
            <v>4400</v>
          </cell>
          <cell r="I830">
            <v>6000</v>
          </cell>
          <cell r="J830">
            <v>1</v>
          </cell>
          <cell r="K830">
            <v>44</v>
          </cell>
          <cell r="L830">
            <v>2</v>
          </cell>
          <cell r="M830">
            <v>2</v>
          </cell>
          <cell r="N830">
            <v>2</v>
          </cell>
          <cell r="O830">
            <v>4</v>
          </cell>
          <cell r="P830">
            <v>2</v>
          </cell>
        </row>
        <row r="831">
          <cell r="B831">
            <v>821</v>
          </cell>
          <cell r="C831">
            <v>1</v>
          </cell>
          <cell r="D831">
            <v>36</v>
          </cell>
          <cell r="E831">
            <v>14000</v>
          </cell>
          <cell r="F831">
            <v>1.6115615372006555</v>
          </cell>
          <cell r="G831">
            <v>25000</v>
          </cell>
          <cell r="H831">
            <v>3600</v>
          </cell>
          <cell r="I831">
            <v>5000</v>
          </cell>
          <cell r="J831">
            <v>1</v>
          </cell>
          <cell r="K831">
            <v>19</v>
          </cell>
          <cell r="L831">
            <v>4</v>
          </cell>
          <cell r="M831">
            <v>4</v>
          </cell>
          <cell r="N831">
            <v>2</v>
          </cell>
          <cell r="O831">
            <v>4</v>
          </cell>
          <cell r="P831">
            <v>1</v>
          </cell>
        </row>
        <row r="832">
          <cell r="B832">
            <v>822</v>
          </cell>
          <cell r="C832">
            <v>4</v>
          </cell>
          <cell r="D832">
            <v>36</v>
          </cell>
          <cell r="E832">
            <v>18300</v>
          </cell>
          <cell r="F832">
            <v>1.1238744301718331</v>
          </cell>
          <cell r="G832">
            <v>33000</v>
          </cell>
          <cell r="H832">
            <v>5300</v>
          </cell>
          <cell r="I832">
            <v>6000</v>
          </cell>
          <cell r="J832">
            <v>2</v>
          </cell>
          <cell r="K832">
            <v>44</v>
          </cell>
          <cell r="L832">
            <v>2</v>
          </cell>
          <cell r="M832">
            <v>2</v>
          </cell>
          <cell r="N832">
            <v>2</v>
          </cell>
          <cell r="O832">
            <v>3</v>
          </cell>
          <cell r="P832">
            <v>3</v>
          </cell>
        </row>
        <row r="833">
          <cell r="B833">
            <v>823</v>
          </cell>
          <cell r="C833">
            <v>4</v>
          </cell>
          <cell r="D833">
            <v>36</v>
          </cell>
          <cell r="E833">
            <v>24000</v>
          </cell>
          <cell r="F833">
            <v>1.0878070358331753</v>
          </cell>
          <cell r="G833">
            <v>42000</v>
          </cell>
          <cell r="H833">
            <v>7300</v>
          </cell>
          <cell r="I833">
            <v>6000</v>
          </cell>
          <cell r="J833">
            <v>1</v>
          </cell>
          <cell r="K833">
            <v>29</v>
          </cell>
          <cell r="L833">
            <v>2</v>
          </cell>
          <cell r="M833">
            <v>5</v>
          </cell>
          <cell r="N833">
            <v>1</v>
          </cell>
          <cell r="O833">
            <v>4</v>
          </cell>
          <cell r="P833">
            <v>3</v>
          </cell>
        </row>
        <row r="834">
          <cell r="B834">
            <v>824</v>
          </cell>
          <cell r="C834">
            <v>3</v>
          </cell>
          <cell r="D834">
            <v>18</v>
          </cell>
          <cell r="E834">
            <v>18300</v>
          </cell>
          <cell r="F834">
            <v>3.5214835916367964</v>
          </cell>
          <cell r="G834">
            <v>36000</v>
          </cell>
          <cell r="H834">
            <v>5200</v>
          </cell>
          <cell r="I834">
            <v>6000</v>
          </cell>
          <cell r="J834">
            <v>1</v>
          </cell>
          <cell r="K834">
            <v>22</v>
          </cell>
          <cell r="L834">
            <v>1</v>
          </cell>
          <cell r="M834">
            <v>4</v>
          </cell>
          <cell r="N834">
            <v>2</v>
          </cell>
          <cell r="O834">
            <v>4</v>
          </cell>
          <cell r="P834">
            <v>1</v>
          </cell>
        </row>
        <row r="835">
          <cell r="B835">
            <v>825</v>
          </cell>
          <cell r="C835">
            <v>3</v>
          </cell>
          <cell r="D835">
            <v>18</v>
          </cell>
          <cell r="E835">
            <v>14000</v>
          </cell>
          <cell r="F835">
            <v>2.8922997242005835</v>
          </cell>
          <cell r="G835">
            <v>25000</v>
          </cell>
          <cell r="H835">
            <v>3600</v>
          </cell>
          <cell r="I835">
            <v>6000</v>
          </cell>
          <cell r="J835">
            <v>2</v>
          </cell>
          <cell r="K835">
            <v>41</v>
          </cell>
          <cell r="L835">
            <v>3</v>
          </cell>
          <cell r="M835">
            <v>5</v>
          </cell>
          <cell r="N835">
            <v>1</v>
          </cell>
          <cell r="O835">
            <v>1</v>
          </cell>
          <cell r="P835">
            <v>3</v>
          </cell>
        </row>
        <row r="836">
          <cell r="B836">
            <v>826</v>
          </cell>
          <cell r="C836">
            <v>5</v>
          </cell>
          <cell r="D836">
            <v>60</v>
          </cell>
          <cell r="E836">
            <v>24000</v>
          </cell>
          <cell r="F836">
            <v>3.4362905892291389</v>
          </cell>
          <cell r="G836">
            <v>36000</v>
          </cell>
          <cell r="H836">
            <v>8400</v>
          </cell>
          <cell r="I836">
            <v>5500</v>
          </cell>
          <cell r="J836">
            <v>1</v>
          </cell>
          <cell r="K836">
            <v>32</v>
          </cell>
          <cell r="L836">
            <v>2</v>
          </cell>
          <cell r="M836">
            <v>4</v>
          </cell>
          <cell r="N836">
            <v>1</v>
          </cell>
          <cell r="O836">
            <v>1</v>
          </cell>
          <cell r="P836">
            <v>3</v>
          </cell>
        </row>
        <row r="837">
          <cell r="B837">
            <v>827</v>
          </cell>
          <cell r="C837">
            <v>3</v>
          </cell>
          <cell r="D837">
            <v>36</v>
          </cell>
          <cell r="E837">
            <v>24000</v>
          </cell>
          <cell r="F837">
            <v>1.4547154911468376</v>
          </cell>
          <cell r="G837">
            <v>36000</v>
          </cell>
          <cell r="H837">
            <v>7300</v>
          </cell>
          <cell r="I837">
            <v>6000</v>
          </cell>
          <cell r="J837">
            <v>1</v>
          </cell>
          <cell r="K837">
            <v>26</v>
          </cell>
          <cell r="L837">
            <v>2</v>
          </cell>
          <cell r="M837">
            <v>2</v>
          </cell>
          <cell r="N837">
            <v>2</v>
          </cell>
          <cell r="O837">
            <v>4</v>
          </cell>
          <cell r="P837">
            <v>3</v>
          </cell>
        </row>
        <row r="838">
          <cell r="B838">
            <v>828</v>
          </cell>
          <cell r="C838">
            <v>2</v>
          </cell>
          <cell r="D838">
            <v>18</v>
          </cell>
          <cell r="E838">
            <v>18300</v>
          </cell>
          <cell r="F838">
            <v>1.2259856758422152</v>
          </cell>
          <cell r="G838">
            <v>36000</v>
          </cell>
          <cell r="H838">
            <v>5200</v>
          </cell>
          <cell r="I838">
            <v>6000</v>
          </cell>
          <cell r="J838">
            <v>2</v>
          </cell>
          <cell r="K838">
            <v>55</v>
          </cell>
          <cell r="L838">
            <v>1</v>
          </cell>
          <cell r="M838">
            <v>1</v>
          </cell>
          <cell r="N838">
            <v>2</v>
          </cell>
          <cell r="O838">
            <v>3</v>
          </cell>
          <cell r="P838">
            <v>3</v>
          </cell>
        </row>
        <row r="839">
          <cell r="B839">
            <v>829</v>
          </cell>
          <cell r="C839">
            <v>5</v>
          </cell>
          <cell r="D839">
            <v>12</v>
          </cell>
          <cell r="E839">
            <v>24000</v>
          </cell>
          <cell r="F839">
            <v>2.001160037081811</v>
          </cell>
          <cell r="G839">
            <v>36000</v>
          </cell>
          <cell r="H839">
            <v>7700</v>
          </cell>
          <cell r="I839">
            <v>5500</v>
          </cell>
          <cell r="J839">
            <v>2</v>
          </cell>
          <cell r="K839">
            <v>50</v>
          </cell>
          <cell r="L839">
            <v>4</v>
          </cell>
          <cell r="M839">
            <v>1</v>
          </cell>
          <cell r="N839">
            <v>1</v>
          </cell>
          <cell r="O839">
            <v>1</v>
          </cell>
          <cell r="P839">
            <v>3</v>
          </cell>
        </row>
        <row r="840">
          <cell r="B840">
            <v>830</v>
          </cell>
          <cell r="C840">
            <v>4</v>
          </cell>
          <cell r="D840">
            <v>60</v>
          </cell>
          <cell r="E840">
            <v>5400</v>
          </cell>
          <cell r="F840">
            <v>2.5598829194729791</v>
          </cell>
          <cell r="G840">
            <v>12000</v>
          </cell>
          <cell r="H840">
            <v>2000</v>
          </cell>
          <cell r="I840">
            <v>6000</v>
          </cell>
          <cell r="J840">
            <v>1</v>
          </cell>
          <cell r="K840">
            <v>38</v>
          </cell>
          <cell r="L840">
            <v>1</v>
          </cell>
          <cell r="M840">
            <v>1</v>
          </cell>
          <cell r="N840">
            <v>2</v>
          </cell>
          <cell r="O840">
            <v>2</v>
          </cell>
          <cell r="P840">
            <v>3</v>
          </cell>
        </row>
        <row r="841">
          <cell r="B841">
            <v>831</v>
          </cell>
          <cell r="C841">
            <v>5</v>
          </cell>
          <cell r="D841">
            <v>60</v>
          </cell>
          <cell r="E841">
            <v>24000</v>
          </cell>
          <cell r="F841">
            <v>3.8572580037877535</v>
          </cell>
          <cell r="G841">
            <v>41000</v>
          </cell>
          <cell r="H841">
            <v>7300</v>
          </cell>
          <cell r="I841">
            <v>5500</v>
          </cell>
          <cell r="J841">
            <v>1</v>
          </cell>
          <cell r="K841">
            <v>55</v>
          </cell>
          <cell r="L841">
            <v>3</v>
          </cell>
          <cell r="M841">
            <v>5</v>
          </cell>
          <cell r="N841">
            <v>1</v>
          </cell>
          <cell r="O841">
            <v>1</v>
          </cell>
          <cell r="P841">
            <v>2</v>
          </cell>
        </row>
        <row r="842">
          <cell r="B842">
            <v>832</v>
          </cell>
          <cell r="C842">
            <v>4</v>
          </cell>
          <cell r="D842">
            <v>12</v>
          </cell>
          <cell r="E842">
            <v>5400</v>
          </cell>
          <cell r="F842">
            <v>2.1598751758983128</v>
          </cell>
          <cell r="G842">
            <v>12000</v>
          </cell>
          <cell r="H842">
            <v>1600</v>
          </cell>
          <cell r="I842">
            <v>6000</v>
          </cell>
          <cell r="J842">
            <v>1</v>
          </cell>
          <cell r="K842">
            <v>22</v>
          </cell>
          <cell r="L842">
            <v>1</v>
          </cell>
          <cell r="M842">
            <v>4</v>
          </cell>
          <cell r="N842">
            <v>1</v>
          </cell>
          <cell r="O842">
            <v>4</v>
          </cell>
          <cell r="P842">
            <v>1</v>
          </cell>
        </row>
        <row r="843">
          <cell r="B843">
            <v>833</v>
          </cell>
          <cell r="C843">
            <v>5</v>
          </cell>
          <cell r="D843">
            <v>36</v>
          </cell>
          <cell r="E843">
            <v>5400</v>
          </cell>
          <cell r="F843">
            <v>1.821222776089038</v>
          </cell>
          <cell r="G843">
            <v>12000</v>
          </cell>
          <cell r="H843">
            <v>2600</v>
          </cell>
          <cell r="I843">
            <v>5500</v>
          </cell>
          <cell r="J843">
            <v>2</v>
          </cell>
          <cell r="K843">
            <v>25</v>
          </cell>
          <cell r="L843">
            <v>1</v>
          </cell>
          <cell r="M843">
            <v>1</v>
          </cell>
          <cell r="N843">
            <v>1</v>
          </cell>
          <cell r="O843">
            <v>1</v>
          </cell>
          <cell r="P843">
            <v>2</v>
          </cell>
        </row>
        <row r="844">
          <cell r="B844">
            <v>834</v>
          </cell>
          <cell r="C844">
            <v>5</v>
          </cell>
          <cell r="D844">
            <v>48</v>
          </cell>
          <cell r="E844">
            <v>5400</v>
          </cell>
          <cell r="F844">
            <v>2.6182444360281791</v>
          </cell>
          <cell r="G844">
            <v>12000</v>
          </cell>
          <cell r="H844">
            <v>2400</v>
          </cell>
          <cell r="I844">
            <v>5500</v>
          </cell>
          <cell r="J844">
            <v>2</v>
          </cell>
          <cell r="K844">
            <v>39</v>
          </cell>
          <cell r="L844">
            <v>3</v>
          </cell>
          <cell r="M844">
            <v>2</v>
          </cell>
          <cell r="N844">
            <v>1</v>
          </cell>
          <cell r="O844">
            <v>4</v>
          </cell>
          <cell r="P844">
            <v>3</v>
          </cell>
        </row>
        <row r="845">
          <cell r="B845">
            <v>835</v>
          </cell>
          <cell r="C845">
            <v>3</v>
          </cell>
          <cell r="D845">
            <v>18</v>
          </cell>
          <cell r="E845">
            <v>24000</v>
          </cell>
          <cell r="F845">
            <v>1.3551520609066023</v>
          </cell>
          <cell r="G845">
            <v>36000</v>
          </cell>
          <cell r="H845">
            <v>7700</v>
          </cell>
          <cell r="I845">
            <v>6000</v>
          </cell>
          <cell r="J845">
            <v>1</v>
          </cell>
          <cell r="K845">
            <v>23</v>
          </cell>
          <cell r="L845">
            <v>1</v>
          </cell>
          <cell r="M845">
            <v>2</v>
          </cell>
          <cell r="N845">
            <v>1</v>
          </cell>
          <cell r="O845">
            <v>4</v>
          </cell>
          <cell r="P845">
            <v>1</v>
          </cell>
        </row>
        <row r="846">
          <cell r="B846">
            <v>836</v>
          </cell>
          <cell r="C846">
            <v>1</v>
          </cell>
          <cell r="D846">
            <v>36</v>
          </cell>
          <cell r="E846">
            <v>18300</v>
          </cell>
          <cell r="F846">
            <v>3.5708083334528729</v>
          </cell>
          <cell r="G846">
            <v>36000</v>
          </cell>
          <cell r="H846">
            <v>5000</v>
          </cell>
          <cell r="I846">
            <v>5000</v>
          </cell>
          <cell r="J846">
            <v>2</v>
          </cell>
          <cell r="K846">
            <v>48</v>
          </cell>
          <cell r="L846">
            <v>3</v>
          </cell>
          <cell r="M846">
            <v>4</v>
          </cell>
          <cell r="N846">
            <v>1</v>
          </cell>
          <cell r="O846">
            <v>1</v>
          </cell>
          <cell r="P846">
            <v>3</v>
          </cell>
        </row>
        <row r="847">
          <cell r="B847">
            <v>837</v>
          </cell>
          <cell r="C847">
            <v>3</v>
          </cell>
          <cell r="D847">
            <v>12</v>
          </cell>
          <cell r="E847">
            <v>24000</v>
          </cell>
          <cell r="F847">
            <v>3.0501180096538869</v>
          </cell>
          <cell r="G847">
            <v>36000</v>
          </cell>
          <cell r="H847">
            <v>7300</v>
          </cell>
          <cell r="I847">
            <v>6000</v>
          </cell>
          <cell r="J847">
            <v>1</v>
          </cell>
          <cell r="K847">
            <v>18</v>
          </cell>
          <cell r="L847">
            <v>2</v>
          </cell>
          <cell r="M847">
            <v>4</v>
          </cell>
          <cell r="N847">
            <v>1</v>
          </cell>
          <cell r="O847">
            <v>4</v>
          </cell>
          <cell r="P847">
            <v>3</v>
          </cell>
        </row>
        <row r="848">
          <cell r="B848">
            <v>838</v>
          </cell>
          <cell r="C848">
            <v>5</v>
          </cell>
          <cell r="D848">
            <v>48</v>
          </cell>
          <cell r="E848">
            <v>24000</v>
          </cell>
          <cell r="F848">
            <v>2.3934610930628635</v>
          </cell>
          <cell r="G848">
            <v>36000</v>
          </cell>
          <cell r="H848">
            <v>7700</v>
          </cell>
          <cell r="I848">
            <v>5500</v>
          </cell>
          <cell r="J848">
            <v>1</v>
          </cell>
          <cell r="K848">
            <v>48</v>
          </cell>
          <cell r="L848">
            <v>4</v>
          </cell>
          <cell r="M848">
            <v>5</v>
          </cell>
          <cell r="N848">
            <v>1</v>
          </cell>
          <cell r="O848">
            <v>3</v>
          </cell>
          <cell r="P848">
            <v>3</v>
          </cell>
        </row>
        <row r="849">
          <cell r="B849">
            <v>839</v>
          </cell>
          <cell r="C849">
            <v>1</v>
          </cell>
          <cell r="D849">
            <v>18</v>
          </cell>
          <cell r="E849">
            <v>18300</v>
          </cell>
          <cell r="F849">
            <v>3.9920614997835897</v>
          </cell>
          <cell r="G849">
            <v>36000</v>
          </cell>
          <cell r="H849">
            <v>4400</v>
          </cell>
          <cell r="I849">
            <v>5000</v>
          </cell>
          <cell r="J849">
            <v>1</v>
          </cell>
          <cell r="K849">
            <v>44</v>
          </cell>
          <cell r="L849">
            <v>2</v>
          </cell>
          <cell r="M849">
            <v>1</v>
          </cell>
          <cell r="N849">
            <v>1</v>
          </cell>
          <cell r="O849">
            <v>2</v>
          </cell>
          <cell r="P849">
            <v>1</v>
          </cell>
        </row>
        <row r="850">
          <cell r="B850">
            <v>840</v>
          </cell>
          <cell r="C850">
            <v>5</v>
          </cell>
          <cell r="D850">
            <v>12</v>
          </cell>
          <cell r="E850">
            <v>18300</v>
          </cell>
          <cell r="F850">
            <v>1.4687259182053596</v>
          </cell>
          <cell r="G850">
            <v>36000</v>
          </cell>
          <cell r="H850">
            <v>5200</v>
          </cell>
          <cell r="I850">
            <v>5500</v>
          </cell>
          <cell r="J850">
            <v>2</v>
          </cell>
          <cell r="K850">
            <v>34</v>
          </cell>
          <cell r="L850">
            <v>4</v>
          </cell>
          <cell r="M850">
            <v>2</v>
          </cell>
          <cell r="N850">
            <v>1</v>
          </cell>
          <cell r="O850">
            <v>3</v>
          </cell>
          <cell r="P850">
            <v>2</v>
          </cell>
        </row>
        <row r="851">
          <cell r="B851">
            <v>841</v>
          </cell>
          <cell r="C851">
            <v>2</v>
          </cell>
          <cell r="D851">
            <v>36</v>
          </cell>
          <cell r="E851">
            <v>14000</v>
          </cell>
          <cell r="F851">
            <v>1.8316832769485245</v>
          </cell>
          <cell r="G851">
            <v>25000</v>
          </cell>
          <cell r="H851">
            <v>3700</v>
          </cell>
          <cell r="I851">
            <v>6000</v>
          </cell>
          <cell r="J851">
            <v>2</v>
          </cell>
          <cell r="K851">
            <v>36</v>
          </cell>
          <cell r="L851">
            <v>3</v>
          </cell>
          <cell r="M851">
            <v>2</v>
          </cell>
          <cell r="N851">
            <v>2</v>
          </cell>
          <cell r="O851">
            <v>4</v>
          </cell>
          <cell r="P851">
            <v>3</v>
          </cell>
        </row>
        <row r="852">
          <cell r="B852">
            <v>842</v>
          </cell>
          <cell r="C852">
            <v>3</v>
          </cell>
          <cell r="D852">
            <v>60</v>
          </cell>
          <cell r="E852">
            <v>14000</v>
          </cell>
          <cell r="F852">
            <v>1.5163583631657263</v>
          </cell>
          <cell r="G852">
            <v>21000</v>
          </cell>
          <cell r="H852">
            <v>3600</v>
          </cell>
          <cell r="I852">
            <v>6000</v>
          </cell>
          <cell r="J852">
            <v>2</v>
          </cell>
          <cell r="K852">
            <v>52</v>
          </cell>
          <cell r="L852">
            <v>2</v>
          </cell>
          <cell r="M852">
            <v>3</v>
          </cell>
          <cell r="N852">
            <v>1</v>
          </cell>
          <cell r="O852">
            <v>3</v>
          </cell>
          <cell r="P852">
            <v>3</v>
          </cell>
        </row>
        <row r="853">
          <cell r="B853">
            <v>843</v>
          </cell>
          <cell r="C853">
            <v>3</v>
          </cell>
          <cell r="D853">
            <v>36</v>
          </cell>
          <cell r="E853">
            <v>5400</v>
          </cell>
          <cell r="F853">
            <v>2.0616912780689249</v>
          </cell>
          <cell r="G853">
            <v>12000</v>
          </cell>
          <cell r="H853">
            <v>2100</v>
          </cell>
          <cell r="I853">
            <v>6000</v>
          </cell>
          <cell r="J853">
            <v>2</v>
          </cell>
          <cell r="K853">
            <v>22</v>
          </cell>
          <cell r="L853">
            <v>4</v>
          </cell>
          <cell r="M853">
            <v>3</v>
          </cell>
          <cell r="N853">
            <v>2</v>
          </cell>
          <cell r="O853">
            <v>3</v>
          </cell>
          <cell r="P853">
            <v>1</v>
          </cell>
        </row>
        <row r="854">
          <cell r="B854">
            <v>844</v>
          </cell>
          <cell r="C854">
            <v>4</v>
          </cell>
          <cell r="D854">
            <v>60</v>
          </cell>
          <cell r="E854">
            <v>24000</v>
          </cell>
          <cell r="F854">
            <v>1.9764722874075016</v>
          </cell>
          <cell r="G854">
            <v>47000</v>
          </cell>
          <cell r="H854">
            <v>7300</v>
          </cell>
          <cell r="I854">
            <v>6000</v>
          </cell>
          <cell r="J854">
            <v>1</v>
          </cell>
          <cell r="K854">
            <v>53</v>
          </cell>
          <cell r="L854">
            <v>3</v>
          </cell>
          <cell r="M854">
            <v>4</v>
          </cell>
          <cell r="N854">
            <v>1</v>
          </cell>
          <cell r="O854">
            <v>4</v>
          </cell>
          <cell r="P854">
            <v>1</v>
          </cell>
        </row>
        <row r="855">
          <cell r="B855">
            <v>845</v>
          </cell>
          <cell r="C855">
            <v>3</v>
          </cell>
          <cell r="D855">
            <v>12</v>
          </cell>
          <cell r="E855">
            <v>18300</v>
          </cell>
          <cell r="F855">
            <v>2.5791705151326276</v>
          </cell>
          <cell r="G855">
            <v>36000</v>
          </cell>
          <cell r="H855">
            <v>5200</v>
          </cell>
          <cell r="I855">
            <v>6000</v>
          </cell>
          <cell r="J855">
            <v>1</v>
          </cell>
          <cell r="K855">
            <v>53</v>
          </cell>
          <cell r="L855">
            <v>4</v>
          </cell>
          <cell r="M855">
            <v>3</v>
          </cell>
          <cell r="N855">
            <v>1</v>
          </cell>
          <cell r="O855">
            <v>2</v>
          </cell>
          <cell r="P855">
            <v>3</v>
          </cell>
        </row>
        <row r="856">
          <cell r="B856">
            <v>846</v>
          </cell>
          <cell r="C856">
            <v>1</v>
          </cell>
          <cell r="D856">
            <v>18</v>
          </cell>
          <cell r="E856">
            <v>24000</v>
          </cell>
          <cell r="F856">
            <v>1.1058432497781432</v>
          </cell>
          <cell r="G856">
            <v>41000</v>
          </cell>
          <cell r="H856">
            <v>5200</v>
          </cell>
          <cell r="I856">
            <v>5000</v>
          </cell>
          <cell r="J856">
            <v>2</v>
          </cell>
          <cell r="K856">
            <v>28</v>
          </cell>
          <cell r="L856">
            <v>1</v>
          </cell>
          <cell r="M856">
            <v>4</v>
          </cell>
          <cell r="N856">
            <v>2</v>
          </cell>
          <cell r="O856">
            <v>1</v>
          </cell>
          <cell r="P856">
            <v>1</v>
          </cell>
        </row>
        <row r="857">
          <cell r="B857">
            <v>847</v>
          </cell>
          <cell r="C857">
            <v>1</v>
          </cell>
          <cell r="D857">
            <v>12</v>
          </cell>
          <cell r="E857">
            <v>14000</v>
          </cell>
          <cell r="F857">
            <v>2.1386506321324408</v>
          </cell>
          <cell r="G857">
            <v>25000</v>
          </cell>
          <cell r="H857">
            <v>3600</v>
          </cell>
          <cell r="I857">
            <v>5000</v>
          </cell>
          <cell r="J857">
            <v>2</v>
          </cell>
          <cell r="K857">
            <v>28</v>
          </cell>
          <cell r="L857">
            <v>2</v>
          </cell>
          <cell r="M857">
            <v>4</v>
          </cell>
          <cell r="N857">
            <v>1</v>
          </cell>
          <cell r="O857">
            <v>1</v>
          </cell>
          <cell r="P857">
            <v>3</v>
          </cell>
        </row>
        <row r="858">
          <cell r="B858">
            <v>848</v>
          </cell>
          <cell r="C858">
            <v>1</v>
          </cell>
          <cell r="D858">
            <v>18</v>
          </cell>
          <cell r="E858">
            <v>14000</v>
          </cell>
          <cell r="F858">
            <v>3.0469609382584464</v>
          </cell>
          <cell r="G858">
            <v>25000</v>
          </cell>
          <cell r="H858">
            <v>3600</v>
          </cell>
          <cell r="I858">
            <v>5000</v>
          </cell>
          <cell r="J858">
            <v>2</v>
          </cell>
          <cell r="K858">
            <v>27</v>
          </cell>
          <cell r="L858">
            <v>3</v>
          </cell>
          <cell r="M858">
            <v>4</v>
          </cell>
          <cell r="N858">
            <v>2</v>
          </cell>
          <cell r="O858">
            <v>4</v>
          </cell>
          <cell r="P858">
            <v>3</v>
          </cell>
        </row>
        <row r="859">
          <cell r="B859">
            <v>849</v>
          </cell>
          <cell r="C859">
            <v>3</v>
          </cell>
          <cell r="D859">
            <v>12</v>
          </cell>
          <cell r="E859">
            <v>14000</v>
          </cell>
          <cell r="F859">
            <v>2.7255406591209024</v>
          </cell>
          <cell r="G859">
            <v>25000</v>
          </cell>
          <cell r="H859">
            <v>4400</v>
          </cell>
          <cell r="I859">
            <v>6000</v>
          </cell>
          <cell r="J859">
            <v>2</v>
          </cell>
          <cell r="K859">
            <v>50</v>
          </cell>
          <cell r="L859">
            <v>2</v>
          </cell>
          <cell r="M859">
            <v>2</v>
          </cell>
          <cell r="N859">
            <v>1</v>
          </cell>
          <cell r="O859">
            <v>1</v>
          </cell>
          <cell r="P859">
            <v>1</v>
          </cell>
        </row>
        <row r="860">
          <cell r="B860">
            <v>850</v>
          </cell>
          <cell r="C860">
            <v>4</v>
          </cell>
          <cell r="D860">
            <v>36</v>
          </cell>
          <cell r="E860">
            <v>18300</v>
          </cell>
          <cell r="F860">
            <v>1.463837100456711</v>
          </cell>
          <cell r="G860">
            <v>36000</v>
          </cell>
          <cell r="H860">
            <v>6200</v>
          </cell>
          <cell r="I860">
            <v>6000</v>
          </cell>
          <cell r="J860">
            <v>1</v>
          </cell>
          <cell r="K860">
            <v>29</v>
          </cell>
          <cell r="L860">
            <v>4</v>
          </cell>
          <cell r="M860">
            <v>1</v>
          </cell>
          <cell r="N860">
            <v>2</v>
          </cell>
          <cell r="O860">
            <v>2</v>
          </cell>
          <cell r="P860">
            <v>3</v>
          </cell>
        </row>
        <row r="861">
          <cell r="B861">
            <v>851</v>
          </cell>
          <cell r="C861">
            <v>2</v>
          </cell>
          <cell r="D861">
            <v>60</v>
          </cell>
          <cell r="E861">
            <v>24000</v>
          </cell>
          <cell r="F861">
            <v>3.0309608872681171</v>
          </cell>
          <cell r="G861">
            <v>45000</v>
          </cell>
          <cell r="H861">
            <v>7300</v>
          </cell>
          <cell r="I861">
            <v>6000</v>
          </cell>
          <cell r="J861">
            <v>2</v>
          </cell>
          <cell r="K861">
            <v>36</v>
          </cell>
          <cell r="L861">
            <v>1</v>
          </cell>
          <cell r="M861">
            <v>4</v>
          </cell>
          <cell r="N861">
            <v>2</v>
          </cell>
          <cell r="O861">
            <v>2</v>
          </cell>
          <cell r="P861">
            <v>3</v>
          </cell>
        </row>
        <row r="862">
          <cell r="B862">
            <v>852</v>
          </cell>
          <cell r="C862">
            <v>1</v>
          </cell>
          <cell r="D862">
            <v>12</v>
          </cell>
          <cell r="E862">
            <v>24000</v>
          </cell>
          <cell r="F862">
            <v>1.4363618399545857</v>
          </cell>
          <cell r="G862">
            <v>42000</v>
          </cell>
          <cell r="H862">
            <v>5200</v>
          </cell>
          <cell r="I862">
            <v>5000</v>
          </cell>
          <cell r="J862">
            <v>2</v>
          </cell>
          <cell r="K862">
            <v>39</v>
          </cell>
          <cell r="L862">
            <v>4</v>
          </cell>
          <cell r="M862">
            <v>4</v>
          </cell>
          <cell r="N862">
            <v>1</v>
          </cell>
          <cell r="O862">
            <v>3</v>
          </cell>
          <cell r="P862">
            <v>1</v>
          </cell>
        </row>
        <row r="863">
          <cell r="B863">
            <v>853</v>
          </cell>
          <cell r="C863">
            <v>2</v>
          </cell>
          <cell r="D863">
            <v>12</v>
          </cell>
          <cell r="E863">
            <v>18300</v>
          </cell>
          <cell r="F863">
            <v>1.5995867675634072</v>
          </cell>
          <cell r="G863">
            <v>36000</v>
          </cell>
          <cell r="H863">
            <v>5200</v>
          </cell>
          <cell r="I863">
            <v>6000</v>
          </cell>
          <cell r="J863">
            <v>1</v>
          </cell>
          <cell r="K863">
            <v>41</v>
          </cell>
          <cell r="L863">
            <v>1</v>
          </cell>
          <cell r="M863">
            <v>1</v>
          </cell>
          <cell r="N863">
            <v>2</v>
          </cell>
          <cell r="O863">
            <v>1</v>
          </cell>
          <cell r="P863">
            <v>3</v>
          </cell>
        </row>
        <row r="864">
          <cell r="B864">
            <v>854</v>
          </cell>
          <cell r="C864">
            <v>1</v>
          </cell>
          <cell r="D864">
            <v>18</v>
          </cell>
          <cell r="E864">
            <v>18300</v>
          </cell>
          <cell r="F864">
            <v>1.695266248054756</v>
          </cell>
          <cell r="G864">
            <v>36000</v>
          </cell>
          <cell r="H864">
            <v>5200</v>
          </cell>
          <cell r="I864">
            <v>5000</v>
          </cell>
          <cell r="J864">
            <v>2</v>
          </cell>
          <cell r="K864">
            <v>23</v>
          </cell>
          <cell r="L864">
            <v>4</v>
          </cell>
          <cell r="M864">
            <v>2</v>
          </cell>
          <cell r="N864">
            <v>2</v>
          </cell>
          <cell r="O864">
            <v>3</v>
          </cell>
          <cell r="P864">
            <v>1</v>
          </cell>
        </row>
        <row r="865">
          <cell r="B865">
            <v>855</v>
          </cell>
          <cell r="C865">
            <v>1</v>
          </cell>
          <cell r="D865">
            <v>36</v>
          </cell>
          <cell r="E865">
            <v>18300</v>
          </cell>
          <cell r="F865">
            <v>3.2655530752950859</v>
          </cell>
          <cell r="G865">
            <v>33000</v>
          </cell>
          <cell r="H865">
            <v>4400</v>
          </cell>
          <cell r="I865">
            <v>5000</v>
          </cell>
          <cell r="J865">
            <v>1</v>
          </cell>
          <cell r="K865">
            <v>18</v>
          </cell>
          <cell r="L865">
            <v>3</v>
          </cell>
          <cell r="M865">
            <v>4</v>
          </cell>
          <cell r="N865">
            <v>2</v>
          </cell>
          <cell r="O865">
            <v>2</v>
          </cell>
          <cell r="P865">
            <v>1</v>
          </cell>
        </row>
        <row r="866">
          <cell r="B866">
            <v>856</v>
          </cell>
          <cell r="C866">
            <v>4</v>
          </cell>
          <cell r="D866">
            <v>36</v>
          </cell>
          <cell r="E866">
            <v>18300</v>
          </cell>
          <cell r="F866">
            <v>1.2969598901556505</v>
          </cell>
          <cell r="G866">
            <v>36000</v>
          </cell>
          <cell r="H866">
            <v>6200</v>
          </cell>
          <cell r="I866">
            <v>6000</v>
          </cell>
          <cell r="J866">
            <v>2</v>
          </cell>
          <cell r="K866">
            <v>30</v>
          </cell>
          <cell r="L866">
            <v>3</v>
          </cell>
          <cell r="M866">
            <v>2</v>
          </cell>
          <cell r="N866">
            <v>2</v>
          </cell>
          <cell r="O866">
            <v>1</v>
          </cell>
          <cell r="P866">
            <v>3</v>
          </cell>
        </row>
        <row r="867">
          <cell r="B867">
            <v>857</v>
          </cell>
          <cell r="C867">
            <v>4</v>
          </cell>
          <cell r="D867">
            <v>48</v>
          </cell>
          <cell r="E867">
            <v>5400</v>
          </cell>
          <cell r="F867">
            <v>2.6452989849714883</v>
          </cell>
          <cell r="G867">
            <v>18000</v>
          </cell>
          <cell r="H867">
            <v>2900</v>
          </cell>
          <cell r="I867">
            <v>6000</v>
          </cell>
          <cell r="J867">
            <v>2</v>
          </cell>
          <cell r="K867">
            <v>50</v>
          </cell>
          <cell r="L867">
            <v>4</v>
          </cell>
          <cell r="M867">
            <v>2</v>
          </cell>
          <cell r="N867">
            <v>1</v>
          </cell>
          <cell r="O867">
            <v>4</v>
          </cell>
          <cell r="P867">
            <v>3</v>
          </cell>
        </row>
        <row r="868">
          <cell r="B868">
            <v>858</v>
          </cell>
          <cell r="C868">
            <v>4</v>
          </cell>
          <cell r="D868">
            <v>60</v>
          </cell>
          <cell r="E868">
            <v>14000</v>
          </cell>
          <cell r="F868">
            <v>1.9979526131554404</v>
          </cell>
          <cell r="G868">
            <v>21000</v>
          </cell>
          <cell r="H868">
            <v>3600</v>
          </cell>
          <cell r="I868">
            <v>6000</v>
          </cell>
          <cell r="J868">
            <v>2</v>
          </cell>
          <cell r="K868">
            <v>38</v>
          </cell>
          <cell r="L868">
            <v>4</v>
          </cell>
          <cell r="M868">
            <v>4</v>
          </cell>
          <cell r="N868">
            <v>1</v>
          </cell>
          <cell r="O868">
            <v>3</v>
          </cell>
          <cell r="P868">
            <v>1</v>
          </cell>
        </row>
        <row r="869">
          <cell r="B869">
            <v>859</v>
          </cell>
          <cell r="C869">
            <v>5</v>
          </cell>
          <cell r="D869">
            <v>18</v>
          </cell>
          <cell r="E869">
            <v>18300</v>
          </cell>
          <cell r="F869">
            <v>2.137407600738281</v>
          </cell>
          <cell r="G869">
            <v>36000</v>
          </cell>
          <cell r="H869">
            <v>5200</v>
          </cell>
          <cell r="I869">
            <v>5500</v>
          </cell>
          <cell r="J869">
            <v>2</v>
          </cell>
          <cell r="K869">
            <v>44</v>
          </cell>
          <cell r="L869">
            <v>2</v>
          </cell>
          <cell r="M869">
            <v>3</v>
          </cell>
          <cell r="N869">
            <v>1</v>
          </cell>
          <cell r="O869">
            <v>2</v>
          </cell>
          <cell r="P869">
            <v>3</v>
          </cell>
        </row>
        <row r="870">
          <cell r="B870">
            <v>860</v>
          </cell>
          <cell r="C870">
            <v>3</v>
          </cell>
          <cell r="D870">
            <v>18</v>
          </cell>
          <cell r="E870">
            <v>24000</v>
          </cell>
          <cell r="F870">
            <v>2.3144901306660097</v>
          </cell>
          <cell r="G870">
            <v>47000</v>
          </cell>
          <cell r="H870">
            <v>7300</v>
          </cell>
          <cell r="I870">
            <v>6000</v>
          </cell>
          <cell r="J870">
            <v>2</v>
          </cell>
          <cell r="K870">
            <v>55</v>
          </cell>
          <cell r="L870">
            <v>2</v>
          </cell>
          <cell r="M870">
            <v>4</v>
          </cell>
          <cell r="N870">
            <v>2</v>
          </cell>
          <cell r="O870">
            <v>1</v>
          </cell>
          <cell r="P870">
            <v>3</v>
          </cell>
        </row>
        <row r="871">
          <cell r="B871">
            <v>861</v>
          </cell>
          <cell r="C871">
            <v>2</v>
          </cell>
          <cell r="D871">
            <v>12</v>
          </cell>
          <cell r="E871">
            <v>24000</v>
          </cell>
          <cell r="F871">
            <v>1.1675968111430355</v>
          </cell>
          <cell r="G871">
            <v>42000</v>
          </cell>
          <cell r="H871">
            <v>6200</v>
          </cell>
          <cell r="I871">
            <v>6000</v>
          </cell>
          <cell r="J871">
            <v>1</v>
          </cell>
          <cell r="K871">
            <v>40</v>
          </cell>
          <cell r="L871">
            <v>2</v>
          </cell>
          <cell r="M871">
            <v>3</v>
          </cell>
          <cell r="N871">
            <v>2</v>
          </cell>
          <cell r="O871">
            <v>2</v>
          </cell>
          <cell r="P871">
            <v>2</v>
          </cell>
        </row>
        <row r="872">
          <cell r="B872">
            <v>862</v>
          </cell>
          <cell r="C872">
            <v>2</v>
          </cell>
          <cell r="D872">
            <v>36</v>
          </cell>
          <cell r="E872">
            <v>24000</v>
          </cell>
          <cell r="F872">
            <v>1.1600766316644471</v>
          </cell>
          <cell r="G872">
            <v>36000</v>
          </cell>
          <cell r="H872">
            <v>7300</v>
          </cell>
          <cell r="I872">
            <v>6000</v>
          </cell>
          <cell r="J872">
            <v>2</v>
          </cell>
          <cell r="K872">
            <v>47</v>
          </cell>
          <cell r="L872">
            <v>2</v>
          </cell>
          <cell r="M872">
            <v>3</v>
          </cell>
          <cell r="N872">
            <v>1</v>
          </cell>
          <cell r="O872">
            <v>1</v>
          </cell>
          <cell r="P872">
            <v>3</v>
          </cell>
        </row>
        <row r="873">
          <cell r="B873">
            <v>863</v>
          </cell>
          <cell r="C873">
            <v>4</v>
          </cell>
          <cell r="D873">
            <v>36</v>
          </cell>
          <cell r="E873">
            <v>24000</v>
          </cell>
          <cell r="F873">
            <v>1.775405026172777</v>
          </cell>
          <cell r="G873">
            <v>36000</v>
          </cell>
          <cell r="H873">
            <v>7300</v>
          </cell>
          <cell r="I873">
            <v>6000</v>
          </cell>
          <cell r="J873">
            <v>2</v>
          </cell>
          <cell r="K873">
            <v>21</v>
          </cell>
          <cell r="L873">
            <v>4</v>
          </cell>
          <cell r="M873">
            <v>4</v>
          </cell>
          <cell r="N873">
            <v>1</v>
          </cell>
          <cell r="O873">
            <v>4</v>
          </cell>
          <cell r="P873">
            <v>2</v>
          </cell>
        </row>
        <row r="874">
          <cell r="B874">
            <v>864</v>
          </cell>
          <cell r="C874">
            <v>2</v>
          </cell>
          <cell r="D874">
            <v>60</v>
          </cell>
          <cell r="E874">
            <v>18300</v>
          </cell>
          <cell r="F874">
            <v>2.9677112809264758</v>
          </cell>
          <cell r="G874">
            <v>36000</v>
          </cell>
          <cell r="H874">
            <v>4400</v>
          </cell>
          <cell r="I874">
            <v>6000</v>
          </cell>
          <cell r="J874">
            <v>1</v>
          </cell>
          <cell r="K874">
            <v>40</v>
          </cell>
          <cell r="L874">
            <v>3</v>
          </cell>
          <cell r="M874">
            <v>1</v>
          </cell>
          <cell r="N874">
            <v>2</v>
          </cell>
          <cell r="O874">
            <v>3</v>
          </cell>
          <cell r="P874">
            <v>3</v>
          </cell>
        </row>
        <row r="875">
          <cell r="B875">
            <v>865</v>
          </cell>
          <cell r="C875">
            <v>1</v>
          </cell>
          <cell r="D875">
            <v>36</v>
          </cell>
          <cell r="E875">
            <v>14000</v>
          </cell>
          <cell r="F875">
            <v>1.8490313072673628</v>
          </cell>
          <cell r="G875">
            <v>21000</v>
          </cell>
          <cell r="H875">
            <v>3000</v>
          </cell>
          <cell r="I875">
            <v>5000</v>
          </cell>
          <cell r="J875">
            <v>1</v>
          </cell>
          <cell r="K875">
            <v>46</v>
          </cell>
          <cell r="L875">
            <v>2</v>
          </cell>
          <cell r="M875">
            <v>1</v>
          </cell>
          <cell r="N875">
            <v>2</v>
          </cell>
          <cell r="O875">
            <v>3</v>
          </cell>
          <cell r="P875">
            <v>1</v>
          </cell>
        </row>
        <row r="876">
          <cell r="B876">
            <v>866</v>
          </cell>
          <cell r="C876">
            <v>5</v>
          </cell>
          <cell r="D876">
            <v>36</v>
          </cell>
          <cell r="E876">
            <v>24000</v>
          </cell>
          <cell r="F876">
            <v>2.7279255100512048</v>
          </cell>
          <cell r="G876">
            <v>45000</v>
          </cell>
          <cell r="H876">
            <v>8200</v>
          </cell>
          <cell r="I876">
            <v>5500</v>
          </cell>
          <cell r="J876">
            <v>2</v>
          </cell>
          <cell r="K876">
            <v>34</v>
          </cell>
          <cell r="L876">
            <v>1</v>
          </cell>
          <cell r="M876">
            <v>3</v>
          </cell>
          <cell r="N876">
            <v>2</v>
          </cell>
          <cell r="O876">
            <v>1</v>
          </cell>
          <cell r="P876">
            <v>3</v>
          </cell>
        </row>
        <row r="877">
          <cell r="B877">
            <v>867</v>
          </cell>
          <cell r="C877">
            <v>4</v>
          </cell>
          <cell r="D877">
            <v>36</v>
          </cell>
          <cell r="E877">
            <v>18300</v>
          </cell>
          <cell r="F877">
            <v>3.9296603729417501</v>
          </cell>
          <cell r="G877">
            <v>36000</v>
          </cell>
          <cell r="H877">
            <v>6200</v>
          </cell>
          <cell r="I877">
            <v>6000</v>
          </cell>
          <cell r="J877">
            <v>2</v>
          </cell>
          <cell r="K877">
            <v>26</v>
          </cell>
          <cell r="L877">
            <v>2</v>
          </cell>
          <cell r="M877">
            <v>5</v>
          </cell>
          <cell r="N877">
            <v>2</v>
          </cell>
          <cell r="O877">
            <v>2</v>
          </cell>
          <cell r="P877">
            <v>2</v>
          </cell>
        </row>
        <row r="878">
          <cell r="B878">
            <v>868</v>
          </cell>
          <cell r="C878">
            <v>4</v>
          </cell>
          <cell r="D878">
            <v>18</v>
          </cell>
          <cell r="E878">
            <v>5400</v>
          </cell>
          <cell r="F878">
            <v>3.4660256717327207</v>
          </cell>
          <cell r="G878">
            <v>12000</v>
          </cell>
          <cell r="H878">
            <v>1700</v>
          </cell>
          <cell r="I878">
            <v>6000</v>
          </cell>
          <cell r="J878">
            <v>1</v>
          </cell>
          <cell r="K878">
            <v>18</v>
          </cell>
          <cell r="L878">
            <v>1</v>
          </cell>
          <cell r="M878">
            <v>5</v>
          </cell>
          <cell r="N878">
            <v>1</v>
          </cell>
          <cell r="O878">
            <v>4</v>
          </cell>
          <cell r="P878">
            <v>1</v>
          </cell>
        </row>
        <row r="879">
          <cell r="B879">
            <v>869</v>
          </cell>
          <cell r="C879">
            <v>5</v>
          </cell>
          <cell r="D879">
            <v>18</v>
          </cell>
          <cell r="E879">
            <v>14000</v>
          </cell>
          <cell r="F879">
            <v>2.6890294512796293</v>
          </cell>
          <cell r="G879">
            <v>25000</v>
          </cell>
          <cell r="H879">
            <v>4400</v>
          </cell>
          <cell r="I879">
            <v>5500</v>
          </cell>
          <cell r="J879">
            <v>1</v>
          </cell>
          <cell r="K879">
            <v>28</v>
          </cell>
          <cell r="L879">
            <v>3</v>
          </cell>
          <cell r="M879">
            <v>4</v>
          </cell>
          <cell r="N879">
            <v>1</v>
          </cell>
          <cell r="O879">
            <v>4</v>
          </cell>
          <cell r="P879">
            <v>2</v>
          </cell>
        </row>
        <row r="880">
          <cell r="B880">
            <v>870</v>
          </cell>
          <cell r="C880">
            <v>3</v>
          </cell>
          <cell r="D880">
            <v>48</v>
          </cell>
          <cell r="E880">
            <v>5400</v>
          </cell>
          <cell r="F880">
            <v>1.159597868770756</v>
          </cell>
          <cell r="G880">
            <v>18000</v>
          </cell>
          <cell r="H880">
            <v>2900</v>
          </cell>
          <cell r="I880">
            <v>6000</v>
          </cell>
          <cell r="J880">
            <v>2</v>
          </cell>
          <cell r="K880">
            <v>55</v>
          </cell>
          <cell r="L880">
            <v>3</v>
          </cell>
          <cell r="M880">
            <v>1</v>
          </cell>
          <cell r="N880">
            <v>2</v>
          </cell>
          <cell r="O880">
            <v>4</v>
          </cell>
          <cell r="P880">
            <v>3</v>
          </cell>
        </row>
        <row r="881">
          <cell r="B881">
            <v>871</v>
          </cell>
          <cell r="C881">
            <v>1</v>
          </cell>
          <cell r="D881">
            <v>60</v>
          </cell>
          <cell r="E881">
            <v>18300</v>
          </cell>
          <cell r="F881">
            <v>2.1550613335350404</v>
          </cell>
          <cell r="G881">
            <v>36000</v>
          </cell>
          <cell r="H881">
            <v>5200</v>
          </cell>
          <cell r="I881">
            <v>5000</v>
          </cell>
          <cell r="J881">
            <v>1</v>
          </cell>
          <cell r="K881">
            <v>43</v>
          </cell>
          <cell r="L881">
            <v>4</v>
          </cell>
          <cell r="M881">
            <v>2</v>
          </cell>
          <cell r="N881">
            <v>2</v>
          </cell>
          <cell r="O881">
            <v>1</v>
          </cell>
          <cell r="P881">
            <v>1</v>
          </cell>
        </row>
        <row r="882">
          <cell r="B882">
            <v>872</v>
          </cell>
          <cell r="C882">
            <v>2</v>
          </cell>
          <cell r="D882">
            <v>36</v>
          </cell>
          <cell r="E882">
            <v>18300</v>
          </cell>
          <cell r="F882">
            <v>3.5269928230089485</v>
          </cell>
          <cell r="G882">
            <v>36000</v>
          </cell>
          <cell r="H882">
            <v>5200</v>
          </cell>
          <cell r="I882">
            <v>6000</v>
          </cell>
          <cell r="J882">
            <v>1</v>
          </cell>
          <cell r="K882">
            <v>31</v>
          </cell>
          <cell r="L882">
            <v>2</v>
          </cell>
          <cell r="M882">
            <v>2</v>
          </cell>
          <cell r="N882">
            <v>2</v>
          </cell>
          <cell r="O882">
            <v>2</v>
          </cell>
          <cell r="P882">
            <v>2</v>
          </cell>
        </row>
        <row r="883">
          <cell r="B883">
            <v>873</v>
          </cell>
          <cell r="C883">
            <v>5</v>
          </cell>
          <cell r="D883">
            <v>60</v>
          </cell>
          <cell r="E883">
            <v>14000</v>
          </cell>
          <cell r="F883">
            <v>1.5910210041948369</v>
          </cell>
          <cell r="G883">
            <v>25000</v>
          </cell>
          <cell r="H883">
            <v>4400</v>
          </cell>
          <cell r="I883">
            <v>5500</v>
          </cell>
          <cell r="J883">
            <v>1</v>
          </cell>
          <cell r="K883">
            <v>53</v>
          </cell>
          <cell r="L883">
            <v>2</v>
          </cell>
          <cell r="M883">
            <v>4</v>
          </cell>
          <cell r="N883">
            <v>1</v>
          </cell>
          <cell r="O883">
            <v>4</v>
          </cell>
          <cell r="P883">
            <v>1</v>
          </cell>
        </row>
        <row r="884">
          <cell r="B884">
            <v>874</v>
          </cell>
          <cell r="C884">
            <v>4</v>
          </cell>
          <cell r="D884">
            <v>36</v>
          </cell>
          <cell r="E884">
            <v>24000</v>
          </cell>
          <cell r="F884">
            <v>2.9745085849839006</v>
          </cell>
          <cell r="G884">
            <v>36000</v>
          </cell>
          <cell r="H884">
            <v>6200</v>
          </cell>
          <cell r="I884">
            <v>6000</v>
          </cell>
          <cell r="J884">
            <v>1</v>
          </cell>
          <cell r="K884">
            <v>43</v>
          </cell>
          <cell r="L884">
            <v>3</v>
          </cell>
          <cell r="M884">
            <v>2</v>
          </cell>
          <cell r="N884">
            <v>2</v>
          </cell>
          <cell r="O884">
            <v>3</v>
          </cell>
          <cell r="P884">
            <v>3</v>
          </cell>
        </row>
        <row r="885">
          <cell r="B885">
            <v>875</v>
          </cell>
          <cell r="C885">
            <v>4</v>
          </cell>
          <cell r="D885">
            <v>36</v>
          </cell>
          <cell r="E885">
            <v>14000</v>
          </cell>
          <cell r="F885">
            <v>2.7485983993347696</v>
          </cell>
          <cell r="G885">
            <v>21000</v>
          </cell>
          <cell r="H885">
            <v>3600</v>
          </cell>
          <cell r="I885">
            <v>6000</v>
          </cell>
          <cell r="J885">
            <v>1</v>
          </cell>
          <cell r="K885">
            <v>36</v>
          </cell>
          <cell r="L885">
            <v>2</v>
          </cell>
          <cell r="M885">
            <v>5</v>
          </cell>
          <cell r="N885">
            <v>2</v>
          </cell>
          <cell r="O885">
            <v>2</v>
          </cell>
          <cell r="P885">
            <v>3</v>
          </cell>
        </row>
        <row r="886">
          <cell r="B886">
            <v>876</v>
          </cell>
          <cell r="C886">
            <v>5</v>
          </cell>
          <cell r="D886">
            <v>36</v>
          </cell>
          <cell r="E886">
            <v>24000</v>
          </cell>
          <cell r="F886">
            <v>1.2389162229655448</v>
          </cell>
          <cell r="G886">
            <v>36000</v>
          </cell>
          <cell r="H886">
            <v>7700</v>
          </cell>
          <cell r="I886">
            <v>5500</v>
          </cell>
          <cell r="J886">
            <v>2</v>
          </cell>
          <cell r="K886">
            <v>52</v>
          </cell>
          <cell r="L886">
            <v>2</v>
          </cell>
          <cell r="M886">
            <v>4</v>
          </cell>
          <cell r="N886">
            <v>2</v>
          </cell>
          <cell r="O886">
            <v>1</v>
          </cell>
          <cell r="P886">
            <v>2</v>
          </cell>
        </row>
        <row r="887">
          <cell r="B887">
            <v>877</v>
          </cell>
          <cell r="C887">
            <v>4</v>
          </cell>
          <cell r="D887">
            <v>60</v>
          </cell>
          <cell r="E887">
            <v>5400</v>
          </cell>
          <cell r="F887">
            <v>3.1193948581843203</v>
          </cell>
          <cell r="G887">
            <v>12000</v>
          </cell>
          <cell r="H887">
            <v>1700</v>
          </cell>
          <cell r="I887">
            <v>6000</v>
          </cell>
          <cell r="J887">
            <v>1</v>
          </cell>
          <cell r="K887">
            <v>54</v>
          </cell>
          <cell r="L887">
            <v>2</v>
          </cell>
          <cell r="M887">
            <v>4</v>
          </cell>
          <cell r="N887">
            <v>2</v>
          </cell>
          <cell r="O887">
            <v>3</v>
          </cell>
          <cell r="P887">
            <v>1</v>
          </cell>
        </row>
        <row r="888">
          <cell r="B888">
            <v>878</v>
          </cell>
          <cell r="C888">
            <v>3</v>
          </cell>
          <cell r="D888">
            <v>36</v>
          </cell>
          <cell r="E888">
            <v>18300</v>
          </cell>
          <cell r="F888">
            <v>1.7841530851296918</v>
          </cell>
          <cell r="G888">
            <v>33000</v>
          </cell>
          <cell r="H888">
            <v>5200</v>
          </cell>
          <cell r="I888">
            <v>6000</v>
          </cell>
          <cell r="J888">
            <v>2</v>
          </cell>
          <cell r="K888">
            <v>18</v>
          </cell>
          <cell r="L888">
            <v>4</v>
          </cell>
          <cell r="M888">
            <v>5</v>
          </cell>
          <cell r="N888">
            <v>1</v>
          </cell>
          <cell r="O888">
            <v>3</v>
          </cell>
          <cell r="P888">
            <v>3</v>
          </cell>
        </row>
        <row r="889">
          <cell r="B889">
            <v>879</v>
          </cell>
          <cell r="C889">
            <v>1</v>
          </cell>
          <cell r="D889">
            <v>18</v>
          </cell>
          <cell r="E889">
            <v>5400</v>
          </cell>
          <cell r="F889">
            <v>2.2816407267288308</v>
          </cell>
          <cell r="G889">
            <v>18000</v>
          </cell>
          <cell r="H889">
            <v>2200</v>
          </cell>
          <cell r="I889">
            <v>5000</v>
          </cell>
          <cell r="J889">
            <v>1</v>
          </cell>
          <cell r="K889">
            <v>26</v>
          </cell>
          <cell r="L889">
            <v>4</v>
          </cell>
          <cell r="M889">
            <v>3</v>
          </cell>
          <cell r="N889">
            <v>2</v>
          </cell>
          <cell r="O889">
            <v>1</v>
          </cell>
          <cell r="P889">
            <v>1</v>
          </cell>
        </row>
        <row r="890">
          <cell r="B890">
            <v>880</v>
          </cell>
          <cell r="C890">
            <v>2</v>
          </cell>
          <cell r="D890">
            <v>48</v>
          </cell>
          <cell r="E890">
            <v>18300</v>
          </cell>
          <cell r="F890">
            <v>3.0160938973557707</v>
          </cell>
          <cell r="G890">
            <v>36000</v>
          </cell>
          <cell r="H890">
            <v>5200</v>
          </cell>
          <cell r="I890">
            <v>6000</v>
          </cell>
          <cell r="J890">
            <v>2</v>
          </cell>
          <cell r="K890">
            <v>36</v>
          </cell>
          <cell r="L890">
            <v>3</v>
          </cell>
          <cell r="M890">
            <v>3</v>
          </cell>
          <cell r="N890">
            <v>2</v>
          </cell>
          <cell r="O890">
            <v>4</v>
          </cell>
          <cell r="P890">
            <v>1</v>
          </cell>
        </row>
        <row r="891">
          <cell r="B891">
            <v>881</v>
          </cell>
          <cell r="C891">
            <v>1</v>
          </cell>
          <cell r="D891">
            <v>48</v>
          </cell>
          <cell r="E891">
            <v>5400</v>
          </cell>
          <cell r="F891">
            <v>2.4807169200625974</v>
          </cell>
          <cell r="G891">
            <v>18000</v>
          </cell>
          <cell r="H891">
            <v>2200</v>
          </cell>
          <cell r="I891">
            <v>5000</v>
          </cell>
          <cell r="J891">
            <v>1</v>
          </cell>
          <cell r="K891">
            <v>37</v>
          </cell>
          <cell r="L891">
            <v>2</v>
          </cell>
          <cell r="M891">
            <v>5</v>
          </cell>
          <cell r="N891">
            <v>2</v>
          </cell>
          <cell r="O891">
            <v>2</v>
          </cell>
          <cell r="P891">
            <v>3</v>
          </cell>
        </row>
        <row r="892">
          <cell r="B892">
            <v>882</v>
          </cell>
          <cell r="C892">
            <v>4</v>
          </cell>
          <cell r="D892">
            <v>60</v>
          </cell>
          <cell r="E892">
            <v>24000</v>
          </cell>
          <cell r="F892">
            <v>2.5237462473761423</v>
          </cell>
          <cell r="G892">
            <v>36000</v>
          </cell>
          <cell r="H892">
            <v>7300</v>
          </cell>
          <cell r="I892">
            <v>6000</v>
          </cell>
          <cell r="J892">
            <v>1</v>
          </cell>
          <cell r="K892">
            <v>37</v>
          </cell>
          <cell r="L892">
            <v>1</v>
          </cell>
          <cell r="M892">
            <v>1</v>
          </cell>
          <cell r="N892">
            <v>2</v>
          </cell>
          <cell r="O892">
            <v>1</v>
          </cell>
          <cell r="P892">
            <v>3</v>
          </cell>
        </row>
        <row r="893">
          <cell r="B893">
            <v>883</v>
          </cell>
          <cell r="C893">
            <v>2</v>
          </cell>
          <cell r="D893">
            <v>36</v>
          </cell>
          <cell r="E893">
            <v>18300</v>
          </cell>
          <cell r="F893">
            <v>1.8499913649087321</v>
          </cell>
          <cell r="G893">
            <v>36000</v>
          </cell>
          <cell r="H893">
            <v>5000</v>
          </cell>
          <cell r="I893">
            <v>6000</v>
          </cell>
          <cell r="J893">
            <v>1</v>
          </cell>
          <cell r="K893">
            <v>24</v>
          </cell>
          <cell r="L893">
            <v>4</v>
          </cell>
          <cell r="M893">
            <v>2</v>
          </cell>
          <cell r="N893">
            <v>1</v>
          </cell>
          <cell r="O893">
            <v>4</v>
          </cell>
          <cell r="P893">
            <v>2</v>
          </cell>
        </row>
        <row r="894">
          <cell r="B894">
            <v>884</v>
          </cell>
          <cell r="C894">
            <v>1</v>
          </cell>
          <cell r="D894">
            <v>36</v>
          </cell>
          <cell r="E894">
            <v>14000</v>
          </cell>
          <cell r="F894">
            <v>2.1296273245749817</v>
          </cell>
          <cell r="G894">
            <v>25000</v>
          </cell>
          <cell r="H894">
            <v>3600</v>
          </cell>
          <cell r="I894">
            <v>5000</v>
          </cell>
          <cell r="J894">
            <v>2</v>
          </cell>
          <cell r="K894">
            <v>24</v>
          </cell>
          <cell r="L894">
            <v>1</v>
          </cell>
          <cell r="M894">
            <v>5</v>
          </cell>
          <cell r="N894">
            <v>2</v>
          </cell>
          <cell r="O894">
            <v>1</v>
          </cell>
          <cell r="P894">
            <v>1</v>
          </cell>
        </row>
        <row r="895">
          <cell r="B895">
            <v>885</v>
          </cell>
          <cell r="C895">
            <v>5</v>
          </cell>
          <cell r="D895">
            <v>12</v>
          </cell>
          <cell r="E895">
            <v>14000</v>
          </cell>
          <cell r="F895">
            <v>1.1918754617708107</v>
          </cell>
          <cell r="G895">
            <v>25000</v>
          </cell>
          <cell r="H895">
            <v>5200</v>
          </cell>
          <cell r="I895">
            <v>5500</v>
          </cell>
          <cell r="J895">
            <v>1</v>
          </cell>
          <cell r="K895">
            <v>28</v>
          </cell>
          <cell r="L895">
            <v>2</v>
          </cell>
          <cell r="M895">
            <v>1</v>
          </cell>
          <cell r="N895">
            <v>2</v>
          </cell>
          <cell r="O895">
            <v>2</v>
          </cell>
          <cell r="P895">
            <v>3</v>
          </cell>
        </row>
        <row r="896">
          <cell r="B896">
            <v>886</v>
          </cell>
          <cell r="C896">
            <v>5</v>
          </cell>
          <cell r="D896">
            <v>18</v>
          </cell>
          <cell r="E896">
            <v>5400</v>
          </cell>
          <cell r="F896">
            <v>2.2970169353126617</v>
          </cell>
          <cell r="G896">
            <v>12000</v>
          </cell>
          <cell r="H896">
            <v>2200</v>
          </cell>
          <cell r="I896">
            <v>5500</v>
          </cell>
          <cell r="J896">
            <v>2</v>
          </cell>
          <cell r="K896">
            <v>50</v>
          </cell>
          <cell r="L896">
            <v>2</v>
          </cell>
          <cell r="M896">
            <v>5</v>
          </cell>
          <cell r="N896">
            <v>1</v>
          </cell>
          <cell r="O896">
            <v>4</v>
          </cell>
          <cell r="P896">
            <v>3</v>
          </cell>
        </row>
        <row r="897">
          <cell r="B897">
            <v>887</v>
          </cell>
          <cell r="C897">
            <v>3</v>
          </cell>
          <cell r="D897">
            <v>48</v>
          </cell>
          <cell r="E897">
            <v>5400</v>
          </cell>
          <cell r="F897">
            <v>2.9827547671081414</v>
          </cell>
          <cell r="G897">
            <v>12000</v>
          </cell>
          <cell r="H897">
            <v>2200</v>
          </cell>
          <cell r="I897">
            <v>6000</v>
          </cell>
          <cell r="J897">
            <v>1</v>
          </cell>
          <cell r="K897">
            <v>48</v>
          </cell>
          <cell r="L897">
            <v>2</v>
          </cell>
          <cell r="M897">
            <v>2</v>
          </cell>
          <cell r="N897">
            <v>1</v>
          </cell>
          <cell r="O897">
            <v>2</v>
          </cell>
          <cell r="P897">
            <v>3</v>
          </cell>
        </row>
        <row r="898">
          <cell r="B898">
            <v>888</v>
          </cell>
          <cell r="C898">
            <v>2</v>
          </cell>
          <cell r="D898">
            <v>36</v>
          </cell>
          <cell r="E898">
            <v>14000</v>
          </cell>
          <cell r="F898">
            <v>3.9310848895021318</v>
          </cell>
          <cell r="G898">
            <v>25000</v>
          </cell>
          <cell r="H898">
            <v>4400</v>
          </cell>
          <cell r="I898">
            <v>6000</v>
          </cell>
          <cell r="J898">
            <v>2</v>
          </cell>
          <cell r="K898">
            <v>21</v>
          </cell>
          <cell r="L898">
            <v>3</v>
          </cell>
          <cell r="M898">
            <v>4</v>
          </cell>
          <cell r="N898">
            <v>1</v>
          </cell>
          <cell r="O898">
            <v>4</v>
          </cell>
          <cell r="P898">
            <v>3</v>
          </cell>
        </row>
        <row r="899">
          <cell r="B899">
            <v>889</v>
          </cell>
          <cell r="C899">
            <v>2</v>
          </cell>
          <cell r="D899">
            <v>48</v>
          </cell>
          <cell r="E899">
            <v>5400</v>
          </cell>
          <cell r="F899">
            <v>2.2603508452443437</v>
          </cell>
          <cell r="G899">
            <v>15000</v>
          </cell>
          <cell r="H899">
            <v>2400</v>
          </cell>
          <cell r="I899">
            <v>6000</v>
          </cell>
          <cell r="J899">
            <v>2</v>
          </cell>
          <cell r="K899">
            <v>20</v>
          </cell>
          <cell r="L899">
            <v>1</v>
          </cell>
          <cell r="M899">
            <v>1</v>
          </cell>
          <cell r="N899">
            <v>1</v>
          </cell>
          <cell r="O899">
            <v>4</v>
          </cell>
          <cell r="P899">
            <v>1</v>
          </cell>
        </row>
        <row r="900">
          <cell r="B900">
            <v>890</v>
          </cell>
          <cell r="C900">
            <v>5</v>
          </cell>
          <cell r="D900">
            <v>36</v>
          </cell>
          <cell r="E900">
            <v>18300</v>
          </cell>
          <cell r="F900">
            <v>2.2550967977336915</v>
          </cell>
          <cell r="G900">
            <v>36000</v>
          </cell>
          <cell r="H900">
            <v>5200</v>
          </cell>
          <cell r="I900">
            <v>5500</v>
          </cell>
          <cell r="J900">
            <v>2</v>
          </cell>
          <cell r="K900">
            <v>22</v>
          </cell>
          <cell r="L900">
            <v>1</v>
          </cell>
          <cell r="M900">
            <v>5</v>
          </cell>
          <cell r="N900">
            <v>2</v>
          </cell>
          <cell r="O900">
            <v>3</v>
          </cell>
          <cell r="P900">
            <v>3</v>
          </cell>
        </row>
        <row r="901">
          <cell r="B901">
            <v>891</v>
          </cell>
          <cell r="C901">
            <v>1</v>
          </cell>
          <cell r="D901">
            <v>36</v>
          </cell>
          <cell r="E901">
            <v>5400</v>
          </cell>
          <cell r="F901">
            <v>2.1515493113676452</v>
          </cell>
          <cell r="G901">
            <v>12000</v>
          </cell>
          <cell r="H901">
            <v>2000</v>
          </cell>
          <cell r="I901">
            <v>5000</v>
          </cell>
          <cell r="J901">
            <v>1</v>
          </cell>
          <cell r="K901">
            <v>21</v>
          </cell>
          <cell r="L901">
            <v>2</v>
          </cell>
          <cell r="M901">
            <v>5</v>
          </cell>
          <cell r="N901">
            <v>1</v>
          </cell>
          <cell r="O901">
            <v>4</v>
          </cell>
          <cell r="P901">
            <v>2</v>
          </cell>
        </row>
        <row r="902">
          <cell r="B902">
            <v>892</v>
          </cell>
          <cell r="C902">
            <v>5</v>
          </cell>
          <cell r="D902">
            <v>12</v>
          </cell>
          <cell r="E902">
            <v>5400</v>
          </cell>
          <cell r="F902">
            <v>1.2583905108867202</v>
          </cell>
          <cell r="G902">
            <v>15000</v>
          </cell>
          <cell r="H902">
            <v>2700</v>
          </cell>
          <cell r="I902">
            <v>5500</v>
          </cell>
          <cell r="J902">
            <v>2</v>
          </cell>
          <cell r="K902">
            <v>48</v>
          </cell>
          <cell r="L902">
            <v>4</v>
          </cell>
          <cell r="M902">
            <v>5</v>
          </cell>
          <cell r="N902">
            <v>1</v>
          </cell>
          <cell r="O902">
            <v>2</v>
          </cell>
          <cell r="P902">
            <v>1</v>
          </cell>
        </row>
        <row r="903">
          <cell r="B903">
            <v>893</v>
          </cell>
          <cell r="C903">
            <v>4</v>
          </cell>
          <cell r="D903">
            <v>48</v>
          </cell>
          <cell r="E903">
            <v>5400</v>
          </cell>
          <cell r="F903">
            <v>2.5606284206713115</v>
          </cell>
          <cell r="G903">
            <v>12000</v>
          </cell>
          <cell r="H903">
            <v>2100</v>
          </cell>
          <cell r="I903">
            <v>6000</v>
          </cell>
          <cell r="J903">
            <v>1</v>
          </cell>
          <cell r="K903">
            <v>36</v>
          </cell>
          <cell r="L903">
            <v>3</v>
          </cell>
          <cell r="M903">
            <v>4</v>
          </cell>
          <cell r="N903">
            <v>2</v>
          </cell>
          <cell r="O903">
            <v>4</v>
          </cell>
          <cell r="P903">
            <v>1</v>
          </cell>
        </row>
        <row r="904">
          <cell r="B904">
            <v>894</v>
          </cell>
          <cell r="C904">
            <v>2</v>
          </cell>
          <cell r="D904">
            <v>48</v>
          </cell>
          <cell r="E904">
            <v>18300</v>
          </cell>
          <cell r="F904">
            <v>2.2404906003334699</v>
          </cell>
          <cell r="G904">
            <v>36000</v>
          </cell>
          <cell r="H904">
            <v>6200</v>
          </cell>
          <cell r="I904">
            <v>6000</v>
          </cell>
          <cell r="J904">
            <v>2</v>
          </cell>
          <cell r="K904">
            <v>20</v>
          </cell>
          <cell r="L904">
            <v>1</v>
          </cell>
          <cell r="M904">
            <v>2</v>
          </cell>
          <cell r="N904">
            <v>1</v>
          </cell>
          <cell r="O904">
            <v>2</v>
          </cell>
          <cell r="P904">
            <v>3</v>
          </cell>
        </row>
        <row r="905">
          <cell r="B905">
            <v>895</v>
          </cell>
          <cell r="C905">
            <v>2</v>
          </cell>
          <cell r="D905">
            <v>36</v>
          </cell>
          <cell r="E905">
            <v>14000</v>
          </cell>
          <cell r="F905">
            <v>2.6566442485647253</v>
          </cell>
          <cell r="G905">
            <v>25000</v>
          </cell>
          <cell r="H905">
            <v>3600</v>
          </cell>
          <cell r="I905">
            <v>6000</v>
          </cell>
          <cell r="J905">
            <v>1</v>
          </cell>
          <cell r="K905">
            <v>35</v>
          </cell>
          <cell r="L905">
            <v>4</v>
          </cell>
          <cell r="M905">
            <v>5</v>
          </cell>
          <cell r="N905">
            <v>1</v>
          </cell>
          <cell r="O905">
            <v>1</v>
          </cell>
          <cell r="P905">
            <v>3</v>
          </cell>
        </row>
        <row r="906">
          <cell r="B906">
            <v>896</v>
          </cell>
          <cell r="C906">
            <v>2</v>
          </cell>
          <cell r="D906">
            <v>36</v>
          </cell>
          <cell r="E906">
            <v>14000</v>
          </cell>
          <cell r="F906">
            <v>1.6710639209174234</v>
          </cell>
          <cell r="G906">
            <v>20000</v>
          </cell>
          <cell r="H906">
            <v>3600</v>
          </cell>
          <cell r="I906">
            <v>6000</v>
          </cell>
          <cell r="J906">
            <v>1</v>
          </cell>
          <cell r="K906">
            <v>43</v>
          </cell>
          <cell r="L906">
            <v>2</v>
          </cell>
          <cell r="M906">
            <v>2</v>
          </cell>
          <cell r="N906">
            <v>2</v>
          </cell>
          <cell r="O906">
            <v>4</v>
          </cell>
          <cell r="P906">
            <v>2</v>
          </cell>
        </row>
        <row r="907">
          <cell r="B907">
            <v>897</v>
          </cell>
          <cell r="C907">
            <v>1</v>
          </cell>
          <cell r="D907">
            <v>36</v>
          </cell>
          <cell r="E907">
            <v>18300</v>
          </cell>
          <cell r="F907">
            <v>3.6443624932988823</v>
          </cell>
          <cell r="G907">
            <v>36000</v>
          </cell>
          <cell r="H907">
            <v>5000</v>
          </cell>
          <cell r="I907">
            <v>5000</v>
          </cell>
          <cell r="J907">
            <v>1</v>
          </cell>
          <cell r="K907">
            <v>19</v>
          </cell>
          <cell r="L907">
            <v>1</v>
          </cell>
          <cell r="M907">
            <v>4</v>
          </cell>
          <cell r="N907">
            <v>2</v>
          </cell>
          <cell r="O907">
            <v>2</v>
          </cell>
          <cell r="P907">
            <v>1</v>
          </cell>
        </row>
        <row r="908">
          <cell r="B908">
            <v>898</v>
          </cell>
          <cell r="C908">
            <v>5</v>
          </cell>
          <cell r="D908">
            <v>48</v>
          </cell>
          <cell r="E908">
            <v>24000</v>
          </cell>
          <cell r="F908">
            <v>2.0539647954523295</v>
          </cell>
          <cell r="G908">
            <v>36000</v>
          </cell>
          <cell r="H908">
            <v>7300</v>
          </cell>
          <cell r="I908">
            <v>5500</v>
          </cell>
          <cell r="J908">
            <v>1</v>
          </cell>
          <cell r="K908">
            <v>36</v>
          </cell>
          <cell r="L908">
            <v>3</v>
          </cell>
          <cell r="M908">
            <v>4</v>
          </cell>
          <cell r="N908">
            <v>1</v>
          </cell>
          <cell r="O908">
            <v>4</v>
          </cell>
          <cell r="P908">
            <v>2</v>
          </cell>
        </row>
        <row r="909">
          <cell r="B909">
            <v>899</v>
          </cell>
          <cell r="C909">
            <v>1</v>
          </cell>
          <cell r="D909">
            <v>36</v>
          </cell>
          <cell r="E909">
            <v>14000</v>
          </cell>
          <cell r="F909">
            <v>1.5837173234969011</v>
          </cell>
          <cell r="G909">
            <v>20000</v>
          </cell>
          <cell r="H909">
            <v>2900</v>
          </cell>
          <cell r="I909">
            <v>5000</v>
          </cell>
          <cell r="J909">
            <v>2</v>
          </cell>
          <cell r="K909">
            <v>38</v>
          </cell>
          <cell r="L909">
            <v>3</v>
          </cell>
          <cell r="M909">
            <v>2</v>
          </cell>
          <cell r="N909">
            <v>2</v>
          </cell>
          <cell r="O909">
            <v>4</v>
          </cell>
          <cell r="P909">
            <v>1</v>
          </cell>
        </row>
        <row r="910">
          <cell r="B910">
            <v>900</v>
          </cell>
          <cell r="C910">
            <v>1</v>
          </cell>
          <cell r="D910">
            <v>36</v>
          </cell>
          <cell r="E910">
            <v>24000</v>
          </cell>
          <cell r="F910">
            <v>1.0285212605525664</v>
          </cell>
          <cell r="G910">
            <v>36000</v>
          </cell>
          <cell r="H910">
            <v>6200</v>
          </cell>
          <cell r="I910">
            <v>5000</v>
          </cell>
          <cell r="J910">
            <v>1</v>
          </cell>
          <cell r="K910">
            <v>37</v>
          </cell>
          <cell r="L910">
            <v>1</v>
          </cell>
          <cell r="M910">
            <v>4</v>
          </cell>
          <cell r="N910">
            <v>1</v>
          </cell>
          <cell r="O910">
            <v>2</v>
          </cell>
          <cell r="P910">
            <v>1</v>
          </cell>
        </row>
        <row r="911">
          <cell r="B911">
            <v>901</v>
          </cell>
          <cell r="C911">
            <v>3</v>
          </cell>
          <cell r="D911">
            <v>36</v>
          </cell>
          <cell r="E911">
            <v>14000</v>
          </cell>
          <cell r="F911">
            <v>1.3048764631726821</v>
          </cell>
          <cell r="G911">
            <v>25000</v>
          </cell>
          <cell r="H911">
            <v>4000</v>
          </cell>
          <cell r="I911">
            <v>6000</v>
          </cell>
          <cell r="J911">
            <v>1</v>
          </cell>
          <cell r="K911">
            <v>33</v>
          </cell>
          <cell r="L911">
            <v>2</v>
          </cell>
          <cell r="M911">
            <v>1</v>
          </cell>
          <cell r="N911">
            <v>2</v>
          </cell>
          <cell r="O911">
            <v>4</v>
          </cell>
          <cell r="P911">
            <v>3</v>
          </cell>
        </row>
        <row r="912">
          <cell r="B912">
            <v>902</v>
          </cell>
          <cell r="C912">
            <v>2</v>
          </cell>
          <cell r="D912">
            <v>36</v>
          </cell>
          <cell r="E912">
            <v>5400</v>
          </cell>
          <cell r="F912">
            <v>1.3177945974739105</v>
          </cell>
          <cell r="G912">
            <v>12000</v>
          </cell>
          <cell r="H912">
            <v>2200</v>
          </cell>
          <cell r="I912">
            <v>6000</v>
          </cell>
          <cell r="J912">
            <v>1</v>
          </cell>
          <cell r="K912">
            <v>51</v>
          </cell>
          <cell r="L912">
            <v>1</v>
          </cell>
          <cell r="M912">
            <v>2</v>
          </cell>
          <cell r="N912">
            <v>2</v>
          </cell>
          <cell r="O912">
            <v>2</v>
          </cell>
          <cell r="P912">
            <v>1</v>
          </cell>
        </row>
        <row r="913">
          <cell r="B913">
            <v>903</v>
          </cell>
          <cell r="C913">
            <v>1</v>
          </cell>
          <cell r="D913">
            <v>60</v>
          </cell>
          <cell r="E913">
            <v>5400</v>
          </cell>
          <cell r="F913">
            <v>2.7045841632730228</v>
          </cell>
          <cell r="G913">
            <v>18000</v>
          </cell>
          <cell r="H913">
            <v>2500</v>
          </cell>
          <cell r="I913">
            <v>5000</v>
          </cell>
          <cell r="J913">
            <v>2</v>
          </cell>
          <cell r="K913">
            <v>38</v>
          </cell>
          <cell r="L913">
            <v>2</v>
          </cell>
          <cell r="M913">
            <v>4</v>
          </cell>
          <cell r="N913">
            <v>2</v>
          </cell>
          <cell r="O913">
            <v>4</v>
          </cell>
          <cell r="P913">
            <v>3</v>
          </cell>
        </row>
        <row r="914">
          <cell r="B914">
            <v>904</v>
          </cell>
          <cell r="C914">
            <v>3</v>
          </cell>
          <cell r="D914">
            <v>36</v>
          </cell>
          <cell r="E914">
            <v>18300</v>
          </cell>
          <cell r="F914">
            <v>1.0136689853148635</v>
          </cell>
          <cell r="G914">
            <v>36000</v>
          </cell>
          <cell r="H914">
            <v>4400</v>
          </cell>
          <cell r="I914">
            <v>6000</v>
          </cell>
          <cell r="J914">
            <v>1</v>
          </cell>
          <cell r="K914">
            <v>35</v>
          </cell>
          <cell r="L914">
            <v>1</v>
          </cell>
          <cell r="M914">
            <v>4</v>
          </cell>
          <cell r="N914">
            <v>2</v>
          </cell>
          <cell r="O914">
            <v>1</v>
          </cell>
          <cell r="P914">
            <v>1</v>
          </cell>
        </row>
        <row r="915">
          <cell r="B915">
            <v>905</v>
          </cell>
          <cell r="C915">
            <v>3</v>
          </cell>
          <cell r="D915">
            <v>36</v>
          </cell>
          <cell r="E915">
            <v>14000</v>
          </cell>
          <cell r="F915">
            <v>1.0670062885659148</v>
          </cell>
          <cell r="G915">
            <v>25000</v>
          </cell>
          <cell r="H915">
            <v>3600</v>
          </cell>
          <cell r="I915">
            <v>6000</v>
          </cell>
          <cell r="J915">
            <v>1</v>
          </cell>
          <cell r="K915">
            <v>38</v>
          </cell>
          <cell r="L915">
            <v>2</v>
          </cell>
          <cell r="M915">
            <v>3</v>
          </cell>
          <cell r="N915">
            <v>1</v>
          </cell>
          <cell r="O915">
            <v>4</v>
          </cell>
          <cell r="P915">
            <v>2</v>
          </cell>
        </row>
        <row r="916">
          <cell r="B916">
            <v>906</v>
          </cell>
          <cell r="C916">
            <v>4</v>
          </cell>
          <cell r="D916">
            <v>48</v>
          </cell>
          <cell r="E916">
            <v>18300</v>
          </cell>
          <cell r="F916">
            <v>2.9612121337351702</v>
          </cell>
          <cell r="G916">
            <v>36000</v>
          </cell>
          <cell r="H916">
            <v>5200</v>
          </cell>
          <cell r="I916">
            <v>6000</v>
          </cell>
          <cell r="J916">
            <v>2</v>
          </cell>
          <cell r="K916">
            <v>48</v>
          </cell>
          <cell r="L916">
            <v>4</v>
          </cell>
          <cell r="M916">
            <v>4</v>
          </cell>
          <cell r="N916">
            <v>2</v>
          </cell>
          <cell r="O916">
            <v>2</v>
          </cell>
          <cell r="P916">
            <v>2</v>
          </cell>
        </row>
        <row r="917">
          <cell r="B917">
            <v>907</v>
          </cell>
          <cell r="C917">
            <v>5</v>
          </cell>
          <cell r="D917">
            <v>12</v>
          </cell>
          <cell r="E917">
            <v>24000</v>
          </cell>
          <cell r="F917">
            <v>1.9984964473934057</v>
          </cell>
          <cell r="G917">
            <v>45000</v>
          </cell>
          <cell r="H917">
            <v>8100</v>
          </cell>
          <cell r="I917">
            <v>5500</v>
          </cell>
          <cell r="J917">
            <v>2</v>
          </cell>
          <cell r="K917">
            <v>48</v>
          </cell>
          <cell r="L917">
            <v>1</v>
          </cell>
          <cell r="M917">
            <v>4</v>
          </cell>
          <cell r="N917">
            <v>1</v>
          </cell>
          <cell r="O917">
            <v>1</v>
          </cell>
          <cell r="P917">
            <v>3</v>
          </cell>
        </row>
        <row r="918">
          <cell r="B918">
            <v>908</v>
          </cell>
          <cell r="C918">
            <v>2</v>
          </cell>
          <cell r="D918">
            <v>12</v>
          </cell>
          <cell r="E918">
            <v>24000</v>
          </cell>
          <cell r="F918">
            <v>2.9387580223585719</v>
          </cell>
          <cell r="G918">
            <v>42000</v>
          </cell>
          <cell r="H918">
            <v>7300</v>
          </cell>
          <cell r="I918">
            <v>6000</v>
          </cell>
          <cell r="J918">
            <v>1</v>
          </cell>
          <cell r="K918">
            <v>18</v>
          </cell>
          <cell r="L918">
            <v>1</v>
          </cell>
          <cell r="M918">
            <v>1</v>
          </cell>
          <cell r="N918">
            <v>2</v>
          </cell>
          <cell r="O918">
            <v>3</v>
          </cell>
          <cell r="P918">
            <v>1</v>
          </cell>
        </row>
        <row r="919">
          <cell r="B919">
            <v>909</v>
          </cell>
          <cell r="C919">
            <v>2</v>
          </cell>
          <cell r="D919">
            <v>48</v>
          </cell>
          <cell r="E919">
            <v>18300</v>
          </cell>
          <cell r="F919">
            <v>2.9224206682087179</v>
          </cell>
          <cell r="G919">
            <v>36000</v>
          </cell>
          <cell r="H919">
            <v>5200</v>
          </cell>
          <cell r="I919">
            <v>6000</v>
          </cell>
          <cell r="J919">
            <v>2</v>
          </cell>
          <cell r="K919">
            <v>27</v>
          </cell>
          <cell r="L919">
            <v>4</v>
          </cell>
          <cell r="M919">
            <v>1</v>
          </cell>
          <cell r="N919">
            <v>1</v>
          </cell>
          <cell r="O919">
            <v>4</v>
          </cell>
          <cell r="P919">
            <v>3</v>
          </cell>
        </row>
        <row r="920">
          <cell r="B920">
            <v>910</v>
          </cell>
          <cell r="C920">
            <v>1</v>
          </cell>
          <cell r="D920">
            <v>36</v>
          </cell>
          <cell r="E920">
            <v>5400</v>
          </cell>
          <cell r="F920">
            <v>2.1129578190675429</v>
          </cell>
          <cell r="G920">
            <v>18000</v>
          </cell>
          <cell r="H920">
            <v>2400</v>
          </cell>
          <cell r="I920">
            <v>5000</v>
          </cell>
          <cell r="J920">
            <v>1</v>
          </cell>
          <cell r="K920">
            <v>50</v>
          </cell>
          <cell r="L920">
            <v>2</v>
          </cell>
          <cell r="M920">
            <v>4</v>
          </cell>
          <cell r="N920">
            <v>1</v>
          </cell>
          <cell r="O920">
            <v>1</v>
          </cell>
          <cell r="P920">
            <v>2</v>
          </cell>
        </row>
        <row r="921">
          <cell r="B921">
            <v>911</v>
          </cell>
          <cell r="C921">
            <v>4</v>
          </cell>
          <cell r="D921">
            <v>36</v>
          </cell>
          <cell r="E921">
            <v>24000</v>
          </cell>
          <cell r="F921">
            <v>3.7399973473262906</v>
          </cell>
          <cell r="G921">
            <v>45000</v>
          </cell>
          <cell r="H921">
            <v>7300</v>
          </cell>
          <cell r="I921">
            <v>6000</v>
          </cell>
          <cell r="J921">
            <v>2</v>
          </cell>
          <cell r="K921">
            <v>38</v>
          </cell>
          <cell r="L921">
            <v>2</v>
          </cell>
          <cell r="M921">
            <v>4</v>
          </cell>
          <cell r="N921">
            <v>2</v>
          </cell>
          <cell r="O921">
            <v>4</v>
          </cell>
          <cell r="P921">
            <v>1</v>
          </cell>
        </row>
        <row r="922">
          <cell r="B922">
            <v>912</v>
          </cell>
          <cell r="C922">
            <v>4</v>
          </cell>
          <cell r="D922">
            <v>18</v>
          </cell>
          <cell r="E922">
            <v>24000</v>
          </cell>
          <cell r="F922">
            <v>2.2354935761746226</v>
          </cell>
          <cell r="G922">
            <v>36000</v>
          </cell>
          <cell r="H922">
            <v>7700</v>
          </cell>
          <cell r="I922">
            <v>6000</v>
          </cell>
          <cell r="J922">
            <v>2</v>
          </cell>
          <cell r="K922">
            <v>49</v>
          </cell>
          <cell r="L922">
            <v>4</v>
          </cell>
          <cell r="M922">
            <v>1</v>
          </cell>
          <cell r="N922">
            <v>1</v>
          </cell>
          <cell r="O922">
            <v>1</v>
          </cell>
          <cell r="P922">
            <v>3</v>
          </cell>
        </row>
        <row r="923">
          <cell r="B923">
            <v>913</v>
          </cell>
          <cell r="C923">
            <v>2</v>
          </cell>
          <cell r="D923">
            <v>36</v>
          </cell>
          <cell r="E923">
            <v>14000</v>
          </cell>
          <cell r="F923">
            <v>2.7876682767224037</v>
          </cell>
          <cell r="G923">
            <v>25000</v>
          </cell>
          <cell r="H923">
            <v>4400</v>
          </cell>
          <cell r="I923">
            <v>6000</v>
          </cell>
          <cell r="J923">
            <v>1</v>
          </cell>
          <cell r="K923">
            <v>30</v>
          </cell>
          <cell r="L923">
            <v>4</v>
          </cell>
          <cell r="M923">
            <v>4</v>
          </cell>
          <cell r="N923">
            <v>2</v>
          </cell>
          <cell r="O923">
            <v>2</v>
          </cell>
          <cell r="P923">
            <v>3</v>
          </cell>
        </row>
        <row r="924">
          <cell r="B924">
            <v>914</v>
          </cell>
          <cell r="C924">
            <v>4</v>
          </cell>
          <cell r="D924">
            <v>36</v>
          </cell>
          <cell r="E924">
            <v>5400</v>
          </cell>
          <cell r="F924">
            <v>2.2161653189062989</v>
          </cell>
          <cell r="G924">
            <v>12000</v>
          </cell>
          <cell r="H924">
            <v>2300</v>
          </cell>
          <cell r="I924">
            <v>6000</v>
          </cell>
          <cell r="J924">
            <v>2</v>
          </cell>
          <cell r="K924">
            <v>47</v>
          </cell>
          <cell r="L924">
            <v>1</v>
          </cell>
          <cell r="M924">
            <v>4</v>
          </cell>
          <cell r="N924">
            <v>2</v>
          </cell>
          <cell r="O924">
            <v>2</v>
          </cell>
          <cell r="P924">
            <v>1</v>
          </cell>
        </row>
        <row r="925">
          <cell r="B925">
            <v>915</v>
          </cell>
          <cell r="C925">
            <v>4</v>
          </cell>
          <cell r="D925">
            <v>36</v>
          </cell>
          <cell r="E925">
            <v>24000</v>
          </cell>
          <cell r="F925">
            <v>1.9222843561573555</v>
          </cell>
          <cell r="G925">
            <v>36000</v>
          </cell>
          <cell r="H925">
            <v>7300</v>
          </cell>
          <cell r="I925">
            <v>6000</v>
          </cell>
          <cell r="J925">
            <v>1</v>
          </cell>
          <cell r="K925">
            <v>32</v>
          </cell>
          <cell r="L925">
            <v>4</v>
          </cell>
          <cell r="M925">
            <v>3</v>
          </cell>
          <cell r="N925">
            <v>2</v>
          </cell>
          <cell r="O925">
            <v>4</v>
          </cell>
          <cell r="P925">
            <v>1</v>
          </cell>
        </row>
        <row r="926">
          <cell r="B926">
            <v>916</v>
          </cell>
          <cell r="C926">
            <v>3</v>
          </cell>
          <cell r="D926">
            <v>36</v>
          </cell>
          <cell r="E926">
            <v>24000</v>
          </cell>
          <cell r="F926">
            <v>1.2100687131557559</v>
          </cell>
          <cell r="G926">
            <v>42000</v>
          </cell>
          <cell r="H926">
            <v>6200</v>
          </cell>
          <cell r="I926">
            <v>6000</v>
          </cell>
          <cell r="J926">
            <v>1</v>
          </cell>
          <cell r="K926">
            <v>43</v>
          </cell>
          <cell r="L926">
            <v>2</v>
          </cell>
          <cell r="M926">
            <v>3</v>
          </cell>
          <cell r="N926">
            <v>1</v>
          </cell>
          <cell r="O926">
            <v>3</v>
          </cell>
          <cell r="P926">
            <v>2</v>
          </cell>
        </row>
        <row r="927">
          <cell r="B927">
            <v>917</v>
          </cell>
          <cell r="C927">
            <v>3</v>
          </cell>
          <cell r="D927">
            <v>12</v>
          </cell>
          <cell r="E927">
            <v>5400</v>
          </cell>
          <cell r="F927">
            <v>3.8367218256152182</v>
          </cell>
          <cell r="G927">
            <v>18000</v>
          </cell>
          <cell r="H927">
            <v>3000</v>
          </cell>
          <cell r="I927">
            <v>6000</v>
          </cell>
          <cell r="J927">
            <v>2</v>
          </cell>
          <cell r="K927">
            <v>26</v>
          </cell>
          <cell r="L927">
            <v>3</v>
          </cell>
          <cell r="M927">
            <v>3</v>
          </cell>
          <cell r="N927">
            <v>1</v>
          </cell>
          <cell r="O927">
            <v>1</v>
          </cell>
          <cell r="P927">
            <v>3</v>
          </cell>
        </row>
        <row r="928">
          <cell r="B928">
            <v>918</v>
          </cell>
          <cell r="C928">
            <v>1</v>
          </cell>
          <cell r="D928">
            <v>12</v>
          </cell>
          <cell r="E928">
            <v>5400</v>
          </cell>
          <cell r="F928">
            <v>3.9176981482100635</v>
          </cell>
          <cell r="G928">
            <v>18000</v>
          </cell>
          <cell r="H928">
            <v>2500</v>
          </cell>
          <cell r="I928">
            <v>5000</v>
          </cell>
          <cell r="J928">
            <v>1</v>
          </cell>
          <cell r="K928">
            <v>44</v>
          </cell>
          <cell r="L928">
            <v>4</v>
          </cell>
          <cell r="M928">
            <v>5</v>
          </cell>
          <cell r="N928">
            <v>1</v>
          </cell>
          <cell r="O928">
            <v>4</v>
          </cell>
          <cell r="P928">
            <v>1</v>
          </cell>
        </row>
        <row r="929">
          <cell r="B929">
            <v>919</v>
          </cell>
          <cell r="C929">
            <v>3</v>
          </cell>
          <cell r="D929">
            <v>12</v>
          </cell>
          <cell r="E929">
            <v>5400</v>
          </cell>
          <cell r="F929">
            <v>1.1104691009213499</v>
          </cell>
          <cell r="G929">
            <v>12000</v>
          </cell>
          <cell r="H929">
            <v>2200</v>
          </cell>
          <cell r="I929">
            <v>6000</v>
          </cell>
          <cell r="J929">
            <v>2</v>
          </cell>
          <cell r="K929">
            <v>31</v>
          </cell>
          <cell r="L929">
            <v>4</v>
          </cell>
          <cell r="M929">
            <v>4</v>
          </cell>
          <cell r="N929">
            <v>2</v>
          </cell>
          <cell r="O929">
            <v>3</v>
          </cell>
          <cell r="P929">
            <v>1</v>
          </cell>
        </row>
        <row r="930">
          <cell r="B930">
            <v>920</v>
          </cell>
          <cell r="C930">
            <v>1</v>
          </cell>
          <cell r="D930">
            <v>36</v>
          </cell>
          <cell r="E930">
            <v>14000</v>
          </cell>
          <cell r="F930">
            <v>2.9930779957171509</v>
          </cell>
          <cell r="G930">
            <v>25000</v>
          </cell>
          <cell r="H930">
            <v>3600</v>
          </cell>
          <cell r="I930">
            <v>5000</v>
          </cell>
          <cell r="J930">
            <v>1</v>
          </cell>
          <cell r="K930">
            <v>34</v>
          </cell>
          <cell r="L930">
            <v>3</v>
          </cell>
          <cell r="M930">
            <v>1</v>
          </cell>
          <cell r="N930">
            <v>2</v>
          </cell>
          <cell r="O930">
            <v>2</v>
          </cell>
          <cell r="P930">
            <v>1</v>
          </cell>
        </row>
        <row r="931">
          <cell r="B931">
            <v>921</v>
          </cell>
          <cell r="C931">
            <v>5</v>
          </cell>
          <cell r="D931">
            <v>48</v>
          </cell>
          <cell r="E931">
            <v>18300</v>
          </cell>
          <cell r="F931">
            <v>2.6179078115657126</v>
          </cell>
          <cell r="G931">
            <v>36000</v>
          </cell>
          <cell r="H931">
            <v>7300</v>
          </cell>
          <cell r="I931">
            <v>5500</v>
          </cell>
          <cell r="J931">
            <v>2</v>
          </cell>
          <cell r="K931">
            <v>22</v>
          </cell>
          <cell r="L931">
            <v>1</v>
          </cell>
          <cell r="M931">
            <v>4</v>
          </cell>
          <cell r="N931">
            <v>1</v>
          </cell>
          <cell r="O931">
            <v>4</v>
          </cell>
          <cell r="P931">
            <v>3</v>
          </cell>
        </row>
        <row r="932">
          <cell r="B932">
            <v>922</v>
          </cell>
          <cell r="C932">
            <v>3</v>
          </cell>
          <cell r="D932">
            <v>36</v>
          </cell>
          <cell r="E932">
            <v>14000</v>
          </cell>
          <cell r="F932">
            <v>2.7810091932645196</v>
          </cell>
          <cell r="G932">
            <v>21000</v>
          </cell>
          <cell r="H932">
            <v>3600</v>
          </cell>
          <cell r="I932">
            <v>6000</v>
          </cell>
          <cell r="J932">
            <v>2</v>
          </cell>
          <cell r="K932">
            <v>49</v>
          </cell>
          <cell r="L932">
            <v>3</v>
          </cell>
          <cell r="M932">
            <v>3</v>
          </cell>
          <cell r="N932">
            <v>2</v>
          </cell>
          <cell r="O932">
            <v>1</v>
          </cell>
          <cell r="P932">
            <v>1</v>
          </cell>
        </row>
        <row r="933">
          <cell r="B933">
            <v>923</v>
          </cell>
          <cell r="C933">
            <v>5</v>
          </cell>
          <cell r="D933">
            <v>18</v>
          </cell>
          <cell r="E933">
            <v>18300</v>
          </cell>
          <cell r="F933">
            <v>3.8593210068744837</v>
          </cell>
          <cell r="G933">
            <v>36000</v>
          </cell>
          <cell r="H933">
            <v>5200</v>
          </cell>
          <cell r="I933">
            <v>5500</v>
          </cell>
          <cell r="J933">
            <v>2</v>
          </cell>
          <cell r="K933">
            <v>36</v>
          </cell>
          <cell r="L933">
            <v>4</v>
          </cell>
          <cell r="M933">
            <v>5</v>
          </cell>
          <cell r="N933">
            <v>2</v>
          </cell>
          <cell r="O933">
            <v>2</v>
          </cell>
          <cell r="P933">
            <v>1</v>
          </cell>
        </row>
        <row r="934">
          <cell r="B934">
            <v>924</v>
          </cell>
          <cell r="C934">
            <v>4</v>
          </cell>
          <cell r="D934">
            <v>60</v>
          </cell>
          <cell r="E934">
            <v>5400</v>
          </cell>
          <cell r="F934">
            <v>2.4497785100952578</v>
          </cell>
          <cell r="G934">
            <v>12000</v>
          </cell>
          <cell r="H934">
            <v>1700</v>
          </cell>
          <cell r="I934">
            <v>6000</v>
          </cell>
          <cell r="J934">
            <v>2</v>
          </cell>
          <cell r="K934">
            <v>55</v>
          </cell>
          <cell r="L934">
            <v>4</v>
          </cell>
          <cell r="M934">
            <v>5</v>
          </cell>
          <cell r="N934">
            <v>1</v>
          </cell>
          <cell r="O934">
            <v>4</v>
          </cell>
          <cell r="P934">
            <v>3</v>
          </cell>
        </row>
        <row r="935">
          <cell r="B935">
            <v>925</v>
          </cell>
          <cell r="C935">
            <v>4</v>
          </cell>
          <cell r="D935">
            <v>36</v>
          </cell>
          <cell r="E935">
            <v>14000</v>
          </cell>
          <cell r="F935">
            <v>1.307651294475638</v>
          </cell>
          <cell r="G935">
            <v>25000</v>
          </cell>
          <cell r="H935">
            <v>4200</v>
          </cell>
          <cell r="I935">
            <v>6000</v>
          </cell>
          <cell r="J935">
            <v>2</v>
          </cell>
          <cell r="K935">
            <v>25</v>
          </cell>
          <cell r="L935">
            <v>2</v>
          </cell>
          <cell r="M935">
            <v>2</v>
          </cell>
          <cell r="N935">
            <v>2</v>
          </cell>
          <cell r="O935">
            <v>1</v>
          </cell>
          <cell r="P935">
            <v>1</v>
          </cell>
        </row>
        <row r="936">
          <cell r="B936">
            <v>926</v>
          </cell>
          <cell r="C936">
            <v>5</v>
          </cell>
          <cell r="D936">
            <v>48</v>
          </cell>
          <cell r="E936">
            <v>24000</v>
          </cell>
          <cell r="F936">
            <v>2.3568852683753247</v>
          </cell>
          <cell r="G936">
            <v>42000</v>
          </cell>
          <cell r="H936">
            <v>7300</v>
          </cell>
          <cell r="I936">
            <v>5500</v>
          </cell>
          <cell r="J936">
            <v>2</v>
          </cell>
          <cell r="K936">
            <v>33</v>
          </cell>
          <cell r="L936">
            <v>3</v>
          </cell>
          <cell r="M936">
            <v>1</v>
          </cell>
          <cell r="N936">
            <v>2</v>
          </cell>
          <cell r="O936">
            <v>2</v>
          </cell>
          <cell r="P936">
            <v>1</v>
          </cell>
        </row>
        <row r="937">
          <cell r="B937">
            <v>927</v>
          </cell>
          <cell r="C937">
            <v>5</v>
          </cell>
          <cell r="D937">
            <v>60</v>
          </cell>
          <cell r="E937">
            <v>5400</v>
          </cell>
          <cell r="F937">
            <v>3.4500867199856851</v>
          </cell>
          <cell r="G937">
            <v>12000</v>
          </cell>
          <cell r="H937">
            <v>2100</v>
          </cell>
          <cell r="I937">
            <v>5500</v>
          </cell>
          <cell r="J937">
            <v>2</v>
          </cell>
          <cell r="K937">
            <v>49</v>
          </cell>
          <cell r="L937">
            <v>2</v>
          </cell>
          <cell r="M937">
            <v>1</v>
          </cell>
          <cell r="N937">
            <v>2</v>
          </cell>
          <cell r="O937">
            <v>2</v>
          </cell>
          <cell r="P937">
            <v>2</v>
          </cell>
        </row>
        <row r="938">
          <cell r="B938">
            <v>928</v>
          </cell>
          <cell r="C938">
            <v>3</v>
          </cell>
          <cell r="D938">
            <v>12</v>
          </cell>
          <cell r="E938">
            <v>24000</v>
          </cell>
          <cell r="F938">
            <v>1.5116412381117288</v>
          </cell>
          <cell r="G938">
            <v>36000</v>
          </cell>
          <cell r="H938">
            <v>7300</v>
          </cell>
          <cell r="I938">
            <v>6000</v>
          </cell>
          <cell r="J938">
            <v>2</v>
          </cell>
          <cell r="K938">
            <v>28</v>
          </cell>
          <cell r="L938">
            <v>4</v>
          </cell>
          <cell r="M938">
            <v>2</v>
          </cell>
          <cell r="N938">
            <v>2</v>
          </cell>
          <cell r="O938">
            <v>4</v>
          </cell>
          <cell r="P938">
            <v>2</v>
          </cell>
        </row>
        <row r="939">
          <cell r="B939">
            <v>929</v>
          </cell>
          <cell r="C939">
            <v>2</v>
          </cell>
          <cell r="D939">
            <v>18</v>
          </cell>
          <cell r="E939">
            <v>14000</v>
          </cell>
          <cell r="F939">
            <v>1.2767373585193211</v>
          </cell>
          <cell r="G939">
            <v>25000</v>
          </cell>
          <cell r="H939">
            <v>4300</v>
          </cell>
          <cell r="I939">
            <v>6000</v>
          </cell>
          <cell r="J939">
            <v>2</v>
          </cell>
          <cell r="K939">
            <v>30</v>
          </cell>
          <cell r="L939">
            <v>3</v>
          </cell>
          <cell r="M939">
            <v>1</v>
          </cell>
          <cell r="N939">
            <v>1</v>
          </cell>
          <cell r="O939">
            <v>2</v>
          </cell>
          <cell r="P939">
            <v>3</v>
          </cell>
        </row>
        <row r="940">
          <cell r="B940">
            <v>930</v>
          </cell>
          <cell r="C940">
            <v>1</v>
          </cell>
          <cell r="D940">
            <v>36</v>
          </cell>
          <cell r="E940">
            <v>5400</v>
          </cell>
          <cell r="F940">
            <v>2.0254095353725723</v>
          </cell>
          <cell r="G940">
            <v>15000</v>
          </cell>
          <cell r="H940">
            <v>2100</v>
          </cell>
          <cell r="I940">
            <v>5000</v>
          </cell>
          <cell r="J940">
            <v>1</v>
          </cell>
          <cell r="K940">
            <v>34</v>
          </cell>
          <cell r="L940">
            <v>4</v>
          </cell>
          <cell r="M940">
            <v>4</v>
          </cell>
          <cell r="N940">
            <v>1</v>
          </cell>
          <cell r="O940">
            <v>2</v>
          </cell>
          <cell r="P940">
            <v>1</v>
          </cell>
        </row>
        <row r="941">
          <cell r="B941">
            <v>931</v>
          </cell>
          <cell r="C941">
            <v>2</v>
          </cell>
          <cell r="D941">
            <v>18</v>
          </cell>
          <cell r="E941">
            <v>14000</v>
          </cell>
          <cell r="F941">
            <v>3.6682831207472848</v>
          </cell>
          <cell r="G941">
            <v>25000</v>
          </cell>
          <cell r="H941">
            <v>3600</v>
          </cell>
          <cell r="I941">
            <v>6000</v>
          </cell>
          <cell r="J941">
            <v>1</v>
          </cell>
          <cell r="K941">
            <v>27</v>
          </cell>
          <cell r="L941">
            <v>2</v>
          </cell>
          <cell r="M941">
            <v>2</v>
          </cell>
          <cell r="N941">
            <v>2</v>
          </cell>
          <cell r="O941">
            <v>4</v>
          </cell>
          <cell r="P941">
            <v>3</v>
          </cell>
        </row>
        <row r="942">
          <cell r="B942">
            <v>932</v>
          </cell>
          <cell r="C942">
            <v>4</v>
          </cell>
          <cell r="D942">
            <v>48</v>
          </cell>
          <cell r="E942">
            <v>5400</v>
          </cell>
          <cell r="F942">
            <v>3.2605838507896912</v>
          </cell>
          <cell r="G942">
            <v>18000</v>
          </cell>
          <cell r="H942">
            <v>3600</v>
          </cell>
          <cell r="I942">
            <v>6000</v>
          </cell>
          <cell r="J942">
            <v>1</v>
          </cell>
          <cell r="K942">
            <v>42</v>
          </cell>
          <cell r="L942">
            <v>2</v>
          </cell>
          <cell r="M942">
            <v>3</v>
          </cell>
          <cell r="N942">
            <v>2</v>
          </cell>
          <cell r="O942">
            <v>3</v>
          </cell>
          <cell r="P942">
            <v>2</v>
          </cell>
        </row>
        <row r="943">
          <cell r="B943">
            <v>933</v>
          </cell>
          <cell r="C943">
            <v>3</v>
          </cell>
          <cell r="D943">
            <v>12</v>
          </cell>
          <cell r="E943">
            <v>14000</v>
          </cell>
          <cell r="F943">
            <v>3.4006139452020294</v>
          </cell>
          <cell r="G943">
            <v>25000</v>
          </cell>
          <cell r="H943">
            <v>4200</v>
          </cell>
          <cell r="I943">
            <v>6000</v>
          </cell>
          <cell r="J943">
            <v>1</v>
          </cell>
          <cell r="K943">
            <v>25</v>
          </cell>
          <cell r="L943">
            <v>1</v>
          </cell>
          <cell r="M943">
            <v>4</v>
          </cell>
          <cell r="N943">
            <v>1</v>
          </cell>
          <cell r="O943">
            <v>4</v>
          </cell>
          <cell r="P943">
            <v>2</v>
          </cell>
        </row>
        <row r="944">
          <cell r="B944">
            <v>934</v>
          </cell>
          <cell r="C944">
            <v>5</v>
          </cell>
          <cell r="D944">
            <v>18</v>
          </cell>
          <cell r="E944">
            <v>18300</v>
          </cell>
          <cell r="F944">
            <v>3.0289996322951644</v>
          </cell>
          <cell r="G944">
            <v>36000</v>
          </cell>
          <cell r="H944">
            <v>6200</v>
          </cell>
          <cell r="I944">
            <v>5500</v>
          </cell>
          <cell r="J944">
            <v>2</v>
          </cell>
          <cell r="K944">
            <v>30</v>
          </cell>
          <cell r="L944">
            <v>3</v>
          </cell>
          <cell r="M944">
            <v>4</v>
          </cell>
          <cell r="N944">
            <v>2</v>
          </cell>
          <cell r="O944">
            <v>2</v>
          </cell>
          <cell r="P944">
            <v>1</v>
          </cell>
        </row>
        <row r="945">
          <cell r="B945">
            <v>935</v>
          </cell>
          <cell r="C945">
            <v>2</v>
          </cell>
          <cell r="D945">
            <v>12</v>
          </cell>
          <cell r="E945">
            <v>14000</v>
          </cell>
          <cell r="F945">
            <v>2.4155268037269413</v>
          </cell>
          <cell r="G945">
            <v>25000</v>
          </cell>
          <cell r="H945">
            <v>4400</v>
          </cell>
          <cell r="I945">
            <v>6000</v>
          </cell>
          <cell r="J945">
            <v>1</v>
          </cell>
          <cell r="K945">
            <v>43</v>
          </cell>
          <cell r="L945">
            <v>4</v>
          </cell>
          <cell r="M945">
            <v>5</v>
          </cell>
          <cell r="N945">
            <v>1</v>
          </cell>
          <cell r="O945">
            <v>4</v>
          </cell>
          <cell r="P945">
            <v>2</v>
          </cell>
        </row>
        <row r="946">
          <cell r="B946">
            <v>936</v>
          </cell>
          <cell r="C946">
            <v>4</v>
          </cell>
          <cell r="D946">
            <v>36</v>
          </cell>
          <cell r="E946">
            <v>14000</v>
          </cell>
          <cell r="F946">
            <v>2.6902045298990309</v>
          </cell>
          <cell r="G946">
            <v>25000</v>
          </cell>
          <cell r="H946">
            <v>3600</v>
          </cell>
          <cell r="I946">
            <v>6000</v>
          </cell>
          <cell r="J946">
            <v>1</v>
          </cell>
          <cell r="K946">
            <v>22</v>
          </cell>
          <cell r="L946">
            <v>2</v>
          </cell>
          <cell r="M946">
            <v>3</v>
          </cell>
          <cell r="N946">
            <v>1</v>
          </cell>
          <cell r="O946">
            <v>3</v>
          </cell>
          <cell r="P946">
            <v>3</v>
          </cell>
        </row>
        <row r="947">
          <cell r="B947">
            <v>937</v>
          </cell>
          <cell r="C947">
            <v>5</v>
          </cell>
          <cell r="D947">
            <v>48</v>
          </cell>
          <cell r="E947">
            <v>18300</v>
          </cell>
          <cell r="F947">
            <v>2.1806822348342063</v>
          </cell>
          <cell r="G947">
            <v>36000</v>
          </cell>
          <cell r="H947">
            <v>5200</v>
          </cell>
          <cell r="I947">
            <v>5500</v>
          </cell>
          <cell r="J947">
            <v>2</v>
          </cell>
          <cell r="K947">
            <v>46</v>
          </cell>
          <cell r="L947">
            <v>2</v>
          </cell>
          <cell r="M947">
            <v>5</v>
          </cell>
          <cell r="N947">
            <v>2</v>
          </cell>
          <cell r="O947">
            <v>2</v>
          </cell>
          <cell r="P947">
            <v>3</v>
          </cell>
        </row>
        <row r="948">
          <cell r="B948">
            <v>938</v>
          </cell>
          <cell r="C948">
            <v>2</v>
          </cell>
          <cell r="D948">
            <v>12</v>
          </cell>
          <cell r="E948">
            <v>24000</v>
          </cell>
          <cell r="F948">
            <v>1.5509407263692463</v>
          </cell>
          <cell r="G948">
            <v>47000</v>
          </cell>
          <cell r="H948">
            <v>7300</v>
          </cell>
          <cell r="I948">
            <v>6000</v>
          </cell>
          <cell r="J948">
            <v>1</v>
          </cell>
          <cell r="K948">
            <v>48</v>
          </cell>
          <cell r="L948">
            <v>4</v>
          </cell>
          <cell r="M948">
            <v>5</v>
          </cell>
          <cell r="N948">
            <v>1</v>
          </cell>
          <cell r="O948">
            <v>2</v>
          </cell>
          <cell r="P948">
            <v>1</v>
          </cell>
        </row>
        <row r="949">
          <cell r="B949">
            <v>939</v>
          </cell>
          <cell r="C949">
            <v>3</v>
          </cell>
          <cell r="D949">
            <v>12</v>
          </cell>
          <cell r="E949">
            <v>24000</v>
          </cell>
          <cell r="F949">
            <v>2.3702311420670892</v>
          </cell>
          <cell r="G949">
            <v>45000</v>
          </cell>
          <cell r="H949">
            <v>7300</v>
          </cell>
          <cell r="I949">
            <v>6000</v>
          </cell>
          <cell r="J949">
            <v>1</v>
          </cell>
          <cell r="K949">
            <v>45</v>
          </cell>
          <cell r="L949">
            <v>1</v>
          </cell>
          <cell r="M949">
            <v>3</v>
          </cell>
          <cell r="N949">
            <v>2</v>
          </cell>
          <cell r="O949">
            <v>2</v>
          </cell>
          <cell r="P949">
            <v>3</v>
          </cell>
        </row>
        <row r="950">
          <cell r="B950">
            <v>940</v>
          </cell>
          <cell r="C950">
            <v>3</v>
          </cell>
          <cell r="D950">
            <v>36</v>
          </cell>
          <cell r="E950">
            <v>24000</v>
          </cell>
          <cell r="F950">
            <v>1.6391103756666876</v>
          </cell>
          <cell r="G950">
            <v>36000</v>
          </cell>
          <cell r="H950">
            <v>7700</v>
          </cell>
          <cell r="I950">
            <v>6000</v>
          </cell>
          <cell r="J950">
            <v>1</v>
          </cell>
          <cell r="K950">
            <v>29</v>
          </cell>
          <cell r="L950">
            <v>2</v>
          </cell>
          <cell r="M950">
            <v>4</v>
          </cell>
          <cell r="N950">
            <v>1</v>
          </cell>
          <cell r="O950">
            <v>2</v>
          </cell>
          <cell r="P950">
            <v>3</v>
          </cell>
        </row>
        <row r="951">
          <cell r="B951">
            <v>941</v>
          </cell>
          <cell r="C951">
            <v>3</v>
          </cell>
          <cell r="D951">
            <v>36</v>
          </cell>
          <cell r="E951">
            <v>14000</v>
          </cell>
          <cell r="F951">
            <v>2.7953053828517405</v>
          </cell>
          <cell r="G951">
            <v>25000</v>
          </cell>
          <cell r="H951">
            <v>4000</v>
          </cell>
          <cell r="I951">
            <v>6000</v>
          </cell>
          <cell r="J951">
            <v>1</v>
          </cell>
          <cell r="K951">
            <v>18</v>
          </cell>
          <cell r="L951">
            <v>4</v>
          </cell>
          <cell r="M951">
            <v>3</v>
          </cell>
          <cell r="N951">
            <v>2</v>
          </cell>
          <cell r="O951">
            <v>3</v>
          </cell>
          <cell r="P951">
            <v>2</v>
          </cell>
        </row>
        <row r="952">
          <cell r="B952">
            <v>942</v>
          </cell>
          <cell r="C952">
            <v>2</v>
          </cell>
          <cell r="D952">
            <v>36</v>
          </cell>
          <cell r="E952">
            <v>24000</v>
          </cell>
          <cell r="F952">
            <v>2.2659729122509313</v>
          </cell>
          <cell r="G952">
            <v>36000</v>
          </cell>
          <cell r="H952">
            <v>6200</v>
          </cell>
          <cell r="I952">
            <v>6000</v>
          </cell>
          <cell r="J952">
            <v>2</v>
          </cell>
          <cell r="K952">
            <v>22</v>
          </cell>
          <cell r="L952">
            <v>1</v>
          </cell>
          <cell r="M952">
            <v>4</v>
          </cell>
          <cell r="N952">
            <v>1</v>
          </cell>
          <cell r="O952">
            <v>4</v>
          </cell>
          <cell r="P952">
            <v>3</v>
          </cell>
        </row>
        <row r="953">
          <cell r="B953">
            <v>943</v>
          </cell>
          <cell r="C953">
            <v>5</v>
          </cell>
          <cell r="D953">
            <v>12</v>
          </cell>
          <cell r="E953">
            <v>14000</v>
          </cell>
          <cell r="F953">
            <v>1.1722664786742114</v>
          </cell>
          <cell r="G953">
            <v>21000</v>
          </cell>
          <cell r="H953">
            <v>3600</v>
          </cell>
          <cell r="I953">
            <v>5500</v>
          </cell>
          <cell r="J953">
            <v>1</v>
          </cell>
          <cell r="K953">
            <v>51</v>
          </cell>
          <cell r="L953">
            <v>4</v>
          </cell>
          <cell r="M953">
            <v>5</v>
          </cell>
          <cell r="N953">
            <v>2</v>
          </cell>
          <cell r="O953">
            <v>1</v>
          </cell>
          <cell r="P953">
            <v>3</v>
          </cell>
        </row>
        <row r="954">
          <cell r="B954">
            <v>944</v>
          </cell>
          <cell r="C954">
            <v>1</v>
          </cell>
          <cell r="D954">
            <v>12</v>
          </cell>
          <cell r="E954">
            <v>18300</v>
          </cell>
          <cell r="F954">
            <v>2.4841526958107871</v>
          </cell>
          <cell r="G954">
            <v>36000</v>
          </cell>
          <cell r="H954">
            <v>5300</v>
          </cell>
          <cell r="I954">
            <v>5000</v>
          </cell>
          <cell r="J954">
            <v>1</v>
          </cell>
          <cell r="K954">
            <v>53</v>
          </cell>
          <cell r="L954">
            <v>2</v>
          </cell>
          <cell r="M954">
            <v>4</v>
          </cell>
          <cell r="N954">
            <v>1</v>
          </cell>
          <cell r="O954">
            <v>1</v>
          </cell>
          <cell r="P954">
            <v>2</v>
          </cell>
        </row>
        <row r="955">
          <cell r="B955">
            <v>945</v>
          </cell>
          <cell r="C955">
            <v>2</v>
          </cell>
          <cell r="D955">
            <v>18</v>
          </cell>
          <cell r="E955">
            <v>5400</v>
          </cell>
          <cell r="F955">
            <v>2.7575433299967305</v>
          </cell>
          <cell r="G955">
            <v>15000</v>
          </cell>
          <cell r="H955">
            <v>2400</v>
          </cell>
          <cell r="I955">
            <v>6000</v>
          </cell>
          <cell r="J955">
            <v>2</v>
          </cell>
          <cell r="K955">
            <v>33</v>
          </cell>
          <cell r="L955">
            <v>2</v>
          </cell>
          <cell r="M955">
            <v>4</v>
          </cell>
          <cell r="N955">
            <v>2</v>
          </cell>
          <cell r="O955">
            <v>2</v>
          </cell>
          <cell r="P955">
            <v>3</v>
          </cell>
        </row>
        <row r="956">
          <cell r="B956">
            <v>946</v>
          </cell>
          <cell r="C956">
            <v>2</v>
          </cell>
          <cell r="D956">
            <v>36</v>
          </cell>
          <cell r="E956">
            <v>18300</v>
          </cell>
          <cell r="F956">
            <v>2.6085942893862173</v>
          </cell>
          <cell r="G956">
            <v>36000</v>
          </cell>
          <cell r="H956">
            <v>5200</v>
          </cell>
          <cell r="I956">
            <v>6000</v>
          </cell>
          <cell r="J956">
            <v>1</v>
          </cell>
          <cell r="K956">
            <v>37</v>
          </cell>
          <cell r="L956">
            <v>1</v>
          </cell>
          <cell r="M956">
            <v>5</v>
          </cell>
          <cell r="N956">
            <v>1</v>
          </cell>
          <cell r="O956">
            <v>4</v>
          </cell>
          <cell r="P956">
            <v>1</v>
          </cell>
        </row>
        <row r="957">
          <cell r="B957">
            <v>947</v>
          </cell>
          <cell r="C957">
            <v>5</v>
          </cell>
          <cell r="D957">
            <v>36</v>
          </cell>
          <cell r="E957">
            <v>24000</v>
          </cell>
          <cell r="F957">
            <v>2.8390725523943576</v>
          </cell>
          <cell r="G957">
            <v>36000</v>
          </cell>
          <cell r="H957">
            <v>7300</v>
          </cell>
          <cell r="I957">
            <v>5500</v>
          </cell>
          <cell r="J957">
            <v>2</v>
          </cell>
          <cell r="K957">
            <v>37</v>
          </cell>
          <cell r="L957">
            <v>2</v>
          </cell>
          <cell r="M957">
            <v>1</v>
          </cell>
          <cell r="N957">
            <v>2</v>
          </cell>
          <cell r="O957">
            <v>2</v>
          </cell>
          <cell r="P957">
            <v>2</v>
          </cell>
        </row>
        <row r="958">
          <cell r="B958">
            <v>948</v>
          </cell>
          <cell r="C958">
            <v>5</v>
          </cell>
          <cell r="D958">
            <v>36</v>
          </cell>
          <cell r="E958">
            <v>5400</v>
          </cell>
          <cell r="F958">
            <v>2.7694181253598837</v>
          </cell>
          <cell r="G958">
            <v>18000</v>
          </cell>
          <cell r="H958">
            <v>3600</v>
          </cell>
          <cell r="I958">
            <v>5500</v>
          </cell>
          <cell r="J958">
            <v>1</v>
          </cell>
          <cell r="K958">
            <v>26</v>
          </cell>
          <cell r="L958">
            <v>4</v>
          </cell>
          <cell r="M958">
            <v>3</v>
          </cell>
          <cell r="N958">
            <v>1</v>
          </cell>
          <cell r="O958">
            <v>4</v>
          </cell>
          <cell r="P958">
            <v>2</v>
          </cell>
        </row>
        <row r="959">
          <cell r="B959">
            <v>949</v>
          </cell>
          <cell r="C959">
            <v>2</v>
          </cell>
          <cell r="D959">
            <v>60</v>
          </cell>
          <cell r="E959">
            <v>5400</v>
          </cell>
          <cell r="F959">
            <v>2.5343911324383659</v>
          </cell>
          <cell r="G959">
            <v>12000</v>
          </cell>
          <cell r="H959">
            <v>2200</v>
          </cell>
          <cell r="I959">
            <v>6000</v>
          </cell>
          <cell r="J959">
            <v>1</v>
          </cell>
          <cell r="K959">
            <v>27</v>
          </cell>
          <cell r="L959">
            <v>1</v>
          </cell>
          <cell r="M959">
            <v>4</v>
          </cell>
          <cell r="N959">
            <v>2</v>
          </cell>
          <cell r="O959">
            <v>4</v>
          </cell>
          <cell r="P959">
            <v>1</v>
          </cell>
        </row>
        <row r="960">
          <cell r="B960">
            <v>950</v>
          </cell>
          <cell r="C960">
            <v>5</v>
          </cell>
          <cell r="D960">
            <v>48</v>
          </cell>
          <cell r="E960">
            <v>18300</v>
          </cell>
          <cell r="F960">
            <v>1.6964914283774464</v>
          </cell>
          <cell r="G960">
            <v>36000</v>
          </cell>
          <cell r="H960">
            <v>7300</v>
          </cell>
          <cell r="I960">
            <v>5500</v>
          </cell>
          <cell r="J960">
            <v>1</v>
          </cell>
          <cell r="K960">
            <v>37</v>
          </cell>
          <cell r="L960">
            <v>4</v>
          </cell>
          <cell r="M960">
            <v>3</v>
          </cell>
          <cell r="N960">
            <v>2</v>
          </cell>
          <cell r="O960">
            <v>3</v>
          </cell>
          <cell r="P960">
            <v>2</v>
          </cell>
        </row>
        <row r="961">
          <cell r="B961">
            <v>951</v>
          </cell>
          <cell r="C961">
            <v>5</v>
          </cell>
          <cell r="D961">
            <v>18</v>
          </cell>
          <cell r="E961">
            <v>24000</v>
          </cell>
          <cell r="F961">
            <v>1.2043580323768834</v>
          </cell>
          <cell r="G961">
            <v>49000</v>
          </cell>
          <cell r="H961">
            <v>8400</v>
          </cell>
          <cell r="I961">
            <v>5500</v>
          </cell>
          <cell r="J961">
            <v>1</v>
          </cell>
          <cell r="K961">
            <v>21</v>
          </cell>
          <cell r="L961">
            <v>1</v>
          </cell>
          <cell r="M961">
            <v>4</v>
          </cell>
          <cell r="N961">
            <v>1</v>
          </cell>
          <cell r="O961">
            <v>4</v>
          </cell>
          <cell r="P961">
            <v>1</v>
          </cell>
        </row>
        <row r="962">
          <cell r="B962">
            <v>952</v>
          </cell>
          <cell r="C962">
            <v>2</v>
          </cell>
          <cell r="D962">
            <v>18</v>
          </cell>
          <cell r="E962">
            <v>14000</v>
          </cell>
          <cell r="F962">
            <v>2.7379921640977525</v>
          </cell>
          <cell r="G962">
            <v>25000</v>
          </cell>
          <cell r="H962">
            <v>4000</v>
          </cell>
          <cell r="I962">
            <v>6000</v>
          </cell>
          <cell r="J962">
            <v>2</v>
          </cell>
          <cell r="K962">
            <v>50</v>
          </cell>
          <cell r="L962">
            <v>1</v>
          </cell>
          <cell r="M962">
            <v>2</v>
          </cell>
          <cell r="N962">
            <v>2</v>
          </cell>
          <cell r="O962">
            <v>4</v>
          </cell>
          <cell r="P962">
            <v>3</v>
          </cell>
        </row>
        <row r="963">
          <cell r="B963">
            <v>953</v>
          </cell>
          <cell r="C963">
            <v>5</v>
          </cell>
          <cell r="D963">
            <v>12</v>
          </cell>
          <cell r="E963">
            <v>14000</v>
          </cell>
          <cell r="F963">
            <v>2.3745112252743552</v>
          </cell>
          <cell r="G963">
            <v>20000</v>
          </cell>
          <cell r="H963">
            <v>3700</v>
          </cell>
          <cell r="I963">
            <v>5500</v>
          </cell>
          <cell r="J963">
            <v>2</v>
          </cell>
          <cell r="K963">
            <v>21</v>
          </cell>
          <cell r="L963">
            <v>2</v>
          </cell>
          <cell r="M963">
            <v>4</v>
          </cell>
          <cell r="N963">
            <v>1</v>
          </cell>
          <cell r="O963">
            <v>2</v>
          </cell>
          <cell r="P963">
            <v>3</v>
          </cell>
        </row>
        <row r="964">
          <cell r="B964">
            <v>954</v>
          </cell>
          <cell r="C964">
            <v>3</v>
          </cell>
          <cell r="D964">
            <v>18</v>
          </cell>
          <cell r="E964">
            <v>18300</v>
          </cell>
          <cell r="F964">
            <v>3.0483192624018258</v>
          </cell>
          <cell r="G964">
            <v>36000</v>
          </cell>
          <cell r="H964">
            <v>5200</v>
          </cell>
          <cell r="I964">
            <v>6000</v>
          </cell>
          <cell r="J964">
            <v>1</v>
          </cell>
          <cell r="K964">
            <v>44</v>
          </cell>
          <cell r="L964">
            <v>1</v>
          </cell>
          <cell r="M964">
            <v>4</v>
          </cell>
          <cell r="N964">
            <v>1</v>
          </cell>
          <cell r="O964">
            <v>2</v>
          </cell>
          <cell r="P964">
            <v>1</v>
          </cell>
        </row>
        <row r="965">
          <cell r="B965">
            <v>955</v>
          </cell>
          <cell r="C965">
            <v>3</v>
          </cell>
          <cell r="D965">
            <v>60</v>
          </cell>
          <cell r="E965">
            <v>18300</v>
          </cell>
          <cell r="F965">
            <v>3.2240239624154379</v>
          </cell>
          <cell r="G965">
            <v>36000</v>
          </cell>
          <cell r="H965">
            <v>6200</v>
          </cell>
          <cell r="I965">
            <v>6000</v>
          </cell>
          <cell r="J965">
            <v>1</v>
          </cell>
          <cell r="K965">
            <v>21</v>
          </cell>
          <cell r="L965">
            <v>4</v>
          </cell>
          <cell r="M965">
            <v>2</v>
          </cell>
          <cell r="N965">
            <v>2</v>
          </cell>
          <cell r="O965">
            <v>2</v>
          </cell>
          <cell r="P965">
            <v>2</v>
          </cell>
        </row>
        <row r="966">
          <cell r="B966">
            <v>956</v>
          </cell>
          <cell r="C966">
            <v>1</v>
          </cell>
          <cell r="D966">
            <v>36</v>
          </cell>
          <cell r="E966">
            <v>24000</v>
          </cell>
          <cell r="F966">
            <v>3.0151125744300913</v>
          </cell>
          <cell r="G966">
            <v>36000</v>
          </cell>
          <cell r="H966">
            <v>6000</v>
          </cell>
          <cell r="I966">
            <v>5000</v>
          </cell>
          <cell r="J966">
            <v>1</v>
          </cell>
          <cell r="K966">
            <v>20</v>
          </cell>
          <cell r="L966">
            <v>1</v>
          </cell>
          <cell r="M966">
            <v>2</v>
          </cell>
          <cell r="N966">
            <v>2</v>
          </cell>
          <cell r="O966">
            <v>2</v>
          </cell>
          <cell r="P966">
            <v>3</v>
          </cell>
        </row>
        <row r="967">
          <cell r="B967">
            <v>957</v>
          </cell>
          <cell r="C967">
            <v>2</v>
          </cell>
          <cell r="D967">
            <v>60</v>
          </cell>
          <cell r="E967">
            <v>24000</v>
          </cell>
          <cell r="F967">
            <v>1.9425733532485991</v>
          </cell>
          <cell r="G967">
            <v>49000</v>
          </cell>
          <cell r="H967">
            <v>7300</v>
          </cell>
          <cell r="I967">
            <v>6000</v>
          </cell>
          <cell r="J967">
            <v>1</v>
          </cell>
          <cell r="K967">
            <v>52</v>
          </cell>
          <cell r="L967">
            <v>4</v>
          </cell>
          <cell r="M967">
            <v>4</v>
          </cell>
          <cell r="N967">
            <v>1</v>
          </cell>
          <cell r="O967">
            <v>3</v>
          </cell>
          <cell r="P967">
            <v>1</v>
          </cell>
        </row>
        <row r="968">
          <cell r="B968">
            <v>958</v>
          </cell>
          <cell r="C968">
            <v>1</v>
          </cell>
          <cell r="D968">
            <v>12</v>
          </cell>
          <cell r="E968">
            <v>24000</v>
          </cell>
          <cell r="F968">
            <v>3.8480149704829669</v>
          </cell>
          <cell r="G968">
            <v>36000</v>
          </cell>
          <cell r="H968">
            <v>5200</v>
          </cell>
          <cell r="I968">
            <v>5000</v>
          </cell>
          <cell r="J968">
            <v>2</v>
          </cell>
          <cell r="K968">
            <v>50</v>
          </cell>
          <cell r="L968">
            <v>3</v>
          </cell>
          <cell r="M968">
            <v>5</v>
          </cell>
          <cell r="N968">
            <v>1</v>
          </cell>
          <cell r="O968">
            <v>1</v>
          </cell>
          <cell r="P968">
            <v>2</v>
          </cell>
        </row>
        <row r="969">
          <cell r="B969">
            <v>959</v>
          </cell>
          <cell r="C969">
            <v>1</v>
          </cell>
          <cell r="D969">
            <v>48</v>
          </cell>
          <cell r="E969">
            <v>18300</v>
          </cell>
          <cell r="F969">
            <v>2.0309664208010041</v>
          </cell>
          <cell r="G969">
            <v>33000</v>
          </cell>
          <cell r="H969">
            <v>4400</v>
          </cell>
          <cell r="I969">
            <v>5000</v>
          </cell>
          <cell r="J969">
            <v>1</v>
          </cell>
          <cell r="K969">
            <v>51</v>
          </cell>
          <cell r="L969">
            <v>2</v>
          </cell>
          <cell r="M969">
            <v>2</v>
          </cell>
          <cell r="N969">
            <v>1</v>
          </cell>
          <cell r="O969">
            <v>2</v>
          </cell>
          <cell r="P969">
            <v>3</v>
          </cell>
        </row>
        <row r="970">
          <cell r="B970">
            <v>960</v>
          </cell>
          <cell r="C970">
            <v>2</v>
          </cell>
          <cell r="D970">
            <v>36</v>
          </cell>
          <cell r="E970">
            <v>24000</v>
          </cell>
          <cell r="F970">
            <v>1.0511845632128725</v>
          </cell>
          <cell r="G970">
            <v>41000</v>
          </cell>
          <cell r="H970">
            <v>6200</v>
          </cell>
          <cell r="I970">
            <v>6000</v>
          </cell>
          <cell r="J970">
            <v>1</v>
          </cell>
          <cell r="K970">
            <v>37</v>
          </cell>
          <cell r="L970">
            <v>2</v>
          </cell>
          <cell r="M970">
            <v>5</v>
          </cell>
          <cell r="N970">
            <v>2</v>
          </cell>
          <cell r="O970">
            <v>4</v>
          </cell>
          <cell r="P970">
            <v>3</v>
          </cell>
        </row>
        <row r="971">
          <cell r="B971">
            <v>961</v>
          </cell>
          <cell r="C971">
            <v>5</v>
          </cell>
          <cell r="D971">
            <v>12</v>
          </cell>
          <cell r="E971">
            <v>14000</v>
          </cell>
          <cell r="F971">
            <v>1.9996485902062602</v>
          </cell>
          <cell r="G971">
            <v>21000</v>
          </cell>
          <cell r="H971">
            <v>3600</v>
          </cell>
          <cell r="I971">
            <v>5500</v>
          </cell>
          <cell r="J971">
            <v>1</v>
          </cell>
          <cell r="K971">
            <v>53</v>
          </cell>
          <cell r="L971">
            <v>2</v>
          </cell>
          <cell r="M971">
            <v>3</v>
          </cell>
          <cell r="N971">
            <v>2</v>
          </cell>
          <cell r="O971">
            <v>4</v>
          </cell>
          <cell r="P971">
            <v>3</v>
          </cell>
        </row>
        <row r="972">
          <cell r="B972">
            <v>962</v>
          </cell>
          <cell r="C972">
            <v>1</v>
          </cell>
          <cell r="D972">
            <v>36</v>
          </cell>
          <cell r="E972">
            <v>5400</v>
          </cell>
          <cell r="F972">
            <v>2.5450843162675847</v>
          </cell>
          <cell r="G972">
            <v>12000</v>
          </cell>
          <cell r="H972">
            <v>1800</v>
          </cell>
          <cell r="I972">
            <v>5000</v>
          </cell>
          <cell r="J972">
            <v>2</v>
          </cell>
          <cell r="K972">
            <v>33</v>
          </cell>
          <cell r="L972">
            <v>4</v>
          </cell>
          <cell r="M972">
            <v>4</v>
          </cell>
          <cell r="N972">
            <v>1</v>
          </cell>
          <cell r="O972">
            <v>3</v>
          </cell>
          <cell r="P972">
            <v>1</v>
          </cell>
        </row>
        <row r="973">
          <cell r="B973">
            <v>963</v>
          </cell>
          <cell r="C973">
            <v>2</v>
          </cell>
          <cell r="D973">
            <v>18</v>
          </cell>
          <cell r="E973">
            <v>14000</v>
          </cell>
          <cell r="F973">
            <v>3.8107779603476302</v>
          </cell>
          <cell r="G973">
            <v>25000</v>
          </cell>
          <cell r="H973">
            <v>3600</v>
          </cell>
          <cell r="I973">
            <v>6000</v>
          </cell>
          <cell r="J973">
            <v>2</v>
          </cell>
          <cell r="K973">
            <v>28</v>
          </cell>
          <cell r="L973">
            <v>1</v>
          </cell>
          <cell r="M973">
            <v>5</v>
          </cell>
          <cell r="N973">
            <v>1</v>
          </cell>
          <cell r="O973">
            <v>2</v>
          </cell>
          <cell r="P973">
            <v>2</v>
          </cell>
        </row>
        <row r="974">
          <cell r="B974">
            <v>964</v>
          </cell>
          <cell r="C974">
            <v>2</v>
          </cell>
          <cell r="D974">
            <v>36</v>
          </cell>
          <cell r="E974">
            <v>5400</v>
          </cell>
          <cell r="F974">
            <v>3.7593334048751221</v>
          </cell>
          <cell r="G974">
            <v>18000</v>
          </cell>
          <cell r="H974">
            <v>3600</v>
          </cell>
          <cell r="I974">
            <v>6000</v>
          </cell>
          <cell r="J974">
            <v>2</v>
          </cell>
          <cell r="K974">
            <v>33</v>
          </cell>
          <cell r="L974">
            <v>1</v>
          </cell>
          <cell r="M974">
            <v>4</v>
          </cell>
          <cell r="N974">
            <v>2</v>
          </cell>
          <cell r="O974">
            <v>4</v>
          </cell>
          <cell r="P974">
            <v>2</v>
          </cell>
        </row>
        <row r="975">
          <cell r="B975">
            <v>965</v>
          </cell>
          <cell r="C975">
            <v>2</v>
          </cell>
          <cell r="D975">
            <v>36</v>
          </cell>
          <cell r="E975">
            <v>5400</v>
          </cell>
          <cell r="F975">
            <v>2.0728305866063659</v>
          </cell>
          <cell r="G975">
            <v>18000</v>
          </cell>
          <cell r="H975">
            <v>2900</v>
          </cell>
          <cell r="I975">
            <v>6000</v>
          </cell>
          <cell r="J975">
            <v>2</v>
          </cell>
          <cell r="K975">
            <v>19</v>
          </cell>
          <cell r="L975">
            <v>2</v>
          </cell>
          <cell r="M975">
            <v>2</v>
          </cell>
          <cell r="N975">
            <v>1</v>
          </cell>
          <cell r="O975">
            <v>4</v>
          </cell>
          <cell r="P975">
            <v>3</v>
          </cell>
        </row>
        <row r="976">
          <cell r="B976">
            <v>966</v>
          </cell>
          <cell r="C976">
            <v>4</v>
          </cell>
          <cell r="D976">
            <v>36</v>
          </cell>
          <cell r="E976">
            <v>24000</v>
          </cell>
          <cell r="F976">
            <v>1.1100579886288227</v>
          </cell>
          <cell r="G976">
            <v>36000</v>
          </cell>
          <cell r="H976">
            <v>7700</v>
          </cell>
          <cell r="I976">
            <v>6000</v>
          </cell>
          <cell r="J976">
            <v>1</v>
          </cell>
          <cell r="K976">
            <v>43</v>
          </cell>
          <cell r="L976">
            <v>2</v>
          </cell>
          <cell r="M976">
            <v>5</v>
          </cell>
          <cell r="N976">
            <v>1</v>
          </cell>
          <cell r="O976">
            <v>2</v>
          </cell>
          <cell r="P976">
            <v>3</v>
          </cell>
        </row>
        <row r="977">
          <cell r="B977">
            <v>967</v>
          </cell>
          <cell r="C977">
            <v>5</v>
          </cell>
          <cell r="D977">
            <v>36</v>
          </cell>
          <cell r="E977">
            <v>24000</v>
          </cell>
          <cell r="F977">
            <v>3.3434951717194039</v>
          </cell>
          <cell r="G977">
            <v>45000</v>
          </cell>
          <cell r="H977">
            <v>8100</v>
          </cell>
          <cell r="I977">
            <v>5500</v>
          </cell>
          <cell r="J977">
            <v>1</v>
          </cell>
          <cell r="K977">
            <v>39</v>
          </cell>
          <cell r="L977">
            <v>4</v>
          </cell>
          <cell r="M977">
            <v>4</v>
          </cell>
          <cell r="N977">
            <v>2</v>
          </cell>
          <cell r="O977">
            <v>3</v>
          </cell>
          <cell r="P977">
            <v>2</v>
          </cell>
        </row>
        <row r="978">
          <cell r="B978">
            <v>968</v>
          </cell>
          <cell r="C978">
            <v>5</v>
          </cell>
          <cell r="D978">
            <v>48</v>
          </cell>
          <cell r="E978">
            <v>18300</v>
          </cell>
          <cell r="F978">
            <v>2.7686399929546992</v>
          </cell>
          <cell r="G978">
            <v>36000</v>
          </cell>
          <cell r="H978">
            <v>7300</v>
          </cell>
          <cell r="I978">
            <v>5500</v>
          </cell>
          <cell r="J978">
            <v>1</v>
          </cell>
          <cell r="K978">
            <v>42</v>
          </cell>
          <cell r="L978">
            <v>4</v>
          </cell>
          <cell r="M978">
            <v>2</v>
          </cell>
          <cell r="N978">
            <v>2</v>
          </cell>
          <cell r="O978">
            <v>2</v>
          </cell>
          <cell r="P978">
            <v>3</v>
          </cell>
        </row>
        <row r="979">
          <cell r="B979">
            <v>969</v>
          </cell>
          <cell r="C979">
            <v>1</v>
          </cell>
          <cell r="D979">
            <v>36</v>
          </cell>
          <cell r="E979">
            <v>24000</v>
          </cell>
          <cell r="F979">
            <v>3.3583721048714845</v>
          </cell>
          <cell r="G979">
            <v>41000</v>
          </cell>
          <cell r="H979">
            <v>5200</v>
          </cell>
          <cell r="I979">
            <v>5000</v>
          </cell>
          <cell r="J979">
            <v>1</v>
          </cell>
          <cell r="K979">
            <v>49</v>
          </cell>
          <cell r="L979">
            <v>2</v>
          </cell>
          <cell r="M979">
            <v>5</v>
          </cell>
          <cell r="N979">
            <v>2</v>
          </cell>
          <cell r="O979">
            <v>1</v>
          </cell>
          <cell r="P979">
            <v>2</v>
          </cell>
        </row>
        <row r="980">
          <cell r="B980">
            <v>970</v>
          </cell>
          <cell r="C980">
            <v>2</v>
          </cell>
          <cell r="D980">
            <v>12</v>
          </cell>
          <cell r="E980">
            <v>14000</v>
          </cell>
          <cell r="F980">
            <v>3.8223968948065199</v>
          </cell>
          <cell r="G980">
            <v>25000</v>
          </cell>
          <cell r="H980">
            <v>3600</v>
          </cell>
          <cell r="I980">
            <v>6000</v>
          </cell>
          <cell r="J980">
            <v>1</v>
          </cell>
          <cell r="K980">
            <v>41</v>
          </cell>
          <cell r="L980">
            <v>1</v>
          </cell>
          <cell r="M980">
            <v>1</v>
          </cell>
          <cell r="N980">
            <v>1</v>
          </cell>
          <cell r="O980">
            <v>4</v>
          </cell>
          <cell r="P980">
            <v>3</v>
          </cell>
        </row>
        <row r="981">
          <cell r="B981">
            <v>971</v>
          </cell>
          <cell r="C981">
            <v>2</v>
          </cell>
          <cell r="D981">
            <v>12</v>
          </cell>
          <cell r="E981">
            <v>24000</v>
          </cell>
          <cell r="F981">
            <v>1.6651702361397038</v>
          </cell>
          <cell r="G981">
            <v>36000</v>
          </cell>
          <cell r="H981">
            <v>7300</v>
          </cell>
          <cell r="I981">
            <v>6000</v>
          </cell>
          <cell r="J981">
            <v>1</v>
          </cell>
          <cell r="K981">
            <v>42</v>
          </cell>
          <cell r="L981">
            <v>4</v>
          </cell>
          <cell r="M981">
            <v>2</v>
          </cell>
          <cell r="N981">
            <v>2</v>
          </cell>
          <cell r="O981">
            <v>4</v>
          </cell>
          <cell r="P981">
            <v>1</v>
          </cell>
        </row>
        <row r="982">
          <cell r="B982">
            <v>972</v>
          </cell>
          <cell r="C982">
            <v>3</v>
          </cell>
          <cell r="D982">
            <v>36</v>
          </cell>
          <cell r="E982">
            <v>14000</v>
          </cell>
          <cell r="F982">
            <v>1.0138234473838246</v>
          </cell>
          <cell r="G982">
            <v>25000</v>
          </cell>
          <cell r="H982">
            <v>4400</v>
          </cell>
          <cell r="I982">
            <v>6000</v>
          </cell>
          <cell r="J982">
            <v>2</v>
          </cell>
          <cell r="K982">
            <v>51</v>
          </cell>
          <cell r="L982">
            <v>1</v>
          </cell>
          <cell r="M982">
            <v>2</v>
          </cell>
          <cell r="N982">
            <v>2</v>
          </cell>
          <cell r="O982">
            <v>4</v>
          </cell>
          <cell r="P982">
            <v>1</v>
          </cell>
        </row>
        <row r="983">
          <cell r="B983">
            <v>973</v>
          </cell>
          <cell r="C983">
            <v>4</v>
          </cell>
          <cell r="D983">
            <v>48</v>
          </cell>
          <cell r="E983">
            <v>18300</v>
          </cell>
          <cell r="F983">
            <v>3.350257416770845</v>
          </cell>
          <cell r="G983">
            <v>36000</v>
          </cell>
          <cell r="H983">
            <v>4400</v>
          </cell>
          <cell r="I983">
            <v>6000</v>
          </cell>
          <cell r="J983">
            <v>2</v>
          </cell>
          <cell r="K983">
            <v>29</v>
          </cell>
          <cell r="L983">
            <v>4</v>
          </cell>
          <cell r="M983">
            <v>2</v>
          </cell>
          <cell r="N983">
            <v>2</v>
          </cell>
          <cell r="O983">
            <v>1</v>
          </cell>
          <cell r="P983">
            <v>3</v>
          </cell>
        </row>
        <row r="984">
          <cell r="B984">
            <v>974</v>
          </cell>
          <cell r="C984">
            <v>3</v>
          </cell>
          <cell r="D984">
            <v>48</v>
          </cell>
          <cell r="E984">
            <v>14000</v>
          </cell>
          <cell r="F984">
            <v>2.4552080911274965</v>
          </cell>
          <cell r="G984">
            <v>25000</v>
          </cell>
          <cell r="H984">
            <v>4700</v>
          </cell>
          <cell r="I984">
            <v>6000</v>
          </cell>
          <cell r="J984">
            <v>1</v>
          </cell>
          <cell r="K984">
            <v>51</v>
          </cell>
          <cell r="L984">
            <v>1</v>
          </cell>
          <cell r="M984">
            <v>3</v>
          </cell>
          <cell r="N984">
            <v>2</v>
          </cell>
          <cell r="O984">
            <v>4</v>
          </cell>
          <cell r="P984">
            <v>1</v>
          </cell>
        </row>
        <row r="985">
          <cell r="B985">
            <v>975</v>
          </cell>
          <cell r="C985">
            <v>4</v>
          </cell>
          <cell r="D985">
            <v>36</v>
          </cell>
          <cell r="E985">
            <v>14000</v>
          </cell>
          <cell r="F985">
            <v>2.1257825556532919</v>
          </cell>
          <cell r="G985">
            <v>25000</v>
          </cell>
          <cell r="H985">
            <v>4300</v>
          </cell>
          <cell r="I985">
            <v>6000</v>
          </cell>
          <cell r="J985">
            <v>2</v>
          </cell>
          <cell r="K985">
            <v>32</v>
          </cell>
          <cell r="L985">
            <v>1</v>
          </cell>
          <cell r="M985">
            <v>4</v>
          </cell>
          <cell r="N985">
            <v>1</v>
          </cell>
          <cell r="O985">
            <v>3</v>
          </cell>
          <cell r="P985">
            <v>1</v>
          </cell>
        </row>
        <row r="986">
          <cell r="B986">
            <v>976</v>
          </cell>
          <cell r="C986">
            <v>2</v>
          </cell>
          <cell r="D986">
            <v>48</v>
          </cell>
          <cell r="E986">
            <v>18300</v>
          </cell>
          <cell r="F986">
            <v>1.925413710770284</v>
          </cell>
          <cell r="G986">
            <v>36000</v>
          </cell>
          <cell r="H986">
            <v>4400</v>
          </cell>
          <cell r="I986">
            <v>6000</v>
          </cell>
          <cell r="J986">
            <v>2</v>
          </cell>
          <cell r="K986">
            <v>55</v>
          </cell>
          <cell r="L986">
            <v>1</v>
          </cell>
          <cell r="M986">
            <v>5</v>
          </cell>
          <cell r="N986">
            <v>2</v>
          </cell>
          <cell r="O986">
            <v>4</v>
          </cell>
          <cell r="P986">
            <v>1</v>
          </cell>
        </row>
        <row r="987">
          <cell r="B987">
            <v>977</v>
          </cell>
          <cell r="C987">
            <v>3</v>
          </cell>
          <cell r="D987">
            <v>60</v>
          </cell>
          <cell r="E987">
            <v>18300</v>
          </cell>
          <cell r="F987">
            <v>2.1586731895747135</v>
          </cell>
          <cell r="G987">
            <v>36000</v>
          </cell>
          <cell r="H987">
            <v>5200</v>
          </cell>
          <cell r="I987">
            <v>6000</v>
          </cell>
          <cell r="J987">
            <v>1</v>
          </cell>
          <cell r="K987">
            <v>27</v>
          </cell>
          <cell r="L987">
            <v>2</v>
          </cell>
          <cell r="M987">
            <v>2</v>
          </cell>
          <cell r="N987">
            <v>1</v>
          </cell>
          <cell r="O987">
            <v>2</v>
          </cell>
          <cell r="P987">
            <v>3</v>
          </cell>
        </row>
        <row r="988">
          <cell r="B988">
            <v>978</v>
          </cell>
          <cell r="C988">
            <v>1</v>
          </cell>
          <cell r="D988">
            <v>48</v>
          </cell>
          <cell r="E988">
            <v>24000</v>
          </cell>
          <cell r="F988">
            <v>3.2653110204073688</v>
          </cell>
          <cell r="G988">
            <v>36000</v>
          </cell>
          <cell r="H988">
            <v>6200</v>
          </cell>
          <cell r="I988">
            <v>5000</v>
          </cell>
          <cell r="J988">
            <v>2</v>
          </cell>
          <cell r="K988">
            <v>31</v>
          </cell>
          <cell r="L988">
            <v>2</v>
          </cell>
          <cell r="M988">
            <v>3</v>
          </cell>
          <cell r="N988">
            <v>2</v>
          </cell>
          <cell r="O988">
            <v>4</v>
          </cell>
          <cell r="P988">
            <v>2</v>
          </cell>
        </row>
        <row r="989">
          <cell r="B989">
            <v>979</v>
          </cell>
          <cell r="C989">
            <v>5</v>
          </cell>
          <cell r="D989">
            <v>36</v>
          </cell>
          <cell r="E989">
            <v>5400</v>
          </cell>
          <cell r="F989">
            <v>1.1313256065093156</v>
          </cell>
          <cell r="G989">
            <v>12000</v>
          </cell>
          <cell r="H989">
            <v>2200</v>
          </cell>
          <cell r="I989">
            <v>5500</v>
          </cell>
          <cell r="J989">
            <v>1</v>
          </cell>
          <cell r="K989">
            <v>24</v>
          </cell>
          <cell r="L989">
            <v>1</v>
          </cell>
          <cell r="M989">
            <v>2</v>
          </cell>
          <cell r="N989">
            <v>2</v>
          </cell>
          <cell r="O989">
            <v>4</v>
          </cell>
          <cell r="P989">
            <v>3</v>
          </cell>
        </row>
        <row r="990">
          <cell r="B990">
            <v>980</v>
          </cell>
          <cell r="C990">
            <v>4</v>
          </cell>
          <cell r="D990">
            <v>60</v>
          </cell>
          <cell r="E990">
            <v>5400</v>
          </cell>
          <cell r="F990">
            <v>3.4804824036712807</v>
          </cell>
          <cell r="G990">
            <v>12000</v>
          </cell>
          <cell r="H990">
            <v>2000</v>
          </cell>
          <cell r="I990">
            <v>6000</v>
          </cell>
          <cell r="J990">
            <v>1</v>
          </cell>
          <cell r="K990">
            <v>54</v>
          </cell>
          <cell r="L990">
            <v>2</v>
          </cell>
          <cell r="M990">
            <v>5</v>
          </cell>
          <cell r="N990">
            <v>2</v>
          </cell>
          <cell r="O990">
            <v>4</v>
          </cell>
          <cell r="P990">
            <v>2</v>
          </cell>
        </row>
        <row r="991">
          <cell r="B991">
            <v>981</v>
          </cell>
          <cell r="C991">
            <v>5</v>
          </cell>
          <cell r="D991">
            <v>18</v>
          </cell>
          <cell r="E991">
            <v>14000</v>
          </cell>
          <cell r="F991">
            <v>1.4101731436871741</v>
          </cell>
          <cell r="G991">
            <v>25000</v>
          </cell>
          <cell r="H991">
            <v>5300</v>
          </cell>
          <cell r="I991">
            <v>5500</v>
          </cell>
          <cell r="J991">
            <v>1</v>
          </cell>
          <cell r="K991">
            <v>19</v>
          </cell>
          <cell r="L991">
            <v>4</v>
          </cell>
          <cell r="M991">
            <v>4</v>
          </cell>
          <cell r="N991">
            <v>1</v>
          </cell>
          <cell r="O991">
            <v>3</v>
          </cell>
          <cell r="P991">
            <v>1</v>
          </cell>
        </row>
        <row r="992">
          <cell r="B992">
            <v>982</v>
          </cell>
          <cell r="C992">
            <v>3</v>
          </cell>
          <cell r="D992">
            <v>36</v>
          </cell>
          <cell r="E992">
            <v>24000</v>
          </cell>
          <cell r="F992">
            <v>2.128061543067056</v>
          </cell>
          <cell r="G992">
            <v>36000</v>
          </cell>
          <cell r="H992">
            <v>6900</v>
          </cell>
          <cell r="I992">
            <v>6000</v>
          </cell>
          <cell r="J992">
            <v>1</v>
          </cell>
          <cell r="K992">
            <v>54</v>
          </cell>
          <cell r="L992">
            <v>2</v>
          </cell>
          <cell r="M992">
            <v>1</v>
          </cell>
          <cell r="N992">
            <v>1</v>
          </cell>
          <cell r="O992">
            <v>3</v>
          </cell>
          <cell r="P992">
            <v>3</v>
          </cell>
        </row>
        <row r="993">
          <cell r="B993">
            <v>983</v>
          </cell>
          <cell r="C993">
            <v>1</v>
          </cell>
          <cell r="D993">
            <v>12</v>
          </cell>
          <cell r="E993">
            <v>24000</v>
          </cell>
          <cell r="F993">
            <v>3.3518536077879224</v>
          </cell>
          <cell r="G993">
            <v>45000</v>
          </cell>
          <cell r="H993">
            <v>6200</v>
          </cell>
          <cell r="I993">
            <v>5000</v>
          </cell>
          <cell r="J993">
            <v>1</v>
          </cell>
          <cell r="K993">
            <v>34</v>
          </cell>
          <cell r="L993">
            <v>1</v>
          </cell>
          <cell r="M993">
            <v>2</v>
          </cell>
          <cell r="N993">
            <v>2</v>
          </cell>
          <cell r="O993">
            <v>2</v>
          </cell>
          <cell r="P993">
            <v>3</v>
          </cell>
        </row>
        <row r="994">
          <cell r="B994">
            <v>984</v>
          </cell>
          <cell r="C994">
            <v>3</v>
          </cell>
          <cell r="D994">
            <v>36</v>
          </cell>
          <cell r="E994">
            <v>5400</v>
          </cell>
          <cell r="F994">
            <v>1.0834632921774112</v>
          </cell>
          <cell r="G994">
            <v>12000</v>
          </cell>
          <cell r="H994">
            <v>2000</v>
          </cell>
          <cell r="I994">
            <v>6000</v>
          </cell>
          <cell r="J994">
            <v>2</v>
          </cell>
          <cell r="K994">
            <v>32</v>
          </cell>
          <cell r="L994">
            <v>4</v>
          </cell>
          <cell r="M994">
            <v>1</v>
          </cell>
          <cell r="N994">
            <v>2</v>
          </cell>
          <cell r="O994">
            <v>4</v>
          </cell>
          <cell r="P994">
            <v>2</v>
          </cell>
        </row>
        <row r="995">
          <cell r="B995">
            <v>985</v>
          </cell>
          <cell r="C995">
            <v>5</v>
          </cell>
          <cell r="D995">
            <v>36</v>
          </cell>
          <cell r="E995">
            <v>18300</v>
          </cell>
          <cell r="F995">
            <v>1.1541963800736488</v>
          </cell>
          <cell r="G995">
            <v>36000</v>
          </cell>
          <cell r="H995">
            <v>6200</v>
          </cell>
          <cell r="I995">
            <v>5500</v>
          </cell>
          <cell r="J995">
            <v>1</v>
          </cell>
          <cell r="K995">
            <v>44</v>
          </cell>
          <cell r="L995">
            <v>3</v>
          </cell>
          <cell r="M995">
            <v>1</v>
          </cell>
          <cell r="N995">
            <v>2</v>
          </cell>
          <cell r="O995">
            <v>3</v>
          </cell>
          <cell r="P995">
            <v>3</v>
          </cell>
        </row>
        <row r="996">
          <cell r="B996">
            <v>986</v>
          </cell>
          <cell r="C996">
            <v>3</v>
          </cell>
          <cell r="D996">
            <v>60</v>
          </cell>
          <cell r="E996">
            <v>18300</v>
          </cell>
          <cell r="F996">
            <v>1.9036935767045202</v>
          </cell>
          <cell r="G996">
            <v>36000</v>
          </cell>
          <cell r="H996">
            <v>4400</v>
          </cell>
          <cell r="I996">
            <v>6000</v>
          </cell>
          <cell r="J996">
            <v>1</v>
          </cell>
          <cell r="K996">
            <v>19</v>
          </cell>
          <cell r="L996">
            <v>3</v>
          </cell>
          <cell r="M996">
            <v>5</v>
          </cell>
          <cell r="N996">
            <v>1</v>
          </cell>
          <cell r="O996">
            <v>4</v>
          </cell>
          <cell r="P996">
            <v>3</v>
          </cell>
        </row>
        <row r="997">
          <cell r="B997">
            <v>987</v>
          </cell>
          <cell r="C997">
            <v>3</v>
          </cell>
          <cell r="D997">
            <v>18</v>
          </cell>
          <cell r="E997">
            <v>14000</v>
          </cell>
          <cell r="F997">
            <v>2.0897971661228749</v>
          </cell>
          <cell r="G997">
            <v>25000</v>
          </cell>
          <cell r="H997">
            <v>3700</v>
          </cell>
          <cell r="I997">
            <v>6000</v>
          </cell>
          <cell r="J997">
            <v>1</v>
          </cell>
          <cell r="K997">
            <v>40</v>
          </cell>
          <cell r="L997">
            <v>3</v>
          </cell>
          <cell r="M997">
            <v>5</v>
          </cell>
          <cell r="N997">
            <v>2</v>
          </cell>
          <cell r="O997">
            <v>3</v>
          </cell>
          <cell r="P997">
            <v>3</v>
          </cell>
        </row>
        <row r="998">
          <cell r="B998">
            <v>988</v>
          </cell>
          <cell r="C998">
            <v>2</v>
          </cell>
          <cell r="D998">
            <v>48</v>
          </cell>
          <cell r="E998">
            <v>5400</v>
          </cell>
          <cell r="F998">
            <v>1.5764847986954582</v>
          </cell>
          <cell r="G998">
            <v>18000</v>
          </cell>
          <cell r="H998">
            <v>2700</v>
          </cell>
          <cell r="I998">
            <v>6000</v>
          </cell>
          <cell r="J998">
            <v>2</v>
          </cell>
          <cell r="K998">
            <v>43</v>
          </cell>
          <cell r="L998">
            <v>2</v>
          </cell>
          <cell r="M998">
            <v>3</v>
          </cell>
          <cell r="N998">
            <v>2</v>
          </cell>
          <cell r="O998">
            <v>3</v>
          </cell>
          <cell r="P998">
            <v>3</v>
          </cell>
        </row>
        <row r="999">
          <cell r="B999">
            <v>989</v>
          </cell>
          <cell r="C999">
            <v>2</v>
          </cell>
          <cell r="D999">
            <v>18</v>
          </cell>
          <cell r="E999">
            <v>18300</v>
          </cell>
          <cell r="F999">
            <v>3.3611220821482779</v>
          </cell>
          <cell r="G999">
            <v>36000</v>
          </cell>
          <cell r="H999">
            <v>6000</v>
          </cell>
          <cell r="I999">
            <v>6000</v>
          </cell>
          <cell r="J999">
            <v>1</v>
          </cell>
          <cell r="K999">
            <v>55</v>
          </cell>
          <cell r="L999">
            <v>3</v>
          </cell>
          <cell r="M999">
            <v>4</v>
          </cell>
          <cell r="N999">
            <v>2</v>
          </cell>
          <cell r="O999">
            <v>3</v>
          </cell>
          <cell r="P999">
            <v>1</v>
          </cell>
        </row>
        <row r="1000">
          <cell r="B1000">
            <v>990</v>
          </cell>
          <cell r="C1000">
            <v>2</v>
          </cell>
          <cell r="D1000">
            <v>36</v>
          </cell>
          <cell r="E1000">
            <v>18300</v>
          </cell>
          <cell r="F1000">
            <v>2.4449844561705207</v>
          </cell>
          <cell r="G1000">
            <v>36000</v>
          </cell>
          <cell r="H1000">
            <v>5200</v>
          </cell>
          <cell r="I1000">
            <v>6000</v>
          </cell>
          <cell r="J1000">
            <v>1</v>
          </cell>
          <cell r="K1000">
            <v>37</v>
          </cell>
          <cell r="L1000">
            <v>2</v>
          </cell>
          <cell r="M1000">
            <v>5</v>
          </cell>
          <cell r="N1000">
            <v>1</v>
          </cell>
          <cell r="O1000">
            <v>4</v>
          </cell>
          <cell r="P1000">
            <v>2</v>
          </cell>
        </row>
        <row r="1001">
          <cell r="B1001">
            <v>991</v>
          </cell>
          <cell r="C1001">
            <v>2</v>
          </cell>
          <cell r="D1001">
            <v>60</v>
          </cell>
          <cell r="E1001">
            <v>24000</v>
          </cell>
          <cell r="F1001">
            <v>3.5640430439556585</v>
          </cell>
          <cell r="G1001">
            <v>47000</v>
          </cell>
          <cell r="H1001">
            <v>7300</v>
          </cell>
          <cell r="I1001">
            <v>6000</v>
          </cell>
          <cell r="J1001">
            <v>2</v>
          </cell>
          <cell r="K1001">
            <v>18</v>
          </cell>
          <cell r="L1001">
            <v>4</v>
          </cell>
          <cell r="M1001">
            <v>4</v>
          </cell>
          <cell r="N1001">
            <v>1</v>
          </cell>
          <cell r="O1001">
            <v>2</v>
          </cell>
          <cell r="P1001">
            <v>3</v>
          </cell>
        </row>
        <row r="1002">
          <cell r="B1002">
            <v>992</v>
          </cell>
          <cell r="C1002">
            <v>1</v>
          </cell>
          <cell r="D1002">
            <v>36</v>
          </cell>
          <cell r="E1002">
            <v>14000</v>
          </cell>
          <cell r="F1002">
            <v>3.2151858488175695</v>
          </cell>
          <cell r="G1002">
            <v>25000</v>
          </cell>
          <cell r="H1002">
            <v>3700</v>
          </cell>
          <cell r="I1002">
            <v>5000</v>
          </cell>
          <cell r="J1002">
            <v>1</v>
          </cell>
          <cell r="K1002">
            <v>20</v>
          </cell>
          <cell r="L1002">
            <v>3</v>
          </cell>
          <cell r="M1002">
            <v>4</v>
          </cell>
          <cell r="N1002">
            <v>2</v>
          </cell>
          <cell r="O1002">
            <v>2</v>
          </cell>
          <cell r="P1002">
            <v>1</v>
          </cell>
        </row>
        <row r="1003">
          <cell r="B1003">
            <v>993</v>
          </cell>
          <cell r="C1003">
            <v>2</v>
          </cell>
          <cell r="D1003">
            <v>36</v>
          </cell>
          <cell r="E1003">
            <v>5400</v>
          </cell>
          <cell r="F1003">
            <v>1.046310813721707</v>
          </cell>
          <cell r="G1003">
            <v>12000</v>
          </cell>
          <cell r="H1003">
            <v>1800</v>
          </cell>
          <cell r="I1003">
            <v>6000</v>
          </cell>
          <cell r="J1003">
            <v>1</v>
          </cell>
          <cell r="K1003">
            <v>28</v>
          </cell>
          <cell r="L1003">
            <v>4</v>
          </cell>
          <cell r="M1003">
            <v>3</v>
          </cell>
          <cell r="N1003">
            <v>2</v>
          </cell>
          <cell r="O1003">
            <v>4</v>
          </cell>
          <cell r="P1003">
            <v>3</v>
          </cell>
        </row>
        <row r="1004">
          <cell r="B1004">
            <v>994</v>
          </cell>
          <cell r="C1004">
            <v>3</v>
          </cell>
          <cell r="D1004">
            <v>36</v>
          </cell>
          <cell r="E1004">
            <v>18300</v>
          </cell>
          <cell r="F1004">
            <v>3.6888461943183195</v>
          </cell>
          <cell r="G1004">
            <v>36000</v>
          </cell>
          <cell r="H1004">
            <v>6000</v>
          </cell>
          <cell r="I1004">
            <v>6000</v>
          </cell>
          <cell r="J1004">
            <v>1</v>
          </cell>
          <cell r="K1004">
            <v>26</v>
          </cell>
          <cell r="L1004">
            <v>3</v>
          </cell>
          <cell r="M1004">
            <v>2</v>
          </cell>
          <cell r="N1004">
            <v>2</v>
          </cell>
          <cell r="O1004">
            <v>3</v>
          </cell>
          <cell r="P1004">
            <v>3</v>
          </cell>
        </row>
        <row r="1005">
          <cell r="B1005">
            <v>995</v>
          </cell>
          <cell r="C1005">
            <v>5</v>
          </cell>
          <cell r="D1005">
            <v>48</v>
          </cell>
          <cell r="E1005">
            <v>5400</v>
          </cell>
          <cell r="F1005">
            <v>3.2150741043514359</v>
          </cell>
          <cell r="G1005">
            <v>15000</v>
          </cell>
          <cell r="H1005">
            <v>2800</v>
          </cell>
          <cell r="I1005">
            <v>5500</v>
          </cell>
          <cell r="J1005">
            <v>1</v>
          </cell>
          <cell r="K1005">
            <v>45</v>
          </cell>
          <cell r="L1005">
            <v>2</v>
          </cell>
          <cell r="M1005">
            <v>3</v>
          </cell>
          <cell r="N1005">
            <v>2</v>
          </cell>
          <cell r="O1005">
            <v>2</v>
          </cell>
          <cell r="P1005">
            <v>2</v>
          </cell>
        </row>
        <row r="1006">
          <cell r="B1006">
            <v>996</v>
          </cell>
          <cell r="C1006">
            <v>5</v>
          </cell>
          <cell r="D1006">
            <v>48</v>
          </cell>
          <cell r="E1006">
            <v>5400</v>
          </cell>
          <cell r="F1006">
            <v>3.4936770640127652</v>
          </cell>
          <cell r="G1006">
            <v>18000</v>
          </cell>
          <cell r="H1006">
            <v>3000</v>
          </cell>
          <cell r="I1006">
            <v>5500</v>
          </cell>
          <cell r="J1006">
            <v>2</v>
          </cell>
          <cell r="K1006">
            <v>27</v>
          </cell>
          <cell r="L1006">
            <v>3</v>
          </cell>
          <cell r="M1006">
            <v>3</v>
          </cell>
          <cell r="N1006">
            <v>2</v>
          </cell>
          <cell r="O1006">
            <v>4</v>
          </cell>
          <cell r="P1006">
            <v>3</v>
          </cell>
        </row>
        <row r="1007">
          <cell r="B1007">
            <v>997</v>
          </cell>
          <cell r="C1007">
            <v>1</v>
          </cell>
          <cell r="D1007">
            <v>48</v>
          </cell>
          <cell r="E1007">
            <v>14000</v>
          </cell>
          <cell r="F1007">
            <v>1.5890053759311091</v>
          </cell>
          <cell r="G1007">
            <v>25000</v>
          </cell>
          <cell r="H1007">
            <v>3600</v>
          </cell>
          <cell r="I1007">
            <v>5000</v>
          </cell>
          <cell r="J1007">
            <v>1</v>
          </cell>
          <cell r="K1007">
            <v>22</v>
          </cell>
          <cell r="L1007">
            <v>1</v>
          </cell>
          <cell r="M1007">
            <v>5</v>
          </cell>
          <cell r="N1007">
            <v>1</v>
          </cell>
          <cell r="O1007">
            <v>1</v>
          </cell>
          <cell r="P1007">
            <v>1</v>
          </cell>
        </row>
        <row r="1008">
          <cell r="B1008">
            <v>998</v>
          </cell>
          <cell r="C1008">
            <v>2</v>
          </cell>
          <cell r="D1008">
            <v>36</v>
          </cell>
          <cell r="E1008">
            <v>14000</v>
          </cell>
          <cell r="F1008">
            <v>1.3678476755596014</v>
          </cell>
          <cell r="G1008">
            <v>21000</v>
          </cell>
          <cell r="H1008">
            <v>3600</v>
          </cell>
          <cell r="I1008">
            <v>6000</v>
          </cell>
          <cell r="J1008">
            <v>1</v>
          </cell>
          <cell r="K1008">
            <v>37</v>
          </cell>
          <cell r="L1008">
            <v>4</v>
          </cell>
          <cell r="M1008">
            <v>4</v>
          </cell>
          <cell r="N1008">
            <v>1</v>
          </cell>
          <cell r="O1008">
            <v>2</v>
          </cell>
          <cell r="P1008">
            <v>2</v>
          </cell>
        </row>
        <row r="1009">
          <cell r="B1009">
            <v>999</v>
          </cell>
          <cell r="C1009">
            <v>3</v>
          </cell>
          <cell r="D1009">
            <v>36</v>
          </cell>
          <cell r="E1009">
            <v>14000</v>
          </cell>
          <cell r="F1009">
            <v>3.6663738457156079</v>
          </cell>
          <cell r="G1009">
            <v>20000</v>
          </cell>
          <cell r="H1009">
            <v>3300</v>
          </cell>
          <cell r="I1009">
            <v>6000</v>
          </cell>
          <cell r="J1009">
            <v>1</v>
          </cell>
          <cell r="K1009">
            <v>47</v>
          </cell>
          <cell r="L1009">
            <v>3</v>
          </cell>
          <cell r="M1009">
            <v>1</v>
          </cell>
          <cell r="N1009">
            <v>2</v>
          </cell>
          <cell r="O1009">
            <v>2</v>
          </cell>
          <cell r="P1009">
            <v>1</v>
          </cell>
        </row>
        <row r="1010">
          <cell r="B1010">
            <v>1000</v>
          </cell>
          <cell r="C1010">
            <v>1</v>
          </cell>
          <cell r="D1010">
            <v>60</v>
          </cell>
          <cell r="E1010">
            <v>18300</v>
          </cell>
          <cell r="F1010">
            <v>2.7110969765578954</v>
          </cell>
          <cell r="G1010">
            <v>36000</v>
          </cell>
          <cell r="H1010">
            <v>5000</v>
          </cell>
          <cell r="I1010">
            <v>5000</v>
          </cell>
          <cell r="J1010">
            <v>1</v>
          </cell>
          <cell r="K1010">
            <v>50</v>
          </cell>
          <cell r="L1010">
            <v>3</v>
          </cell>
          <cell r="M1010">
            <v>1</v>
          </cell>
          <cell r="N1010">
            <v>2</v>
          </cell>
          <cell r="O1010">
            <v>4</v>
          </cell>
          <cell r="P1010">
            <v>3</v>
          </cell>
        </row>
        <row r="1011">
          <cell r="B1011">
            <v>1001</v>
          </cell>
          <cell r="C1011">
            <v>1</v>
          </cell>
          <cell r="D1011">
            <v>36</v>
          </cell>
          <cell r="E1011">
            <v>24000</v>
          </cell>
          <cell r="F1011">
            <v>3.7147956882076474</v>
          </cell>
          <cell r="G1011">
            <v>36000</v>
          </cell>
          <cell r="H1011">
            <v>6200</v>
          </cell>
          <cell r="I1011">
            <v>5000</v>
          </cell>
          <cell r="J1011">
            <v>1</v>
          </cell>
          <cell r="K1011">
            <v>20</v>
          </cell>
          <cell r="L1011">
            <v>4</v>
          </cell>
          <cell r="M1011">
            <v>4</v>
          </cell>
          <cell r="N1011">
            <v>1</v>
          </cell>
          <cell r="O1011">
            <v>2</v>
          </cell>
          <cell r="P1011">
            <v>3</v>
          </cell>
        </row>
        <row r="1012">
          <cell r="B1012">
            <v>1002</v>
          </cell>
          <cell r="C1012">
            <v>3</v>
          </cell>
          <cell r="D1012">
            <v>18</v>
          </cell>
          <cell r="E1012">
            <v>14000</v>
          </cell>
          <cell r="F1012">
            <v>3.4851770145466534</v>
          </cell>
          <cell r="G1012">
            <v>25000</v>
          </cell>
          <cell r="H1012">
            <v>4300</v>
          </cell>
          <cell r="I1012">
            <v>6000</v>
          </cell>
          <cell r="J1012">
            <v>2</v>
          </cell>
          <cell r="K1012">
            <v>45</v>
          </cell>
          <cell r="L1012">
            <v>1</v>
          </cell>
          <cell r="M1012">
            <v>5</v>
          </cell>
          <cell r="N1012">
            <v>1</v>
          </cell>
          <cell r="O1012">
            <v>2</v>
          </cell>
          <cell r="P1012">
            <v>1</v>
          </cell>
        </row>
        <row r="1013">
          <cell r="B1013">
            <v>1003</v>
          </cell>
          <cell r="C1013">
            <v>2</v>
          </cell>
          <cell r="D1013">
            <v>48</v>
          </cell>
          <cell r="E1013">
            <v>24000</v>
          </cell>
          <cell r="F1013">
            <v>2.8507285998116449</v>
          </cell>
          <cell r="G1013">
            <v>41000</v>
          </cell>
          <cell r="H1013">
            <v>6200</v>
          </cell>
          <cell r="I1013">
            <v>6000</v>
          </cell>
          <cell r="J1013">
            <v>2</v>
          </cell>
          <cell r="K1013">
            <v>19</v>
          </cell>
          <cell r="L1013">
            <v>4</v>
          </cell>
          <cell r="M1013">
            <v>5</v>
          </cell>
          <cell r="N1013">
            <v>2</v>
          </cell>
          <cell r="O1013">
            <v>2</v>
          </cell>
          <cell r="P1013">
            <v>3</v>
          </cell>
        </row>
        <row r="1014">
          <cell r="B1014">
            <v>1004</v>
          </cell>
          <cell r="C1014">
            <v>3</v>
          </cell>
          <cell r="D1014">
            <v>12</v>
          </cell>
          <cell r="E1014">
            <v>5400</v>
          </cell>
          <cell r="F1014">
            <v>1.3566759264378878</v>
          </cell>
          <cell r="G1014">
            <v>18000</v>
          </cell>
          <cell r="H1014">
            <v>2500</v>
          </cell>
          <cell r="I1014">
            <v>6000</v>
          </cell>
          <cell r="J1014">
            <v>1</v>
          </cell>
          <cell r="K1014">
            <v>21</v>
          </cell>
          <cell r="L1014">
            <v>2</v>
          </cell>
          <cell r="M1014">
            <v>4</v>
          </cell>
          <cell r="N1014">
            <v>1</v>
          </cell>
          <cell r="O1014">
            <v>3</v>
          </cell>
          <cell r="P1014">
            <v>3</v>
          </cell>
        </row>
        <row r="1015">
          <cell r="B1015">
            <v>1005</v>
          </cell>
          <cell r="C1015">
            <v>4</v>
          </cell>
          <cell r="D1015">
            <v>18</v>
          </cell>
          <cell r="E1015">
            <v>24000</v>
          </cell>
          <cell r="F1015">
            <v>3.2898769395932308</v>
          </cell>
          <cell r="G1015">
            <v>41000</v>
          </cell>
          <cell r="H1015">
            <v>6200</v>
          </cell>
          <cell r="I1015">
            <v>6000</v>
          </cell>
          <cell r="J1015">
            <v>1</v>
          </cell>
          <cell r="K1015">
            <v>52</v>
          </cell>
          <cell r="L1015">
            <v>2</v>
          </cell>
          <cell r="M1015">
            <v>2</v>
          </cell>
          <cell r="N1015">
            <v>2</v>
          </cell>
          <cell r="O1015">
            <v>4</v>
          </cell>
          <cell r="P1015">
            <v>2</v>
          </cell>
        </row>
        <row r="1016">
          <cell r="B1016">
            <v>1006</v>
          </cell>
          <cell r="C1016">
            <v>1</v>
          </cell>
          <cell r="D1016">
            <v>60</v>
          </cell>
          <cell r="E1016">
            <v>18300</v>
          </cell>
          <cell r="F1016">
            <v>1.5388982607095447</v>
          </cell>
          <cell r="G1016">
            <v>36000</v>
          </cell>
          <cell r="H1016">
            <v>5000</v>
          </cell>
          <cell r="I1016">
            <v>5000</v>
          </cell>
          <cell r="J1016">
            <v>1</v>
          </cell>
          <cell r="K1016">
            <v>26</v>
          </cell>
          <cell r="L1016">
            <v>1</v>
          </cell>
          <cell r="M1016">
            <v>2</v>
          </cell>
          <cell r="N1016">
            <v>1</v>
          </cell>
          <cell r="O1016">
            <v>4</v>
          </cell>
          <cell r="P1016">
            <v>3</v>
          </cell>
        </row>
        <row r="1017">
          <cell r="B1017">
            <v>1007</v>
          </cell>
          <cell r="C1017">
            <v>1</v>
          </cell>
          <cell r="D1017">
            <v>36</v>
          </cell>
          <cell r="E1017">
            <v>14000</v>
          </cell>
          <cell r="F1017">
            <v>3.9771070134646163</v>
          </cell>
          <cell r="G1017">
            <v>25000</v>
          </cell>
          <cell r="H1017">
            <v>3600</v>
          </cell>
          <cell r="I1017">
            <v>5000</v>
          </cell>
          <cell r="J1017">
            <v>2</v>
          </cell>
          <cell r="K1017">
            <v>18</v>
          </cell>
          <cell r="L1017">
            <v>4</v>
          </cell>
          <cell r="M1017">
            <v>4</v>
          </cell>
          <cell r="N1017">
            <v>2</v>
          </cell>
          <cell r="O1017">
            <v>4</v>
          </cell>
          <cell r="P1017">
            <v>3</v>
          </cell>
        </row>
        <row r="1018">
          <cell r="B1018">
            <v>1008</v>
          </cell>
          <cell r="C1018">
            <v>4</v>
          </cell>
          <cell r="D1018">
            <v>48</v>
          </cell>
          <cell r="E1018">
            <v>14000</v>
          </cell>
          <cell r="F1018">
            <v>1.9761667459569323</v>
          </cell>
          <cell r="G1018">
            <v>20000</v>
          </cell>
          <cell r="H1018">
            <v>3600</v>
          </cell>
          <cell r="I1018">
            <v>6000</v>
          </cell>
          <cell r="J1018">
            <v>1</v>
          </cell>
          <cell r="K1018">
            <v>42</v>
          </cell>
          <cell r="L1018">
            <v>4</v>
          </cell>
          <cell r="M1018">
            <v>5</v>
          </cell>
          <cell r="N1018">
            <v>1</v>
          </cell>
          <cell r="O1018">
            <v>1</v>
          </cell>
          <cell r="P1018">
            <v>2</v>
          </cell>
        </row>
        <row r="1019">
          <cell r="B1019">
            <v>1009</v>
          </cell>
          <cell r="C1019">
            <v>3</v>
          </cell>
          <cell r="D1019">
            <v>36</v>
          </cell>
          <cell r="E1019">
            <v>14000</v>
          </cell>
          <cell r="F1019">
            <v>2.3421592121378638</v>
          </cell>
          <cell r="G1019">
            <v>25000</v>
          </cell>
          <cell r="H1019">
            <v>3600</v>
          </cell>
          <cell r="I1019">
            <v>6000</v>
          </cell>
          <cell r="J1019">
            <v>1</v>
          </cell>
          <cell r="K1019">
            <v>18</v>
          </cell>
          <cell r="L1019">
            <v>4</v>
          </cell>
          <cell r="M1019">
            <v>4</v>
          </cell>
          <cell r="N1019">
            <v>1</v>
          </cell>
          <cell r="O1019">
            <v>3</v>
          </cell>
          <cell r="P1019">
            <v>1</v>
          </cell>
        </row>
        <row r="1020">
          <cell r="B1020">
            <v>1010</v>
          </cell>
          <cell r="C1020">
            <v>2</v>
          </cell>
          <cell r="D1020">
            <v>48</v>
          </cell>
          <cell r="E1020">
            <v>24000</v>
          </cell>
          <cell r="F1020">
            <v>2.8804991158235631</v>
          </cell>
          <cell r="G1020">
            <v>36000</v>
          </cell>
          <cell r="H1020">
            <v>7300</v>
          </cell>
          <cell r="I1020">
            <v>6000</v>
          </cell>
          <cell r="J1020">
            <v>2</v>
          </cell>
          <cell r="K1020">
            <v>24</v>
          </cell>
          <cell r="L1020">
            <v>4</v>
          </cell>
          <cell r="M1020">
            <v>1</v>
          </cell>
          <cell r="N1020">
            <v>2</v>
          </cell>
          <cell r="O1020">
            <v>1</v>
          </cell>
          <cell r="P1020">
            <v>2</v>
          </cell>
        </row>
        <row r="1021">
          <cell r="B1021">
            <v>1011</v>
          </cell>
          <cell r="C1021">
            <v>2</v>
          </cell>
          <cell r="D1021">
            <v>36</v>
          </cell>
          <cell r="E1021">
            <v>24000</v>
          </cell>
          <cell r="F1021">
            <v>2.6729340018452992</v>
          </cell>
          <cell r="G1021">
            <v>49000</v>
          </cell>
          <cell r="H1021">
            <v>7300</v>
          </cell>
          <cell r="I1021">
            <v>6000</v>
          </cell>
          <cell r="J1021">
            <v>2</v>
          </cell>
          <cell r="K1021">
            <v>22</v>
          </cell>
          <cell r="L1021">
            <v>2</v>
          </cell>
          <cell r="M1021">
            <v>2</v>
          </cell>
          <cell r="N1021">
            <v>1</v>
          </cell>
          <cell r="O1021">
            <v>4</v>
          </cell>
          <cell r="P1021">
            <v>3</v>
          </cell>
        </row>
        <row r="1022">
          <cell r="B1022">
            <v>1012</v>
          </cell>
          <cell r="C1022">
            <v>1</v>
          </cell>
          <cell r="D1022">
            <v>12</v>
          </cell>
          <cell r="E1022">
            <v>24000</v>
          </cell>
          <cell r="F1022">
            <v>3.5940291831617364</v>
          </cell>
          <cell r="G1022">
            <v>36000</v>
          </cell>
          <cell r="H1022">
            <v>6200</v>
          </cell>
          <cell r="I1022">
            <v>5000</v>
          </cell>
          <cell r="J1022">
            <v>1</v>
          </cell>
          <cell r="K1022">
            <v>52</v>
          </cell>
          <cell r="L1022">
            <v>4</v>
          </cell>
          <cell r="M1022">
            <v>5</v>
          </cell>
          <cell r="N1022">
            <v>1</v>
          </cell>
          <cell r="O1022">
            <v>4</v>
          </cell>
          <cell r="P1022">
            <v>1</v>
          </cell>
        </row>
        <row r="1023">
          <cell r="B1023">
            <v>1013</v>
          </cell>
          <cell r="C1023">
            <v>2</v>
          </cell>
          <cell r="D1023">
            <v>12</v>
          </cell>
          <cell r="E1023">
            <v>5400</v>
          </cell>
          <cell r="F1023">
            <v>1.9891745893268591</v>
          </cell>
          <cell r="G1023">
            <v>12000</v>
          </cell>
          <cell r="H1023">
            <v>1900</v>
          </cell>
          <cell r="I1023">
            <v>6000</v>
          </cell>
          <cell r="J1023">
            <v>2</v>
          </cell>
          <cell r="K1023">
            <v>36</v>
          </cell>
          <cell r="L1023">
            <v>1</v>
          </cell>
          <cell r="M1023">
            <v>3</v>
          </cell>
          <cell r="N1023">
            <v>2</v>
          </cell>
          <cell r="O1023">
            <v>1</v>
          </cell>
          <cell r="P1023">
            <v>3</v>
          </cell>
        </row>
        <row r="1024">
          <cell r="B1024">
            <v>1014</v>
          </cell>
          <cell r="C1024">
            <v>2</v>
          </cell>
          <cell r="D1024">
            <v>36</v>
          </cell>
          <cell r="E1024">
            <v>18300</v>
          </cell>
          <cell r="F1024">
            <v>3.0912215011984623</v>
          </cell>
          <cell r="G1024">
            <v>36000</v>
          </cell>
          <cell r="H1024">
            <v>6000</v>
          </cell>
          <cell r="I1024">
            <v>6000</v>
          </cell>
          <cell r="J1024">
            <v>1</v>
          </cell>
          <cell r="K1024">
            <v>37</v>
          </cell>
          <cell r="L1024">
            <v>1</v>
          </cell>
          <cell r="M1024">
            <v>2</v>
          </cell>
          <cell r="N1024">
            <v>1</v>
          </cell>
          <cell r="O1024">
            <v>3</v>
          </cell>
          <cell r="P1024">
            <v>3</v>
          </cell>
        </row>
        <row r="1025">
          <cell r="B1025">
            <v>1015</v>
          </cell>
          <cell r="C1025">
            <v>4</v>
          </cell>
          <cell r="D1025">
            <v>36</v>
          </cell>
          <cell r="E1025">
            <v>18300</v>
          </cell>
          <cell r="F1025">
            <v>3.9518999955056642</v>
          </cell>
          <cell r="G1025">
            <v>36000</v>
          </cell>
          <cell r="H1025">
            <v>5200</v>
          </cell>
          <cell r="I1025">
            <v>6000</v>
          </cell>
          <cell r="J1025">
            <v>2</v>
          </cell>
          <cell r="K1025">
            <v>26</v>
          </cell>
          <cell r="L1025">
            <v>3</v>
          </cell>
          <cell r="M1025">
            <v>4</v>
          </cell>
          <cell r="N1025">
            <v>2</v>
          </cell>
          <cell r="O1025">
            <v>3</v>
          </cell>
          <cell r="P1025">
            <v>2</v>
          </cell>
        </row>
        <row r="1026">
          <cell r="B1026">
            <v>1016</v>
          </cell>
          <cell r="C1026">
            <v>3</v>
          </cell>
          <cell r="D1026">
            <v>36</v>
          </cell>
          <cell r="E1026">
            <v>5400</v>
          </cell>
          <cell r="F1026">
            <v>3.8981445928361476</v>
          </cell>
          <cell r="G1026">
            <v>15000</v>
          </cell>
          <cell r="H1026">
            <v>2400</v>
          </cell>
          <cell r="I1026">
            <v>6000</v>
          </cell>
          <cell r="J1026">
            <v>2</v>
          </cell>
          <cell r="K1026">
            <v>43</v>
          </cell>
          <cell r="L1026">
            <v>1</v>
          </cell>
          <cell r="M1026">
            <v>5</v>
          </cell>
          <cell r="N1026">
            <v>1</v>
          </cell>
          <cell r="O1026">
            <v>2</v>
          </cell>
          <cell r="P1026">
            <v>3</v>
          </cell>
        </row>
        <row r="1027">
          <cell r="B1027">
            <v>1017</v>
          </cell>
          <cell r="C1027">
            <v>2</v>
          </cell>
          <cell r="D1027">
            <v>36</v>
          </cell>
          <cell r="E1027">
            <v>24000</v>
          </cell>
          <cell r="F1027">
            <v>1.0034912065277051</v>
          </cell>
          <cell r="G1027">
            <v>36000</v>
          </cell>
          <cell r="H1027">
            <v>7300</v>
          </cell>
          <cell r="I1027">
            <v>6000</v>
          </cell>
          <cell r="J1027">
            <v>1</v>
          </cell>
          <cell r="K1027">
            <v>49</v>
          </cell>
          <cell r="L1027">
            <v>4</v>
          </cell>
          <cell r="M1027">
            <v>3</v>
          </cell>
          <cell r="N1027">
            <v>1</v>
          </cell>
          <cell r="O1027">
            <v>3</v>
          </cell>
          <cell r="P1027">
            <v>1</v>
          </cell>
        </row>
        <row r="1028">
          <cell r="B1028">
            <v>1018</v>
          </cell>
          <cell r="C1028">
            <v>2</v>
          </cell>
          <cell r="D1028">
            <v>12</v>
          </cell>
          <cell r="E1028">
            <v>24000</v>
          </cell>
          <cell r="F1028">
            <v>1.599338820160352</v>
          </cell>
          <cell r="G1028">
            <v>42000</v>
          </cell>
          <cell r="H1028">
            <v>6200</v>
          </cell>
          <cell r="I1028">
            <v>6000</v>
          </cell>
          <cell r="J1028">
            <v>2</v>
          </cell>
          <cell r="K1028">
            <v>32</v>
          </cell>
          <cell r="L1028">
            <v>3</v>
          </cell>
          <cell r="M1028">
            <v>4</v>
          </cell>
          <cell r="N1028">
            <v>2</v>
          </cell>
          <cell r="O1028">
            <v>1</v>
          </cell>
          <cell r="P1028">
            <v>3</v>
          </cell>
        </row>
        <row r="1029">
          <cell r="B1029">
            <v>1019</v>
          </cell>
          <cell r="C1029">
            <v>4</v>
          </cell>
          <cell r="D1029">
            <v>36</v>
          </cell>
          <cell r="E1029">
            <v>18300</v>
          </cell>
          <cell r="F1029">
            <v>1.7268797414635151</v>
          </cell>
          <cell r="G1029">
            <v>36000</v>
          </cell>
          <cell r="H1029">
            <v>5000</v>
          </cell>
          <cell r="I1029">
            <v>6000</v>
          </cell>
          <cell r="J1029">
            <v>1</v>
          </cell>
          <cell r="K1029">
            <v>46</v>
          </cell>
          <cell r="L1029">
            <v>2</v>
          </cell>
          <cell r="M1029">
            <v>4</v>
          </cell>
          <cell r="N1029">
            <v>1</v>
          </cell>
          <cell r="O1029">
            <v>4</v>
          </cell>
          <cell r="P1029">
            <v>3</v>
          </cell>
        </row>
        <row r="1030">
          <cell r="B1030">
            <v>1020</v>
          </cell>
          <cell r="C1030">
            <v>3</v>
          </cell>
          <cell r="D1030">
            <v>36</v>
          </cell>
          <cell r="E1030">
            <v>24000</v>
          </cell>
          <cell r="F1030">
            <v>2.5948344384317257</v>
          </cell>
          <cell r="G1030">
            <v>41000</v>
          </cell>
          <cell r="H1030">
            <v>6200</v>
          </cell>
          <cell r="I1030">
            <v>6000</v>
          </cell>
          <cell r="J1030">
            <v>2</v>
          </cell>
          <cell r="K1030">
            <v>44</v>
          </cell>
          <cell r="L1030">
            <v>3</v>
          </cell>
          <cell r="M1030">
            <v>5</v>
          </cell>
          <cell r="N1030">
            <v>2</v>
          </cell>
          <cell r="O1030">
            <v>3</v>
          </cell>
          <cell r="P1030">
            <v>3</v>
          </cell>
        </row>
        <row r="1031">
          <cell r="B1031">
            <v>1021</v>
          </cell>
          <cell r="C1031">
            <v>3</v>
          </cell>
          <cell r="D1031">
            <v>36</v>
          </cell>
          <cell r="E1031">
            <v>14000</v>
          </cell>
          <cell r="F1031">
            <v>2.6849776893028059</v>
          </cell>
          <cell r="G1031">
            <v>25000</v>
          </cell>
          <cell r="H1031">
            <v>4200</v>
          </cell>
          <cell r="I1031">
            <v>6000</v>
          </cell>
          <cell r="J1031">
            <v>2</v>
          </cell>
          <cell r="K1031">
            <v>27</v>
          </cell>
          <cell r="L1031">
            <v>1</v>
          </cell>
          <cell r="M1031">
            <v>4</v>
          </cell>
          <cell r="N1031">
            <v>2</v>
          </cell>
          <cell r="O1031">
            <v>1</v>
          </cell>
          <cell r="P1031">
            <v>3</v>
          </cell>
        </row>
        <row r="1032">
          <cell r="B1032">
            <v>1022</v>
          </cell>
          <cell r="C1032">
            <v>1</v>
          </cell>
          <cell r="D1032">
            <v>12</v>
          </cell>
          <cell r="E1032">
            <v>5400</v>
          </cell>
          <cell r="F1032">
            <v>3.7730627552320217</v>
          </cell>
          <cell r="G1032">
            <v>12000</v>
          </cell>
          <cell r="H1032">
            <v>1900</v>
          </cell>
          <cell r="I1032">
            <v>5000</v>
          </cell>
          <cell r="J1032">
            <v>2</v>
          </cell>
          <cell r="K1032">
            <v>40</v>
          </cell>
          <cell r="L1032">
            <v>1</v>
          </cell>
          <cell r="M1032">
            <v>4</v>
          </cell>
          <cell r="N1032">
            <v>2</v>
          </cell>
          <cell r="O1032">
            <v>1</v>
          </cell>
          <cell r="P1032">
            <v>1</v>
          </cell>
        </row>
        <row r="1033">
          <cell r="B1033">
            <v>1023</v>
          </cell>
          <cell r="C1033">
            <v>4</v>
          </cell>
          <cell r="D1033">
            <v>48</v>
          </cell>
          <cell r="E1033">
            <v>24000</v>
          </cell>
          <cell r="F1033">
            <v>3.8694348044003108</v>
          </cell>
          <cell r="G1033">
            <v>36000</v>
          </cell>
          <cell r="H1033">
            <v>6200</v>
          </cell>
          <cell r="I1033">
            <v>6000</v>
          </cell>
          <cell r="J1033">
            <v>2</v>
          </cell>
          <cell r="K1033">
            <v>19</v>
          </cell>
          <cell r="L1033">
            <v>1</v>
          </cell>
          <cell r="M1033">
            <v>5</v>
          </cell>
          <cell r="N1033">
            <v>1</v>
          </cell>
          <cell r="O1033">
            <v>4</v>
          </cell>
          <cell r="P1033">
            <v>1</v>
          </cell>
        </row>
        <row r="1034">
          <cell r="B1034">
            <v>1024</v>
          </cell>
          <cell r="C1034">
            <v>4</v>
          </cell>
          <cell r="D1034">
            <v>36</v>
          </cell>
          <cell r="E1034">
            <v>14000</v>
          </cell>
          <cell r="F1034">
            <v>2.7216558191728759</v>
          </cell>
          <cell r="G1034">
            <v>25000</v>
          </cell>
          <cell r="H1034">
            <v>3600</v>
          </cell>
          <cell r="I1034">
            <v>6000</v>
          </cell>
          <cell r="J1034">
            <v>2</v>
          </cell>
          <cell r="K1034">
            <v>31</v>
          </cell>
          <cell r="L1034">
            <v>4</v>
          </cell>
          <cell r="M1034">
            <v>1</v>
          </cell>
          <cell r="N1034">
            <v>2</v>
          </cell>
          <cell r="O1034">
            <v>4</v>
          </cell>
          <cell r="P1034">
            <v>1</v>
          </cell>
        </row>
        <row r="1035">
          <cell r="B1035">
            <v>1025</v>
          </cell>
          <cell r="C1035">
            <v>4</v>
          </cell>
          <cell r="D1035">
            <v>36</v>
          </cell>
          <cell r="E1035">
            <v>5400</v>
          </cell>
          <cell r="F1035">
            <v>2.4419001351937659</v>
          </cell>
          <cell r="G1035">
            <v>12000</v>
          </cell>
          <cell r="H1035">
            <v>2100</v>
          </cell>
          <cell r="I1035">
            <v>6000</v>
          </cell>
          <cell r="J1035">
            <v>1</v>
          </cell>
          <cell r="K1035">
            <v>39</v>
          </cell>
          <cell r="L1035">
            <v>2</v>
          </cell>
          <cell r="M1035">
            <v>3</v>
          </cell>
          <cell r="N1035">
            <v>2</v>
          </cell>
          <cell r="O1035">
            <v>2</v>
          </cell>
          <cell r="P1035">
            <v>2</v>
          </cell>
        </row>
        <row r="1036">
          <cell r="B1036">
            <v>1026</v>
          </cell>
          <cell r="C1036">
            <v>5</v>
          </cell>
          <cell r="D1036">
            <v>12</v>
          </cell>
          <cell r="E1036">
            <v>18300</v>
          </cell>
          <cell r="F1036">
            <v>3.381557702753569</v>
          </cell>
          <cell r="G1036">
            <v>36000</v>
          </cell>
          <cell r="H1036">
            <v>6900</v>
          </cell>
          <cell r="I1036">
            <v>5500</v>
          </cell>
          <cell r="J1036">
            <v>1</v>
          </cell>
          <cell r="K1036">
            <v>27</v>
          </cell>
          <cell r="L1036">
            <v>3</v>
          </cell>
          <cell r="M1036">
            <v>1</v>
          </cell>
          <cell r="N1036">
            <v>1</v>
          </cell>
          <cell r="O1036">
            <v>3</v>
          </cell>
          <cell r="P1036">
            <v>3</v>
          </cell>
        </row>
        <row r="1037">
          <cell r="B1037">
            <v>1027</v>
          </cell>
          <cell r="C1037">
            <v>1</v>
          </cell>
          <cell r="D1037">
            <v>18</v>
          </cell>
          <cell r="E1037">
            <v>5400</v>
          </cell>
          <cell r="F1037">
            <v>2.0619375492123506</v>
          </cell>
          <cell r="G1037">
            <v>18000</v>
          </cell>
          <cell r="H1037">
            <v>2400</v>
          </cell>
          <cell r="I1037">
            <v>5000</v>
          </cell>
          <cell r="J1037">
            <v>2</v>
          </cell>
          <cell r="K1037">
            <v>21</v>
          </cell>
          <cell r="L1037">
            <v>2</v>
          </cell>
          <cell r="M1037">
            <v>2</v>
          </cell>
          <cell r="N1037">
            <v>1</v>
          </cell>
          <cell r="O1037">
            <v>2</v>
          </cell>
          <cell r="P1037">
            <v>1</v>
          </cell>
        </row>
        <row r="1038">
          <cell r="B1038">
            <v>1028</v>
          </cell>
          <cell r="C1038">
            <v>5</v>
          </cell>
          <cell r="D1038">
            <v>36</v>
          </cell>
          <cell r="E1038">
            <v>24000</v>
          </cell>
          <cell r="F1038">
            <v>3.7270760131860645</v>
          </cell>
          <cell r="G1038">
            <v>36000</v>
          </cell>
          <cell r="H1038">
            <v>7300</v>
          </cell>
          <cell r="I1038">
            <v>5500</v>
          </cell>
          <cell r="J1038">
            <v>1</v>
          </cell>
          <cell r="K1038">
            <v>34</v>
          </cell>
          <cell r="L1038">
            <v>1</v>
          </cell>
          <cell r="M1038">
            <v>4</v>
          </cell>
          <cell r="N1038">
            <v>1</v>
          </cell>
          <cell r="O1038">
            <v>1</v>
          </cell>
          <cell r="P1038">
            <v>1</v>
          </cell>
        </row>
        <row r="1039">
          <cell r="B1039">
            <v>1029</v>
          </cell>
          <cell r="C1039">
            <v>5</v>
          </cell>
          <cell r="D1039">
            <v>48</v>
          </cell>
          <cell r="E1039">
            <v>18300</v>
          </cell>
          <cell r="F1039">
            <v>3.517578931671252</v>
          </cell>
          <cell r="G1039">
            <v>36000</v>
          </cell>
          <cell r="H1039">
            <v>6200</v>
          </cell>
          <cell r="I1039">
            <v>5500</v>
          </cell>
          <cell r="J1039">
            <v>2</v>
          </cell>
          <cell r="K1039">
            <v>54</v>
          </cell>
          <cell r="L1039">
            <v>4</v>
          </cell>
          <cell r="M1039">
            <v>3</v>
          </cell>
          <cell r="N1039">
            <v>2</v>
          </cell>
          <cell r="O1039">
            <v>1</v>
          </cell>
          <cell r="P1039">
            <v>3</v>
          </cell>
        </row>
        <row r="1040">
          <cell r="B1040">
            <v>1030</v>
          </cell>
          <cell r="C1040">
            <v>1</v>
          </cell>
          <cell r="D1040">
            <v>36</v>
          </cell>
          <cell r="E1040">
            <v>14000</v>
          </cell>
          <cell r="F1040">
            <v>1.4346728776146214</v>
          </cell>
          <cell r="G1040">
            <v>25000</v>
          </cell>
          <cell r="H1040">
            <v>4400</v>
          </cell>
          <cell r="I1040">
            <v>5000</v>
          </cell>
          <cell r="J1040">
            <v>2</v>
          </cell>
          <cell r="K1040">
            <v>44</v>
          </cell>
          <cell r="L1040">
            <v>2</v>
          </cell>
          <cell r="M1040">
            <v>4</v>
          </cell>
          <cell r="N1040">
            <v>2</v>
          </cell>
          <cell r="O1040">
            <v>1</v>
          </cell>
          <cell r="P1040">
            <v>3</v>
          </cell>
        </row>
        <row r="1041">
          <cell r="B1041">
            <v>1031</v>
          </cell>
          <cell r="C1041">
            <v>5</v>
          </cell>
          <cell r="D1041">
            <v>12</v>
          </cell>
          <cell r="E1041">
            <v>18300</v>
          </cell>
          <cell r="F1041">
            <v>1.0571146856832279</v>
          </cell>
          <cell r="G1041">
            <v>36000</v>
          </cell>
          <cell r="H1041">
            <v>5200</v>
          </cell>
          <cell r="I1041">
            <v>5500</v>
          </cell>
          <cell r="J1041">
            <v>1</v>
          </cell>
          <cell r="K1041">
            <v>33</v>
          </cell>
          <cell r="L1041">
            <v>1</v>
          </cell>
          <cell r="M1041">
            <v>3</v>
          </cell>
          <cell r="N1041">
            <v>2</v>
          </cell>
          <cell r="O1041">
            <v>2</v>
          </cell>
          <cell r="P1041">
            <v>3</v>
          </cell>
        </row>
        <row r="1042">
          <cell r="B1042">
            <v>1032</v>
          </cell>
          <cell r="C1042">
            <v>2</v>
          </cell>
          <cell r="D1042">
            <v>48</v>
          </cell>
          <cell r="E1042">
            <v>14000</v>
          </cell>
          <cell r="F1042">
            <v>3.0422109593046258</v>
          </cell>
          <cell r="G1042">
            <v>25000</v>
          </cell>
          <cell r="H1042">
            <v>4000</v>
          </cell>
          <cell r="I1042">
            <v>6000</v>
          </cell>
          <cell r="J1042">
            <v>1</v>
          </cell>
          <cell r="K1042">
            <v>20</v>
          </cell>
          <cell r="L1042">
            <v>2</v>
          </cell>
          <cell r="M1042">
            <v>3</v>
          </cell>
          <cell r="N1042">
            <v>1</v>
          </cell>
          <cell r="O1042">
            <v>2</v>
          </cell>
          <cell r="P1042">
            <v>1</v>
          </cell>
        </row>
        <row r="1043">
          <cell r="B1043">
            <v>1033</v>
          </cell>
          <cell r="C1043">
            <v>4</v>
          </cell>
          <cell r="D1043">
            <v>36</v>
          </cell>
          <cell r="E1043">
            <v>14000</v>
          </cell>
          <cell r="F1043">
            <v>1.9718383193731048</v>
          </cell>
          <cell r="G1043">
            <v>25000</v>
          </cell>
          <cell r="H1043">
            <v>4400</v>
          </cell>
          <cell r="I1043">
            <v>6000</v>
          </cell>
          <cell r="J1043">
            <v>2</v>
          </cell>
          <cell r="K1043">
            <v>46</v>
          </cell>
          <cell r="L1043">
            <v>3</v>
          </cell>
          <cell r="M1043">
            <v>2</v>
          </cell>
          <cell r="N1043">
            <v>2</v>
          </cell>
          <cell r="O1043">
            <v>3</v>
          </cell>
          <cell r="P1043">
            <v>3</v>
          </cell>
        </row>
        <row r="1044">
          <cell r="B1044">
            <v>1034</v>
          </cell>
          <cell r="C1044">
            <v>4</v>
          </cell>
          <cell r="D1044">
            <v>18</v>
          </cell>
          <cell r="E1044">
            <v>5400</v>
          </cell>
          <cell r="F1044">
            <v>1.1696959543787884</v>
          </cell>
          <cell r="G1044">
            <v>18000</v>
          </cell>
          <cell r="H1044">
            <v>3000</v>
          </cell>
          <cell r="I1044">
            <v>6000</v>
          </cell>
          <cell r="J1044">
            <v>2</v>
          </cell>
          <cell r="K1044">
            <v>29</v>
          </cell>
          <cell r="L1044">
            <v>2</v>
          </cell>
          <cell r="M1044">
            <v>4</v>
          </cell>
          <cell r="N1044">
            <v>1</v>
          </cell>
          <cell r="O1044">
            <v>4</v>
          </cell>
          <cell r="P1044">
            <v>2</v>
          </cell>
        </row>
        <row r="1045">
          <cell r="B1045">
            <v>1035</v>
          </cell>
          <cell r="C1045">
            <v>3</v>
          </cell>
          <cell r="D1045">
            <v>18</v>
          </cell>
          <cell r="E1045">
            <v>24000</v>
          </cell>
          <cell r="F1045">
            <v>1.4945964880134888</v>
          </cell>
          <cell r="G1045">
            <v>47000</v>
          </cell>
          <cell r="H1045">
            <v>7300</v>
          </cell>
          <cell r="I1045">
            <v>6000</v>
          </cell>
          <cell r="J1045">
            <v>1</v>
          </cell>
          <cell r="K1045">
            <v>43</v>
          </cell>
          <cell r="L1045">
            <v>4</v>
          </cell>
          <cell r="M1045">
            <v>2</v>
          </cell>
          <cell r="N1045">
            <v>1</v>
          </cell>
          <cell r="O1045">
            <v>4</v>
          </cell>
          <cell r="P1045">
            <v>3</v>
          </cell>
        </row>
        <row r="1046">
          <cell r="B1046">
            <v>1036</v>
          </cell>
          <cell r="C1046">
            <v>2</v>
          </cell>
          <cell r="D1046">
            <v>12</v>
          </cell>
          <cell r="E1046">
            <v>18300</v>
          </cell>
          <cell r="F1046">
            <v>3.382532580755885</v>
          </cell>
          <cell r="G1046">
            <v>36000</v>
          </cell>
          <cell r="H1046">
            <v>5200</v>
          </cell>
          <cell r="I1046">
            <v>6000</v>
          </cell>
          <cell r="J1046">
            <v>2</v>
          </cell>
          <cell r="K1046">
            <v>49</v>
          </cell>
          <cell r="L1046">
            <v>2</v>
          </cell>
          <cell r="M1046">
            <v>4</v>
          </cell>
          <cell r="N1046">
            <v>1</v>
          </cell>
          <cell r="O1046">
            <v>1</v>
          </cell>
          <cell r="P1046">
            <v>3</v>
          </cell>
        </row>
        <row r="1047">
          <cell r="B1047">
            <v>1037</v>
          </cell>
          <cell r="C1047">
            <v>5</v>
          </cell>
          <cell r="D1047">
            <v>36</v>
          </cell>
          <cell r="E1047">
            <v>14000</v>
          </cell>
          <cell r="F1047">
            <v>1.7461319353097582</v>
          </cell>
          <cell r="G1047">
            <v>25000</v>
          </cell>
          <cell r="H1047">
            <v>5300</v>
          </cell>
          <cell r="I1047">
            <v>5500</v>
          </cell>
          <cell r="J1047">
            <v>1</v>
          </cell>
          <cell r="K1047">
            <v>52</v>
          </cell>
          <cell r="L1047">
            <v>2</v>
          </cell>
          <cell r="M1047">
            <v>1</v>
          </cell>
          <cell r="N1047">
            <v>1</v>
          </cell>
          <cell r="O1047">
            <v>4</v>
          </cell>
          <cell r="P1047">
            <v>2</v>
          </cell>
        </row>
        <row r="1048">
          <cell r="B1048">
            <v>1038</v>
          </cell>
          <cell r="C1048">
            <v>4</v>
          </cell>
          <cell r="D1048">
            <v>18</v>
          </cell>
          <cell r="E1048">
            <v>14000</v>
          </cell>
          <cell r="F1048">
            <v>1.5201836312609283</v>
          </cell>
          <cell r="G1048">
            <v>25000</v>
          </cell>
          <cell r="H1048">
            <v>4700</v>
          </cell>
          <cell r="I1048">
            <v>6000</v>
          </cell>
          <cell r="J1048">
            <v>2</v>
          </cell>
          <cell r="K1048">
            <v>55</v>
          </cell>
          <cell r="L1048">
            <v>3</v>
          </cell>
          <cell r="M1048">
            <v>1</v>
          </cell>
          <cell r="N1048">
            <v>2</v>
          </cell>
          <cell r="O1048">
            <v>1</v>
          </cell>
          <cell r="P1048">
            <v>2</v>
          </cell>
        </row>
        <row r="1049">
          <cell r="B1049">
            <v>1039</v>
          </cell>
          <cell r="C1049">
            <v>2</v>
          </cell>
          <cell r="D1049">
            <v>36</v>
          </cell>
          <cell r="E1049">
            <v>24000</v>
          </cell>
          <cell r="F1049">
            <v>2.7130009077071948</v>
          </cell>
          <cell r="G1049">
            <v>41000</v>
          </cell>
          <cell r="H1049">
            <v>6200</v>
          </cell>
          <cell r="I1049">
            <v>6000</v>
          </cell>
          <cell r="J1049">
            <v>2</v>
          </cell>
          <cell r="K1049">
            <v>39</v>
          </cell>
          <cell r="L1049">
            <v>2</v>
          </cell>
          <cell r="M1049">
            <v>4</v>
          </cell>
          <cell r="N1049">
            <v>1</v>
          </cell>
          <cell r="O1049">
            <v>1</v>
          </cell>
          <cell r="P1049">
            <v>2</v>
          </cell>
        </row>
        <row r="1050">
          <cell r="B1050">
            <v>1040</v>
          </cell>
          <cell r="C1050">
            <v>4</v>
          </cell>
          <cell r="D1050">
            <v>18</v>
          </cell>
          <cell r="E1050">
            <v>18300</v>
          </cell>
          <cell r="F1050">
            <v>1.2809411864090099</v>
          </cell>
          <cell r="G1050">
            <v>36000</v>
          </cell>
          <cell r="H1050">
            <v>5200</v>
          </cell>
          <cell r="I1050">
            <v>6000</v>
          </cell>
          <cell r="J1050">
            <v>1</v>
          </cell>
          <cell r="K1050">
            <v>40</v>
          </cell>
          <cell r="L1050">
            <v>3</v>
          </cell>
          <cell r="M1050">
            <v>1</v>
          </cell>
          <cell r="N1050">
            <v>2</v>
          </cell>
          <cell r="O1050">
            <v>2</v>
          </cell>
          <cell r="P1050">
            <v>3</v>
          </cell>
        </row>
        <row r="1051">
          <cell r="B1051">
            <v>1041</v>
          </cell>
          <cell r="C1051">
            <v>4</v>
          </cell>
          <cell r="D1051">
            <v>12</v>
          </cell>
          <cell r="E1051">
            <v>5400</v>
          </cell>
          <cell r="F1051">
            <v>1.2956464457477206</v>
          </cell>
          <cell r="G1051">
            <v>18000</v>
          </cell>
          <cell r="H1051">
            <v>3600</v>
          </cell>
          <cell r="I1051">
            <v>6000</v>
          </cell>
          <cell r="J1051">
            <v>1</v>
          </cell>
          <cell r="K1051">
            <v>40</v>
          </cell>
          <cell r="L1051">
            <v>3</v>
          </cell>
          <cell r="M1051">
            <v>4</v>
          </cell>
          <cell r="N1051">
            <v>1</v>
          </cell>
          <cell r="O1051">
            <v>4</v>
          </cell>
          <cell r="P1051">
            <v>1</v>
          </cell>
        </row>
        <row r="1052">
          <cell r="B1052">
            <v>1042</v>
          </cell>
          <cell r="C1052">
            <v>2</v>
          </cell>
          <cell r="D1052">
            <v>12</v>
          </cell>
          <cell r="E1052">
            <v>14000</v>
          </cell>
          <cell r="F1052">
            <v>2.217635847601072</v>
          </cell>
          <cell r="G1052">
            <v>25000</v>
          </cell>
          <cell r="H1052">
            <v>4400</v>
          </cell>
          <cell r="I1052">
            <v>6000</v>
          </cell>
          <cell r="J1052">
            <v>2</v>
          </cell>
          <cell r="K1052">
            <v>21</v>
          </cell>
          <cell r="L1052">
            <v>4</v>
          </cell>
          <cell r="M1052">
            <v>4</v>
          </cell>
          <cell r="N1052">
            <v>1</v>
          </cell>
          <cell r="O1052">
            <v>2</v>
          </cell>
          <cell r="P1052">
            <v>1</v>
          </cell>
        </row>
        <row r="1053">
          <cell r="B1053">
            <v>1043</v>
          </cell>
          <cell r="C1053">
            <v>2</v>
          </cell>
          <cell r="D1053">
            <v>60</v>
          </cell>
          <cell r="E1053">
            <v>5400</v>
          </cell>
          <cell r="F1053">
            <v>2.3830340024407075</v>
          </cell>
          <cell r="G1053">
            <v>18000</v>
          </cell>
          <cell r="H1053">
            <v>2800</v>
          </cell>
          <cell r="I1053">
            <v>6000</v>
          </cell>
          <cell r="J1053">
            <v>2</v>
          </cell>
          <cell r="K1053">
            <v>55</v>
          </cell>
          <cell r="L1053">
            <v>4</v>
          </cell>
          <cell r="M1053">
            <v>2</v>
          </cell>
          <cell r="N1053">
            <v>1</v>
          </cell>
          <cell r="O1053">
            <v>4</v>
          </cell>
          <cell r="P1053">
            <v>2</v>
          </cell>
        </row>
        <row r="1054">
          <cell r="B1054">
            <v>1044</v>
          </cell>
          <cell r="C1054">
            <v>2</v>
          </cell>
          <cell r="D1054">
            <v>36</v>
          </cell>
          <cell r="E1054">
            <v>14000</v>
          </cell>
          <cell r="F1054">
            <v>2.3462772995085039</v>
          </cell>
          <cell r="G1054">
            <v>25000</v>
          </cell>
          <cell r="H1054">
            <v>4400</v>
          </cell>
          <cell r="I1054">
            <v>6000</v>
          </cell>
          <cell r="J1054">
            <v>2</v>
          </cell>
          <cell r="K1054">
            <v>27</v>
          </cell>
          <cell r="L1054">
            <v>2</v>
          </cell>
          <cell r="M1054">
            <v>4</v>
          </cell>
          <cell r="N1054">
            <v>1</v>
          </cell>
          <cell r="O1054">
            <v>1</v>
          </cell>
          <cell r="P1054">
            <v>2</v>
          </cell>
        </row>
        <row r="1055">
          <cell r="B1055">
            <v>1045</v>
          </cell>
          <cell r="C1055">
            <v>1</v>
          </cell>
          <cell r="D1055">
            <v>60</v>
          </cell>
          <cell r="E1055">
            <v>24000</v>
          </cell>
          <cell r="F1055">
            <v>3.2618586628504951</v>
          </cell>
          <cell r="G1055">
            <v>49000</v>
          </cell>
          <cell r="H1055">
            <v>6900</v>
          </cell>
          <cell r="I1055">
            <v>5000</v>
          </cell>
          <cell r="J1055">
            <v>2</v>
          </cell>
          <cell r="K1055">
            <v>48</v>
          </cell>
          <cell r="L1055">
            <v>4</v>
          </cell>
          <cell r="M1055">
            <v>3</v>
          </cell>
          <cell r="N1055">
            <v>1</v>
          </cell>
          <cell r="O1055">
            <v>4</v>
          </cell>
          <cell r="P1055">
            <v>3</v>
          </cell>
        </row>
        <row r="1056">
          <cell r="B1056">
            <v>1046</v>
          </cell>
          <cell r="C1056">
            <v>2</v>
          </cell>
          <cell r="D1056">
            <v>12</v>
          </cell>
          <cell r="E1056">
            <v>18300</v>
          </cell>
          <cell r="F1056">
            <v>3.6264598918660473</v>
          </cell>
          <cell r="G1056">
            <v>36000</v>
          </cell>
          <cell r="H1056">
            <v>6200</v>
          </cell>
          <cell r="I1056">
            <v>6000</v>
          </cell>
          <cell r="J1056">
            <v>1</v>
          </cell>
          <cell r="K1056">
            <v>51</v>
          </cell>
          <cell r="L1056">
            <v>4</v>
          </cell>
          <cell r="M1056">
            <v>3</v>
          </cell>
          <cell r="N1056">
            <v>2</v>
          </cell>
          <cell r="O1056">
            <v>2</v>
          </cell>
          <cell r="P1056">
            <v>1</v>
          </cell>
        </row>
        <row r="1057">
          <cell r="B1057">
            <v>1047</v>
          </cell>
          <cell r="C1057">
            <v>4</v>
          </cell>
          <cell r="D1057">
            <v>36</v>
          </cell>
          <cell r="E1057">
            <v>24000</v>
          </cell>
          <cell r="F1057">
            <v>1.8848345005265084</v>
          </cell>
          <cell r="G1057">
            <v>36000</v>
          </cell>
          <cell r="H1057">
            <v>6200</v>
          </cell>
          <cell r="I1057">
            <v>6000</v>
          </cell>
          <cell r="J1057">
            <v>1</v>
          </cell>
          <cell r="K1057">
            <v>54</v>
          </cell>
          <cell r="L1057">
            <v>2</v>
          </cell>
          <cell r="M1057">
            <v>4</v>
          </cell>
          <cell r="N1057">
            <v>1</v>
          </cell>
          <cell r="O1057">
            <v>1</v>
          </cell>
          <cell r="P1057">
            <v>1</v>
          </cell>
        </row>
        <row r="1058">
          <cell r="B1058">
            <v>1048</v>
          </cell>
          <cell r="C1058">
            <v>2</v>
          </cell>
          <cell r="D1058">
            <v>48</v>
          </cell>
          <cell r="E1058">
            <v>5400</v>
          </cell>
          <cell r="F1058">
            <v>3.9062755301962553</v>
          </cell>
          <cell r="G1058">
            <v>15000</v>
          </cell>
          <cell r="H1058">
            <v>2500</v>
          </cell>
          <cell r="I1058">
            <v>6000</v>
          </cell>
          <cell r="J1058">
            <v>2</v>
          </cell>
          <cell r="K1058">
            <v>27</v>
          </cell>
          <cell r="L1058">
            <v>2</v>
          </cell>
          <cell r="M1058">
            <v>4</v>
          </cell>
          <cell r="N1058">
            <v>2</v>
          </cell>
          <cell r="O1058">
            <v>2</v>
          </cell>
          <cell r="P1058">
            <v>3</v>
          </cell>
        </row>
        <row r="1059">
          <cell r="B1059">
            <v>1049</v>
          </cell>
          <cell r="C1059">
            <v>4</v>
          </cell>
          <cell r="D1059">
            <v>18</v>
          </cell>
          <cell r="E1059">
            <v>18300</v>
          </cell>
          <cell r="F1059">
            <v>3.5028021160552938</v>
          </cell>
          <cell r="G1059">
            <v>36000</v>
          </cell>
          <cell r="H1059">
            <v>5200</v>
          </cell>
          <cell r="I1059">
            <v>6000</v>
          </cell>
          <cell r="J1059">
            <v>1</v>
          </cell>
          <cell r="K1059">
            <v>24</v>
          </cell>
          <cell r="L1059">
            <v>3</v>
          </cell>
          <cell r="M1059">
            <v>4</v>
          </cell>
          <cell r="N1059">
            <v>2</v>
          </cell>
          <cell r="O1059">
            <v>3</v>
          </cell>
          <cell r="P1059">
            <v>1</v>
          </cell>
        </row>
        <row r="1060">
          <cell r="B1060">
            <v>1050</v>
          </cell>
          <cell r="C1060">
            <v>5</v>
          </cell>
          <cell r="D1060">
            <v>12</v>
          </cell>
          <cell r="E1060">
            <v>18300</v>
          </cell>
          <cell r="F1060">
            <v>2.5409468752639865</v>
          </cell>
          <cell r="G1060">
            <v>36000</v>
          </cell>
          <cell r="H1060">
            <v>5200</v>
          </cell>
          <cell r="I1060">
            <v>5500</v>
          </cell>
          <cell r="J1060">
            <v>1</v>
          </cell>
          <cell r="K1060">
            <v>53</v>
          </cell>
          <cell r="L1060">
            <v>2</v>
          </cell>
          <cell r="M1060">
            <v>2</v>
          </cell>
          <cell r="N1060">
            <v>2</v>
          </cell>
          <cell r="O1060">
            <v>1</v>
          </cell>
          <cell r="P1060">
            <v>2</v>
          </cell>
        </row>
        <row r="1061">
          <cell r="B1061">
            <v>1051</v>
          </cell>
          <cell r="C1061">
            <v>3</v>
          </cell>
          <cell r="D1061">
            <v>18</v>
          </cell>
          <cell r="E1061">
            <v>24000</v>
          </cell>
          <cell r="F1061">
            <v>3.8910776998803085</v>
          </cell>
          <cell r="G1061">
            <v>36000</v>
          </cell>
          <cell r="H1061">
            <v>7300</v>
          </cell>
          <cell r="I1061">
            <v>6000</v>
          </cell>
          <cell r="J1061">
            <v>2</v>
          </cell>
          <cell r="K1061">
            <v>49</v>
          </cell>
          <cell r="L1061">
            <v>4</v>
          </cell>
          <cell r="M1061">
            <v>2</v>
          </cell>
          <cell r="N1061">
            <v>2</v>
          </cell>
          <cell r="O1061">
            <v>1</v>
          </cell>
          <cell r="P1061">
            <v>3</v>
          </cell>
        </row>
        <row r="1062">
          <cell r="B1062">
            <v>1052</v>
          </cell>
          <cell r="C1062">
            <v>1</v>
          </cell>
          <cell r="D1062">
            <v>12</v>
          </cell>
          <cell r="E1062">
            <v>5400</v>
          </cell>
          <cell r="F1062">
            <v>1.4961193025255395</v>
          </cell>
          <cell r="G1062">
            <v>12000</v>
          </cell>
          <cell r="H1062">
            <v>1400</v>
          </cell>
          <cell r="I1062">
            <v>5000</v>
          </cell>
          <cell r="J1062">
            <v>2</v>
          </cell>
          <cell r="K1062">
            <v>33</v>
          </cell>
          <cell r="L1062">
            <v>4</v>
          </cell>
          <cell r="M1062">
            <v>5</v>
          </cell>
          <cell r="N1062">
            <v>2</v>
          </cell>
          <cell r="O1062">
            <v>4</v>
          </cell>
          <cell r="P1062">
            <v>1</v>
          </cell>
        </row>
        <row r="1063">
          <cell r="B1063">
            <v>1053</v>
          </cell>
          <cell r="C1063">
            <v>1</v>
          </cell>
          <cell r="D1063">
            <v>48</v>
          </cell>
          <cell r="E1063">
            <v>24000</v>
          </cell>
          <cell r="F1063">
            <v>3.5414170773011424</v>
          </cell>
          <cell r="G1063">
            <v>36000</v>
          </cell>
          <cell r="H1063">
            <v>5200</v>
          </cell>
          <cell r="I1063">
            <v>5000</v>
          </cell>
          <cell r="J1063">
            <v>1</v>
          </cell>
          <cell r="K1063">
            <v>32</v>
          </cell>
          <cell r="L1063">
            <v>1</v>
          </cell>
          <cell r="M1063">
            <v>5</v>
          </cell>
          <cell r="N1063">
            <v>2</v>
          </cell>
          <cell r="O1063">
            <v>4</v>
          </cell>
          <cell r="P1063">
            <v>2</v>
          </cell>
        </row>
        <row r="1064">
          <cell r="B1064">
            <v>1054</v>
          </cell>
          <cell r="C1064">
            <v>1</v>
          </cell>
          <cell r="D1064">
            <v>60</v>
          </cell>
          <cell r="E1064">
            <v>18300</v>
          </cell>
          <cell r="F1064">
            <v>1.7468365430031134</v>
          </cell>
          <cell r="G1064">
            <v>36000</v>
          </cell>
          <cell r="H1064">
            <v>5200</v>
          </cell>
          <cell r="I1064">
            <v>5000</v>
          </cell>
          <cell r="J1064">
            <v>1</v>
          </cell>
          <cell r="K1064">
            <v>22</v>
          </cell>
          <cell r="L1064">
            <v>3</v>
          </cell>
          <cell r="M1064">
            <v>5</v>
          </cell>
          <cell r="N1064">
            <v>2</v>
          </cell>
          <cell r="O1064">
            <v>2</v>
          </cell>
          <cell r="P1064">
            <v>3</v>
          </cell>
        </row>
        <row r="1065">
          <cell r="B1065">
            <v>1055</v>
          </cell>
          <cell r="C1065">
            <v>3</v>
          </cell>
          <cell r="D1065">
            <v>18</v>
          </cell>
          <cell r="E1065">
            <v>18300</v>
          </cell>
          <cell r="F1065">
            <v>2.6753034699603813</v>
          </cell>
          <cell r="G1065">
            <v>36000</v>
          </cell>
          <cell r="H1065">
            <v>5200</v>
          </cell>
          <cell r="I1065">
            <v>6000</v>
          </cell>
          <cell r="J1065">
            <v>1</v>
          </cell>
          <cell r="K1065">
            <v>19</v>
          </cell>
          <cell r="L1065">
            <v>1</v>
          </cell>
          <cell r="M1065">
            <v>4</v>
          </cell>
          <cell r="N1065">
            <v>2</v>
          </cell>
          <cell r="O1065">
            <v>3</v>
          </cell>
          <cell r="P1065">
            <v>3</v>
          </cell>
        </row>
        <row r="1066">
          <cell r="B1066">
            <v>1056</v>
          </cell>
          <cell r="C1066">
            <v>5</v>
          </cell>
          <cell r="D1066">
            <v>12</v>
          </cell>
          <cell r="E1066">
            <v>18300</v>
          </cell>
          <cell r="F1066">
            <v>1.6601202282705261</v>
          </cell>
          <cell r="G1066">
            <v>36000</v>
          </cell>
          <cell r="H1066">
            <v>6200</v>
          </cell>
          <cell r="I1066">
            <v>5500</v>
          </cell>
          <cell r="J1066">
            <v>2</v>
          </cell>
          <cell r="K1066">
            <v>23</v>
          </cell>
          <cell r="L1066">
            <v>1</v>
          </cell>
          <cell r="M1066">
            <v>4</v>
          </cell>
          <cell r="N1066">
            <v>2</v>
          </cell>
          <cell r="O1066">
            <v>4</v>
          </cell>
          <cell r="P1066">
            <v>3</v>
          </cell>
        </row>
        <row r="1067">
          <cell r="B1067">
            <v>1057</v>
          </cell>
          <cell r="C1067">
            <v>4</v>
          </cell>
          <cell r="D1067">
            <v>48</v>
          </cell>
          <cell r="E1067">
            <v>24000</v>
          </cell>
          <cell r="F1067">
            <v>2.9956127883593329</v>
          </cell>
          <cell r="G1067">
            <v>45000</v>
          </cell>
          <cell r="H1067">
            <v>7300</v>
          </cell>
          <cell r="I1067">
            <v>6000</v>
          </cell>
          <cell r="J1067">
            <v>1</v>
          </cell>
          <cell r="K1067">
            <v>29</v>
          </cell>
          <cell r="L1067">
            <v>4</v>
          </cell>
          <cell r="M1067">
            <v>4</v>
          </cell>
          <cell r="N1067">
            <v>1</v>
          </cell>
          <cell r="O1067">
            <v>3</v>
          </cell>
          <cell r="P1067">
            <v>3</v>
          </cell>
        </row>
        <row r="1068">
          <cell r="B1068">
            <v>1058</v>
          </cell>
          <cell r="C1068">
            <v>4</v>
          </cell>
          <cell r="D1068">
            <v>36</v>
          </cell>
          <cell r="E1068">
            <v>18300</v>
          </cell>
          <cell r="F1068">
            <v>1.3987307446441473</v>
          </cell>
          <cell r="G1068">
            <v>36000</v>
          </cell>
          <cell r="H1068">
            <v>5200</v>
          </cell>
          <cell r="I1068">
            <v>6000</v>
          </cell>
          <cell r="J1068">
            <v>1</v>
          </cell>
          <cell r="K1068">
            <v>40</v>
          </cell>
          <cell r="L1068">
            <v>4</v>
          </cell>
          <cell r="M1068">
            <v>2</v>
          </cell>
          <cell r="N1068">
            <v>1</v>
          </cell>
          <cell r="O1068">
            <v>3</v>
          </cell>
          <cell r="P1068">
            <v>1</v>
          </cell>
        </row>
        <row r="1069">
          <cell r="B1069">
            <v>1059</v>
          </cell>
          <cell r="C1069">
            <v>3</v>
          </cell>
          <cell r="D1069">
            <v>36</v>
          </cell>
          <cell r="E1069">
            <v>5400</v>
          </cell>
          <cell r="F1069">
            <v>2.5092447299879503</v>
          </cell>
          <cell r="G1069">
            <v>18000</v>
          </cell>
          <cell r="H1069">
            <v>3000</v>
          </cell>
          <cell r="I1069">
            <v>6000</v>
          </cell>
          <cell r="J1069">
            <v>1</v>
          </cell>
          <cell r="K1069">
            <v>53</v>
          </cell>
          <cell r="L1069">
            <v>1</v>
          </cell>
          <cell r="M1069">
            <v>4</v>
          </cell>
          <cell r="N1069">
            <v>2</v>
          </cell>
          <cell r="O1069">
            <v>3</v>
          </cell>
          <cell r="P1069">
            <v>1</v>
          </cell>
        </row>
        <row r="1070">
          <cell r="B1070">
            <v>1060</v>
          </cell>
          <cell r="C1070">
            <v>4</v>
          </cell>
          <cell r="D1070">
            <v>18</v>
          </cell>
          <cell r="E1070">
            <v>5400</v>
          </cell>
          <cell r="F1070">
            <v>1.6075904606115206</v>
          </cell>
          <cell r="G1070">
            <v>18000</v>
          </cell>
          <cell r="H1070">
            <v>2500</v>
          </cell>
          <cell r="I1070">
            <v>6000</v>
          </cell>
          <cell r="J1070">
            <v>1</v>
          </cell>
          <cell r="K1070">
            <v>19</v>
          </cell>
          <cell r="L1070">
            <v>1</v>
          </cell>
          <cell r="M1070">
            <v>3</v>
          </cell>
          <cell r="N1070">
            <v>2</v>
          </cell>
          <cell r="O1070">
            <v>4</v>
          </cell>
          <cell r="P1070">
            <v>3</v>
          </cell>
        </row>
        <row r="1071">
          <cell r="B1071">
            <v>1061</v>
          </cell>
          <cell r="C1071">
            <v>1</v>
          </cell>
          <cell r="D1071">
            <v>36</v>
          </cell>
          <cell r="E1071">
            <v>5400</v>
          </cell>
          <cell r="F1071">
            <v>1.8958813247566149</v>
          </cell>
          <cell r="G1071">
            <v>12000</v>
          </cell>
          <cell r="H1071">
            <v>1400</v>
          </cell>
          <cell r="I1071">
            <v>5000</v>
          </cell>
          <cell r="J1071">
            <v>1</v>
          </cell>
          <cell r="K1071">
            <v>41</v>
          </cell>
          <cell r="L1071">
            <v>1</v>
          </cell>
          <cell r="M1071">
            <v>1</v>
          </cell>
          <cell r="N1071">
            <v>2</v>
          </cell>
          <cell r="O1071">
            <v>2</v>
          </cell>
          <cell r="P1071">
            <v>3</v>
          </cell>
        </row>
        <row r="1072">
          <cell r="B1072">
            <v>1062</v>
          </cell>
          <cell r="C1072">
            <v>3</v>
          </cell>
          <cell r="D1072">
            <v>36</v>
          </cell>
          <cell r="E1072">
            <v>24000</v>
          </cell>
          <cell r="F1072">
            <v>3.7329027748601034</v>
          </cell>
          <cell r="G1072">
            <v>36000</v>
          </cell>
          <cell r="H1072">
            <v>7300</v>
          </cell>
          <cell r="I1072">
            <v>6000</v>
          </cell>
          <cell r="J1072">
            <v>2</v>
          </cell>
          <cell r="K1072">
            <v>53</v>
          </cell>
          <cell r="L1072">
            <v>4</v>
          </cell>
          <cell r="M1072">
            <v>1</v>
          </cell>
          <cell r="N1072">
            <v>2</v>
          </cell>
          <cell r="O1072">
            <v>3</v>
          </cell>
          <cell r="P1072">
            <v>3</v>
          </cell>
        </row>
        <row r="1073">
          <cell r="B1073">
            <v>1063</v>
          </cell>
          <cell r="C1073">
            <v>4</v>
          </cell>
          <cell r="D1073">
            <v>48</v>
          </cell>
          <cell r="E1073">
            <v>18300</v>
          </cell>
          <cell r="F1073">
            <v>1.9097761278983238</v>
          </cell>
          <cell r="G1073">
            <v>36000</v>
          </cell>
          <cell r="H1073">
            <v>5200</v>
          </cell>
          <cell r="I1073">
            <v>6000</v>
          </cell>
          <cell r="J1073">
            <v>2</v>
          </cell>
          <cell r="K1073">
            <v>44</v>
          </cell>
          <cell r="L1073">
            <v>1</v>
          </cell>
          <cell r="M1073">
            <v>1</v>
          </cell>
          <cell r="N1073">
            <v>1</v>
          </cell>
          <cell r="O1073">
            <v>3</v>
          </cell>
          <cell r="P1073">
            <v>3</v>
          </cell>
        </row>
        <row r="1074">
          <cell r="B1074">
            <v>1064</v>
          </cell>
          <cell r="C1074">
            <v>3</v>
          </cell>
          <cell r="D1074">
            <v>48</v>
          </cell>
          <cell r="E1074">
            <v>18300</v>
          </cell>
          <cell r="F1074">
            <v>1.4848408064425329</v>
          </cell>
          <cell r="G1074">
            <v>33000</v>
          </cell>
          <cell r="H1074">
            <v>5300</v>
          </cell>
          <cell r="I1074">
            <v>6000</v>
          </cell>
          <cell r="J1074">
            <v>2</v>
          </cell>
          <cell r="K1074">
            <v>35</v>
          </cell>
          <cell r="L1074">
            <v>1</v>
          </cell>
          <cell r="M1074">
            <v>4</v>
          </cell>
          <cell r="N1074">
            <v>2</v>
          </cell>
          <cell r="O1074">
            <v>3</v>
          </cell>
          <cell r="P1074">
            <v>1</v>
          </cell>
        </row>
        <row r="1075">
          <cell r="B1075">
            <v>1065</v>
          </cell>
          <cell r="C1075">
            <v>1</v>
          </cell>
          <cell r="D1075">
            <v>36</v>
          </cell>
          <cell r="E1075">
            <v>18300</v>
          </cell>
          <cell r="F1075">
            <v>1.6696960220462582</v>
          </cell>
          <cell r="G1075">
            <v>36000</v>
          </cell>
          <cell r="H1075">
            <v>4400</v>
          </cell>
          <cell r="I1075">
            <v>5000</v>
          </cell>
          <cell r="J1075">
            <v>1</v>
          </cell>
          <cell r="K1075">
            <v>26</v>
          </cell>
          <cell r="L1075">
            <v>4</v>
          </cell>
          <cell r="M1075">
            <v>2</v>
          </cell>
          <cell r="N1075">
            <v>1</v>
          </cell>
          <cell r="O1075">
            <v>1</v>
          </cell>
          <cell r="P1075">
            <v>2</v>
          </cell>
        </row>
        <row r="1076">
          <cell r="B1076">
            <v>1066</v>
          </cell>
          <cell r="C1076">
            <v>2</v>
          </cell>
          <cell r="D1076">
            <v>18</v>
          </cell>
          <cell r="E1076">
            <v>14000</v>
          </cell>
          <cell r="F1076">
            <v>1.9655177305783869</v>
          </cell>
          <cell r="G1076">
            <v>25000</v>
          </cell>
          <cell r="H1076">
            <v>3600</v>
          </cell>
          <cell r="I1076">
            <v>6000</v>
          </cell>
          <cell r="J1076">
            <v>1</v>
          </cell>
          <cell r="K1076">
            <v>20</v>
          </cell>
          <cell r="L1076">
            <v>1</v>
          </cell>
          <cell r="M1076">
            <v>4</v>
          </cell>
          <cell r="N1076">
            <v>1</v>
          </cell>
          <cell r="O1076">
            <v>1</v>
          </cell>
          <cell r="P1076">
            <v>3</v>
          </cell>
        </row>
        <row r="1077">
          <cell r="B1077">
            <v>1067</v>
          </cell>
          <cell r="C1077">
            <v>4</v>
          </cell>
          <cell r="D1077">
            <v>36</v>
          </cell>
          <cell r="E1077">
            <v>14000</v>
          </cell>
          <cell r="F1077">
            <v>3.0247174316737184</v>
          </cell>
          <cell r="G1077">
            <v>25000</v>
          </cell>
          <cell r="H1077">
            <v>3700</v>
          </cell>
          <cell r="I1077">
            <v>6000</v>
          </cell>
          <cell r="J1077">
            <v>1</v>
          </cell>
          <cell r="K1077">
            <v>38</v>
          </cell>
          <cell r="L1077">
            <v>1</v>
          </cell>
          <cell r="M1077">
            <v>4</v>
          </cell>
          <cell r="N1077">
            <v>1</v>
          </cell>
          <cell r="O1077">
            <v>2</v>
          </cell>
          <cell r="P1077">
            <v>3</v>
          </cell>
        </row>
        <row r="1078">
          <cell r="B1078">
            <v>1068</v>
          </cell>
          <cell r="C1078">
            <v>4</v>
          </cell>
          <cell r="D1078">
            <v>18</v>
          </cell>
          <cell r="E1078">
            <v>5400</v>
          </cell>
          <cell r="F1078">
            <v>3.4874095410330948</v>
          </cell>
          <cell r="G1078">
            <v>15000</v>
          </cell>
          <cell r="H1078">
            <v>2500</v>
          </cell>
          <cell r="I1078">
            <v>6000</v>
          </cell>
          <cell r="J1078">
            <v>2</v>
          </cell>
          <cell r="K1078">
            <v>53</v>
          </cell>
          <cell r="L1078">
            <v>1</v>
          </cell>
          <cell r="M1078">
            <v>4</v>
          </cell>
          <cell r="N1078">
            <v>2</v>
          </cell>
          <cell r="O1078">
            <v>4</v>
          </cell>
          <cell r="P1078">
            <v>2</v>
          </cell>
        </row>
        <row r="1079">
          <cell r="B1079">
            <v>1069</v>
          </cell>
          <cell r="C1079">
            <v>2</v>
          </cell>
          <cell r="D1079">
            <v>36</v>
          </cell>
          <cell r="E1079">
            <v>5400</v>
          </cell>
          <cell r="F1079">
            <v>2.6653057858957867</v>
          </cell>
          <cell r="G1079">
            <v>18000</v>
          </cell>
          <cell r="H1079">
            <v>2800</v>
          </cell>
          <cell r="I1079">
            <v>6000</v>
          </cell>
          <cell r="J1079">
            <v>2</v>
          </cell>
          <cell r="K1079">
            <v>53</v>
          </cell>
          <cell r="L1079">
            <v>2</v>
          </cell>
          <cell r="M1079">
            <v>4</v>
          </cell>
          <cell r="N1079">
            <v>2</v>
          </cell>
          <cell r="O1079">
            <v>2</v>
          </cell>
          <cell r="P1079">
            <v>2</v>
          </cell>
        </row>
        <row r="1080">
          <cell r="B1080">
            <v>1070</v>
          </cell>
          <cell r="C1080">
            <v>1</v>
          </cell>
          <cell r="D1080">
            <v>18</v>
          </cell>
          <cell r="E1080">
            <v>18300</v>
          </cell>
          <cell r="F1080">
            <v>2.7165006513908749</v>
          </cell>
          <cell r="G1080">
            <v>36000</v>
          </cell>
          <cell r="H1080">
            <v>5200</v>
          </cell>
          <cell r="I1080">
            <v>5000</v>
          </cell>
          <cell r="J1080">
            <v>1</v>
          </cell>
          <cell r="K1080">
            <v>47</v>
          </cell>
          <cell r="L1080">
            <v>2</v>
          </cell>
          <cell r="M1080">
            <v>1</v>
          </cell>
          <cell r="N1080">
            <v>1</v>
          </cell>
          <cell r="O1080">
            <v>3</v>
          </cell>
          <cell r="P1080">
            <v>3</v>
          </cell>
        </row>
        <row r="1081">
          <cell r="B1081">
            <v>1071</v>
          </cell>
          <cell r="C1081">
            <v>2</v>
          </cell>
          <cell r="D1081">
            <v>60</v>
          </cell>
          <cell r="E1081">
            <v>24000</v>
          </cell>
          <cell r="F1081">
            <v>1.0272404105858373</v>
          </cell>
          <cell r="G1081">
            <v>41000</v>
          </cell>
          <cell r="H1081">
            <v>6200</v>
          </cell>
          <cell r="I1081">
            <v>6000</v>
          </cell>
          <cell r="J1081">
            <v>1</v>
          </cell>
          <cell r="K1081">
            <v>30</v>
          </cell>
          <cell r="L1081">
            <v>4</v>
          </cell>
          <cell r="M1081">
            <v>5</v>
          </cell>
          <cell r="N1081">
            <v>2</v>
          </cell>
          <cell r="O1081">
            <v>3</v>
          </cell>
          <cell r="P1081">
            <v>2</v>
          </cell>
        </row>
        <row r="1082">
          <cell r="B1082">
            <v>1072</v>
          </cell>
          <cell r="C1082">
            <v>1</v>
          </cell>
          <cell r="D1082">
            <v>60</v>
          </cell>
          <cell r="E1082">
            <v>18300</v>
          </cell>
          <cell r="F1082">
            <v>2.2816068377340328</v>
          </cell>
          <cell r="G1082">
            <v>36000</v>
          </cell>
          <cell r="H1082">
            <v>5200</v>
          </cell>
          <cell r="I1082">
            <v>5000</v>
          </cell>
          <cell r="J1082">
            <v>1</v>
          </cell>
          <cell r="K1082">
            <v>55</v>
          </cell>
          <cell r="L1082">
            <v>3</v>
          </cell>
          <cell r="M1082">
            <v>1</v>
          </cell>
          <cell r="N1082">
            <v>1</v>
          </cell>
          <cell r="O1082">
            <v>1</v>
          </cell>
          <cell r="P1082">
            <v>1</v>
          </cell>
        </row>
        <row r="1083">
          <cell r="B1083">
            <v>1073</v>
          </cell>
          <cell r="C1083">
            <v>4</v>
          </cell>
          <cell r="D1083">
            <v>60</v>
          </cell>
          <cell r="E1083">
            <v>18300</v>
          </cell>
          <cell r="F1083">
            <v>2.4407660519301388</v>
          </cell>
          <cell r="G1083">
            <v>36000</v>
          </cell>
          <cell r="H1083">
            <v>5200</v>
          </cell>
          <cell r="I1083">
            <v>6000</v>
          </cell>
          <cell r="J1083">
            <v>1</v>
          </cell>
          <cell r="K1083">
            <v>46</v>
          </cell>
          <cell r="L1083">
            <v>2</v>
          </cell>
          <cell r="M1083">
            <v>4</v>
          </cell>
          <cell r="N1083">
            <v>2</v>
          </cell>
          <cell r="O1083">
            <v>1</v>
          </cell>
          <cell r="P1083">
            <v>3</v>
          </cell>
        </row>
        <row r="1084">
          <cell r="B1084">
            <v>1074</v>
          </cell>
          <cell r="C1084">
            <v>4</v>
          </cell>
          <cell r="D1084">
            <v>36</v>
          </cell>
          <cell r="E1084">
            <v>18300</v>
          </cell>
          <cell r="F1084">
            <v>2.7042316090415199</v>
          </cell>
          <cell r="G1084">
            <v>33000</v>
          </cell>
          <cell r="H1084">
            <v>5200</v>
          </cell>
          <cell r="I1084">
            <v>6000</v>
          </cell>
          <cell r="J1084">
            <v>1</v>
          </cell>
          <cell r="K1084">
            <v>28</v>
          </cell>
          <cell r="L1084">
            <v>4</v>
          </cell>
          <cell r="M1084">
            <v>1</v>
          </cell>
          <cell r="N1084">
            <v>1</v>
          </cell>
          <cell r="O1084">
            <v>2</v>
          </cell>
          <cell r="P1084">
            <v>3</v>
          </cell>
        </row>
        <row r="1085">
          <cell r="B1085">
            <v>1075</v>
          </cell>
          <cell r="C1085">
            <v>4</v>
          </cell>
          <cell r="D1085">
            <v>36</v>
          </cell>
          <cell r="E1085">
            <v>18300</v>
          </cell>
          <cell r="F1085">
            <v>3.1500246985131479</v>
          </cell>
          <cell r="G1085">
            <v>36000</v>
          </cell>
          <cell r="H1085">
            <v>5200</v>
          </cell>
          <cell r="I1085">
            <v>6000</v>
          </cell>
          <cell r="J1085">
            <v>2</v>
          </cell>
          <cell r="K1085">
            <v>30</v>
          </cell>
          <cell r="L1085">
            <v>2</v>
          </cell>
          <cell r="M1085">
            <v>1</v>
          </cell>
          <cell r="N1085">
            <v>1</v>
          </cell>
          <cell r="O1085">
            <v>4</v>
          </cell>
          <cell r="P1085">
            <v>3</v>
          </cell>
        </row>
        <row r="1086">
          <cell r="B1086">
            <v>1076</v>
          </cell>
          <cell r="C1086">
            <v>1</v>
          </cell>
          <cell r="D1086">
            <v>48</v>
          </cell>
          <cell r="E1086">
            <v>14000</v>
          </cell>
          <cell r="F1086">
            <v>2.7570141055908683</v>
          </cell>
          <cell r="G1086">
            <v>25000</v>
          </cell>
          <cell r="H1086">
            <v>3300</v>
          </cell>
          <cell r="I1086">
            <v>5000</v>
          </cell>
          <cell r="J1086">
            <v>1</v>
          </cell>
          <cell r="K1086">
            <v>25</v>
          </cell>
          <cell r="L1086">
            <v>2</v>
          </cell>
          <cell r="M1086">
            <v>4</v>
          </cell>
          <cell r="N1086">
            <v>1</v>
          </cell>
          <cell r="O1086">
            <v>2</v>
          </cell>
          <cell r="P1086">
            <v>3</v>
          </cell>
        </row>
        <row r="1087">
          <cell r="B1087">
            <v>1077</v>
          </cell>
          <cell r="C1087">
            <v>1</v>
          </cell>
          <cell r="D1087">
            <v>48</v>
          </cell>
          <cell r="E1087">
            <v>14000</v>
          </cell>
          <cell r="F1087">
            <v>1.5649783057234994</v>
          </cell>
          <cell r="G1087">
            <v>20000</v>
          </cell>
          <cell r="H1087">
            <v>2800</v>
          </cell>
          <cell r="I1087">
            <v>5000</v>
          </cell>
          <cell r="J1087">
            <v>2</v>
          </cell>
          <cell r="K1087">
            <v>24</v>
          </cell>
          <cell r="L1087">
            <v>2</v>
          </cell>
          <cell r="M1087">
            <v>2</v>
          </cell>
          <cell r="N1087">
            <v>2</v>
          </cell>
          <cell r="O1087">
            <v>3</v>
          </cell>
          <cell r="P1087">
            <v>3</v>
          </cell>
        </row>
        <row r="1088">
          <cell r="B1088">
            <v>1078</v>
          </cell>
          <cell r="C1088">
            <v>4</v>
          </cell>
          <cell r="D1088">
            <v>36</v>
          </cell>
          <cell r="E1088">
            <v>18300</v>
          </cell>
          <cell r="F1088">
            <v>2.1951491445124951</v>
          </cell>
          <cell r="G1088">
            <v>36000</v>
          </cell>
          <cell r="H1088">
            <v>5200</v>
          </cell>
          <cell r="I1088">
            <v>6000</v>
          </cell>
          <cell r="J1088">
            <v>1</v>
          </cell>
          <cell r="K1088">
            <v>32</v>
          </cell>
          <cell r="L1088">
            <v>2</v>
          </cell>
          <cell r="M1088">
            <v>4</v>
          </cell>
          <cell r="N1088">
            <v>2</v>
          </cell>
          <cell r="O1088">
            <v>4</v>
          </cell>
          <cell r="P1088">
            <v>3</v>
          </cell>
        </row>
        <row r="1089">
          <cell r="B1089">
            <v>1079</v>
          </cell>
          <cell r="C1089">
            <v>3</v>
          </cell>
          <cell r="D1089">
            <v>48</v>
          </cell>
          <cell r="E1089">
            <v>14000</v>
          </cell>
          <cell r="F1089">
            <v>1.4216061357475591</v>
          </cell>
          <cell r="G1089">
            <v>25000</v>
          </cell>
          <cell r="H1089">
            <v>4400</v>
          </cell>
          <cell r="I1089">
            <v>6000</v>
          </cell>
          <cell r="J1089">
            <v>1</v>
          </cell>
          <cell r="K1089">
            <v>39</v>
          </cell>
          <cell r="L1089">
            <v>4</v>
          </cell>
          <cell r="M1089">
            <v>4</v>
          </cell>
          <cell r="N1089">
            <v>2</v>
          </cell>
          <cell r="O1089">
            <v>3</v>
          </cell>
          <cell r="P1089">
            <v>3</v>
          </cell>
        </row>
        <row r="1090">
          <cell r="B1090">
            <v>1080</v>
          </cell>
          <cell r="C1090">
            <v>3</v>
          </cell>
          <cell r="D1090">
            <v>48</v>
          </cell>
          <cell r="E1090">
            <v>5400</v>
          </cell>
          <cell r="F1090">
            <v>2.4222784327857592</v>
          </cell>
          <cell r="G1090">
            <v>18000</v>
          </cell>
          <cell r="H1090">
            <v>2700</v>
          </cell>
          <cell r="I1090">
            <v>6000</v>
          </cell>
          <cell r="J1090">
            <v>1</v>
          </cell>
          <cell r="K1090">
            <v>29</v>
          </cell>
          <cell r="L1090">
            <v>1</v>
          </cell>
          <cell r="M1090">
            <v>1</v>
          </cell>
          <cell r="N1090">
            <v>1</v>
          </cell>
          <cell r="O1090">
            <v>1</v>
          </cell>
          <cell r="P1090">
            <v>3</v>
          </cell>
        </row>
        <row r="1091">
          <cell r="B1091">
            <v>1081</v>
          </cell>
          <cell r="C1091">
            <v>2</v>
          </cell>
          <cell r="D1091">
            <v>60</v>
          </cell>
          <cell r="E1091">
            <v>14000</v>
          </cell>
          <cell r="F1091">
            <v>3.5858288057362406</v>
          </cell>
          <cell r="G1091">
            <v>25000</v>
          </cell>
          <cell r="H1091">
            <v>3600</v>
          </cell>
          <cell r="I1091">
            <v>6000</v>
          </cell>
          <cell r="J1091">
            <v>2</v>
          </cell>
          <cell r="K1091">
            <v>43</v>
          </cell>
          <cell r="L1091">
            <v>1</v>
          </cell>
          <cell r="M1091">
            <v>1</v>
          </cell>
          <cell r="N1091">
            <v>1</v>
          </cell>
          <cell r="O1091">
            <v>1</v>
          </cell>
          <cell r="P1091">
            <v>3</v>
          </cell>
        </row>
        <row r="1092">
          <cell r="B1092">
            <v>1082</v>
          </cell>
          <cell r="C1092">
            <v>1</v>
          </cell>
          <cell r="D1092">
            <v>36</v>
          </cell>
          <cell r="E1092">
            <v>18300</v>
          </cell>
          <cell r="F1092">
            <v>1.0480926239892081</v>
          </cell>
          <cell r="G1092">
            <v>36000</v>
          </cell>
          <cell r="H1092">
            <v>5200</v>
          </cell>
          <cell r="I1092">
            <v>5000</v>
          </cell>
          <cell r="J1092">
            <v>2</v>
          </cell>
          <cell r="K1092">
            <v>22</v>
          </cell>
          <cell r="L1092">
            <v>1</v>
          </cell>
          <cell r="M1092">
            <v>3</v>
          </cell>
          <cell r="N1092">
            <v>1</v>
          </cell>
          <cell r="O1092">
            <v>3</v>
          </cell>
          <cell r="P1092">
            <v>2</v>
          </cell>
        </row>
        <row r="1093">
          <cell r="B1093">
            <v>1083</v>
          </cell>
          <cell r="C1093">
            <v>4</v>
          </cell>
          <cell r="D1093">
            <v>36</v>
          </cell>
          <cell r="E1093">
            <v>5400</v>
          </cell>
          <cell r="F1093">
            <v>2.429312652536356</v>
          </cell>
          <cell r="G1093">
            <v>12000</v>
          </cell>
          <cell r="H1093">
            <v>1600</v>
          </cell>
          <cell r="I1093">
            <v>6000</v>
          </cell>
          <cell r="J1093">
            <v>2</v>
          </cell>
          <cell r="K1093">
            <v>51</v>
          </cell>
          <cell r="L1093">
            <v>3</v>
          </cell>
          <cell r="M1093">
            <v>3</v>
          </cell>
          <cell r="N1093">
            <v>2</v>
          </cell>
          <cell r="O1093">
            <v>1</v>
          </cell>
          <cell r="P1093">
            <v>3</v>
          </cell>
        </row>
        <row r="1094">
          <cell r="B1094">
            <v>1084</v>
          </cell>
          <cell r="C1094">
            <v>1</v>
          </cell>
          <cell r="D1094">
            <v>36</v>
          </cell>
          <cell r="E1094">
            <v>5400</v>
          </cell>
          <cell r="F1094">
            <v>3.240891869768578</v>
          </cell>
          <cell r="G1094">
            <v>18000</v>
          </cell>
          <cell r="H1094">
            <v>2500</v>
          </cell>
          <cell r="I1094">
            <v>5000</v>
          </cell>
          <cell r="J1094">
            <v>2</v>
          </cell>
          <cell r="K1094">
            <v>25</v>
          </cell>
          <cell r="L1094">
            <v>1</v>
          </cell>
          <cell r="M1094">
            <v>1</v>
          </cell>
          <cell r="N1094">
            <v>1</v>
          </cell>
          <cell r="O1094">
            <v>3</v>
          </cell>
          <cell r="P1094">
            <v>1</v>
          </cell>
        </row>
        <row r="1095">
          <cell r="B1095">
            <v>1085</v>
          </cell>
          <cell r="C1095">
            <v>5</v>
          </cell>
          <cell r="D1095">
            <v>36</v>
          </cell>
          <cell r="E1095">
            <v>24000</v>
          </cell>
          <cell r="F1095">
            <v>3.5244979714621074</v>
          </cell>
          <cell r="G1095">
            <v>41000</v>
          </cell>
          <cell r="H1095">
            <v>7300</v>
          </cell>
          <cell r="I1095">
            <v>5500</v>
          </cell>
          <cell r="J1095">
            <v>2</v>
          </cell>
          <cell r="K1095">
            <v>42</v>
          </cell>
          <cell r="L1095">
            <v>4</v>
          </cell>
          <cell r="M1095">
            <v>4</v>
          </cell>
          <cell r="N1095">
            <v>1</v>
          </cell>
          <cell r="O1095">
            <v>2</v>
          </cell>
          <cell r="P1095">
            <v>3</v>
          </cell>
        </row>
        <row r="1096">
          <cell r="B1096">
            <v>1086</v>
          </cell>
          <cell r="C1096">
            <v>1</v>
          </cell>
          <cell r="D1096">
            <v>12</v>
          </cell>
          <cell r="E1096">
            <v>14000</v>
          </cell>
          <cell r="F1096">
            <v>2.7692763750308944</v>
          </cell>
          <cell r="G1096">
            <v>25000</v>
          </cell>
          <cell r="H1096">
            <v>3600</v>
          </cell>
          <cell r="I1096">
            <v>5000</v>
          </cell>
          <cell r="J1096">
            <v>1</v>
          </cell>
          <cell r="K1096">
            <v>43</v>
          </cell>
          <cell r="L1096">
            <v>2</v>
          </cell>
          <cell r="M1096">
            <v>2</v>
          </cell>
          <cell r="N1096">
            <v>2</v>
          </cell>
          <cell r="O1096">
            <v>1</v>
          </cell>
          <cell r="P1096">
            <v>3</v>
          </cell>
        </row>
        <row r="1097">
          <cell r="B1097">
            <v>1087</v>
          </cell>
          <cell r="C1097">
            <v>4</v>
          </cell>
          <cell r="D1097">
            <v>36</v>
          </cell>
          <cell r="E1097">
            <v>5400</v>
          </cell>
          <cell r="F1097">
            <v>3.7603534501559417</v>
          </cell>
          <cell r="G1097">
            <v>12000</v>
          </cell>
          <cell r="H1097">
            <v>1700</v>
          </cell>
          <cell r="I1097">
            <v>6000</v>
          </cell>
          <cell r="J1097">
            <v>2</v>
          </cell>
          <cell r="K1097">
            <v>28</v>
          </cell>
          <cell r="L1097">
            <v>4</v>
          </cell>
          <cell r="M1097">
            <v>4</v>
          </cell>
          <cell r="N1097">
            <v>1</v>
          </cell>
          <cell r="O1097">
            <v>4</v>
          </cell>
          <cell r="P1097">
            <v>3</v>
          </cell>
        </row>
        <row r="1098">
          <cell r="B1098">
            <v>1088</v>
          </cell>
          <cell r="C1098">
            <v>4</v>
          </cell>
          <cell r="D1098">
            <v>12</v>
          </cell>
          <cell r="E1098">
            <v>5400</v>
          </cell>
          <cell r="F1098">
            <v>3.7090781834553272</v>
          </cell>
          <cell r="G1098">
            <v>12000</v>
          </cell>
          <cell r="H1098">
            <v>1600</v>
          </cell>
          <cell r="I1098">
            <v>6000</v>
          </cell>
          <cell r="J1098">
            <v>2</v>
          </cell>
          <cell r="K1098">
            <v>49</v>
          </cell>
          <cell r="L1098">
            <v>3</v>
          </cell>
          <cell r="M1098">
            <v>5</v>
          </cell>
          <cell r="N1098">
            <v>2</v>
          </cell>
          <cell r="O1098">
            <v>1</v>
          </cell>
          <cell r="P1098">
            <v>1</v>
          </cell>
        </row>
        <row r="1099">
          <cell r="B1099">
            <v>1089</v>
          </cell>
          <cell r="C1099">
            <v>5</v>
          </cell>
          <cell r="D1099">
            <v>60</v>
          </cell>
          <cell r="E1099">
            <v>18300</v>
          </cell>
          <cell r="F1099">
            <v>2.8680915049610696</v>
          </cell>
          <cell r="G1099">
            <v>36000</v>
          </cell>
          <cell r="H1099">
            <v>6900</v>
          </cell>
          <cell r="I1099">
            <v>5500</v>
          </cell>
          <cell r="J1099">
            <v>2</v>
          </cell>
          <cell r="K1099">
            <v>34</v>
          </cell>
          <cell r="L1099">
            <v>1</v>
          </cell>
          <cell r="M1099">
            <v>2</v>
          </cell>
          <cell r="N1099">
            <v>1</v>
          </cell>
          <cell r="O1099">
            <v>2</v>
          </cell>
          <cell r="P1099">
            <v>3</v>
          </cell>
        </row>
        <row r="1100">
          <cell r="B1100">
            <v>1090</v>
          </cell>
          <cell r="C1100">
            <v>4</v>
          </cell>
          <cell r="D1100">
            <v>36</v>
          </cell>
          <cell r="E1100">
            <v>5400</v>
          </cell>
          <cell r="F1100">
            <v>1.6709344668126951</v>
          </cell>
          <cell r="G1100">
            <v>12000</v>
          </cell>
          <cell r="H1100">
            <v>2100</v>
          </cell>
          <cell r="I1100">
            <v>6000</v>
          </cell>
          <cell r="J1100">
            <v>1</v>
          </cell>
          <cell r="K1100">
            <v>29</v>
          </cell>
          <cell r="L1100">
            <v>1</v>
          </cell>
          <cell r="M1100">
            <v>2</v>
          </cell>
          <cell r="N1100">
            <v>2</v>
          </cell>
          <cell r="O1100">
            <v>3</v>
          </cell>
          <cell r="P1100">
            <v>2</v>
          </cell>
        </row>
        <row r="1101">
          <cell r="B1101">
            <v>1091</v>
          </cell>
          <cell r="C1101">
            <v>1</v>
          </cell>
          <cell r="D1101">
            <v>18</v>
          </cell>
          <cell r="E1101">
            <v>14000</v>
          </cell>
          <cell r="F1101">
            <v>1.30970393955566</v>
          </cell>
          <cell r="G1101">
            <v>25000</v>
          </cell>
          <cell r="H1101">
            <v>3600</v>
          </cell>
          <cell r="I1101">
            <v>5000</v>
          </cell>
          <cell r="J1101">
            <v>1</v>
          </cell>
          <cell r="K1101">
            <v>18</v>
          </cell>
          <cell r="L1101">
            <v>2</v>
          </cell>
          <cell r="M1101">
            <v>5</v>
          </cell>
          <cell r="N1101">
            <v>1</v>
          </cell>
          <cell r="O1101">
            <v>2</v>
          </cell>
          <cell r="P1101">
            <v>1</v>
          </cell>
        </row>
        <row r="1102">
          <cell r="B1102">
            <v>1092</v>
          </cell>
          <cell r="C1102">
            <v>1</v>
          </cell>
          <cell r="D1102">
            <v>18</v>
          </cell>
          <cell r="E1102">
            <v>24000</v>
          </cell>
          <cell r="F1102">
            <v>3.7778090349162041</v>
          </cell>
          <cell r="G1102">
            <v>36000</v>
          </cell>
          <cell r="H1102">
            <v>7300</v>
          </cell>
          <cell r="I1102">
            <v>5000</v>
          </cell>
          <cell r="J1102">
            <v>2</v>
          </cell>
          <cell r="K1102">
            <v>55</v>
          </cell>
          <cell r="L1102">
            <v>3</v>
          </cell>
          <cell r="M1102">
            <v>4</v>
          </cell>
          <cell r="N1102">
            <v>2</v>
          </cell>
          <cell r="O1102">
            <v>4</v>
          </cell>
          <cell r="P1102">
            <v>3</v>
          </cell>
        </row>
        <row r="1103">
          <cell r="B1103">
            <v>1093</v>
          </cell>
          <cell r="C1103">
            <v>5</v>
          </cell>
          <cell r="D1103">
            <v>12</v>
          </cell>
          <cell r="E1103">
            <v>18300</v>
          </cell>
          <cell r="F1103">
            <v>1.5054596856194051</v>
          </cell>
          <cell r="G1103">
            <v>36000</v>
          </cell>
          <cell r="H1103">
            <v>7300</v>
          </cell>
          <cell r="I1103">
            <v>5500</v>
          </cell>
          <cell r="J1103">
            <v>2</v>
          </cell>
          <cell r="K1103">
            <v>28</v>
          </cell>
          <cell r="L1103">
            <v>1</v>
          </cell>
          <cell r="M1103">
            <v>5</v>
          </cell>
          <cell r="N1103">
            <v>2</v>
          </cell>
          <cell r="O1103">
            <v>4</v>
          </cell>
          <cell r="P1103">
            <v>1</v>
          </cell>
        </row>
        <row r="1104">
          <cell r="B1104">
            <v>1094</v>
          </cell>
          <cell r="C1104">
            <v>1</v>
          </cell>
          <cell r="D1104">
            <v>18</v>
          </cell>
          <cell r="E1104">
            <v>18300</v>
          </cell>
          <cell r="F1104">
            <v>1.0972014455428418</v>
          </cell>
          <cell r="G1104">
            <v>36000</v>
          </cell>
          <cell r="H1104">
            <v>4300</v>
          </cell>
          <cell r="I1104">
            <v>5000</v>
          </cell>
          <cell r="J1104">
            <v>1</v>
          </cell>
          <cell r="K1104">
            <v>21</v>
          </cell>
          <cell r="L1104">
            <v>3</v>
          </cell>
          <cell r="M1104">
            <v>5</v>
          </cell>
          <cell r="N1104">
            <v>2</v>
          </cell>
          <cell r="O1104">
            <v>3</v>
          </cell>
          <cell r="P1104">
            <v>3</v>
          </cell>
        </row>
        <row r="1105">
          <cell r="B1105">
            <v>1095</v>
          </cell>
          <cell r="C1105">
            <v>3</v>
          </cell>
          <cell r="D1105">
            <v>36</v>
          </cell>
          <cell r="E1105">
            <v>24000</v>
          </cell>
          <cell r="F1105">
            <v>3.0850798871756853</v>
          </cell>
          <cell r="G1105">
            <v>36000</v>
          </cell>
          <cell r="H1105">
            <v>7700</v>
          </cell>
          <cell r="I1105">
            <v>6000</v>
          </cell>
          <cell r="J1105">
            <v>2</v>
          </cell>
          <cell r="K1105">
            <v>38</v>
          </cell>
          <cell r="L1105">
            <v>2</v>
          </cell>
          <cell r="M1105">
            <v>3</v>
          </cell>
          <cell r="N1105">
            <v>1</v>
          </cell>
          <cell r="O1105">
            <v>4</v>
          </cell>
          <cell r="P1105">
            <v>1</v>
          </cell>
        </row>
        <row r="1106">
          <cell r="B1106">
            <v>1096</v>
          </cell>
          <cell r="C1106">
            <v>1</v>
          </cell>
          <cell r="D1106">
            <v>36</v>
          </cell>
          <cell r="E1106">
            <v>5400</v>
          </cell>
          <cell r="F1106">
            <v>3.574099197952961</v>
          </cell>
          <cell r="G1106">
            <v>12000</v>
          </cell>
          <cell r="H1106">
            <v>1700</v>
          </cell>
          <cell r="I1106">
            <v>5000</v>
          </cell>
          <cell r="J1106">
            <v>1</v>
          </cell>
          <cell r="K1106">
            <v>18</v>
          </cell>
          <cell r="L1106">
            <v>4</v>
          </cell>
          <cell r="M1106">
            <v>4</v>
          </cell>
          <cell r="N1106">
            <v>1</v>
          </cell>
          <cell r="O1106">
            <v>1</v>
          </cell>
          <cell r="P1106">
            <v>1</v>
          </cell>
        </row>
        <row r="1107">
          <cell r="B1107">
            <v>1097</v>
          </cell>
          <cell r="C1107">
            <v>1</v>
          </cell>
          <cell r="D1107">
            <v>48</v>
          </cell>
          <cell r="E1107">
            <v>14000</v>
          </cell>
          <cell r="F1107">
            <v>2.0233369770425189</v>
          </cell>
          <cell r="G1107">
            <v>25000</v>
          </cell>
          <cell r="H1107">
            <v>3600</v>
          </cell>
          <cell r="I1107">
            <v>5000</v>
          </cell>
          <cell r="J1107">
            <v>2</v>
          </cell>
          <cell r="K1107">
            <v>31</v>
          </cell>
          <cell r="L1107">
            <v>4</v>
          </cell>
          <cell r="M1107">
            <v>5</v>
          </cell>
          <cell r="N1107">
            <v>2</v>
          </cell>
          <cell r="O1107">
            <v>2</v>
          </cell>
          <cell r="P1107">
            <v>3</v>
          </cell>
        </row>
        <row r="1108">
          <cell r="B1108">
            <v>1098</v>
          </cell>
          <cell r="C1108">
            <v>4</v>
          </cell>
          <cell r="D1108">
            <v>12</v>
          </cell>
          <cell r="E1108">
            <v>24000</v>
          </cell>
          <cell r="F1108">
            <v>1.1611277363213506</v>
          </cell>
          <cell r="G1108">
            <v>36000</v>
          </cell>
          <cell r="H1108">
            <v>6200</v>
          </cell>
          <cell r="I1108">
            <v>6000</v>
          </cell>
          <cell r="J1108">
            <v>2</v>
          </cell>
          <cell r="K1108">
            <v>20</v>
          </cell>
          <cell r="L1108">
            <v>2</v>
          </cell>
          <cell r="M1108">
            <v>2</v>
          </cell>
          <cell r="N1108">
            <v>2</v>
          </cell>
          <cell r="O1108">
            <v>1</v>
          </cell>
          <cell r="P1108">
            <v>3</v>
          </cell>
        </row>
        <row r="1109">
          <cell r="B1109">
            <v>1099</v>
          </cell>
          <cell r="C1109">
            <v>2</v>
          </cell>
          <cell r="D1109">
            <v>48</v>
          </cell>
          <cell r="E1109">
            <v>24000</v>
          </cell>
          <cell r="F1109">
            <v>3.1880889252238314</v>
          </cell>
          <cell r="G1109">
            <v>36000</v>
          </cell>
          <cell r="H1109">
            <v>7300</v>
          </cell>
          <cell r="I1109">
            <v>6000</v>
          </cell>
          <cell r="J1109">
            <v>1</v>
          </cell>
          <cell r="K1109">
            <v>36</v>
          </cell>
          <cell r="L1109">
            <v>3</v>
          </cell>
          <cell r="M1109">
            <v>3</v>
          </cell>
          <cell r="N1109">
            <v>1</v>
          </cell>
          <cell r="O1109">
            <v>4</v>
          </cell>
          <cell r="P1109">
            <v>3</v>
          </cell>
        </row>
        <row r="1110">
          <cell r="B1110">
            <v>1100</v>
          </cell>
          <cell r="C1110">
            <v>4</v>
          </cell>
          <cell r="D1110">
            <v>18</v>
          </cell>
          <cell r="E1110">
            <v>14000</v>
          </cell>
          <cell r="F1110">
            <v>3.9966206936101041</v>
          </cell>
          <cell r="G1110">
            <v>25000</v>
          </cell>
          <cell r="H1110">
            <v>4400</v>
          </cell>
          <cell r="I1110">
            <v>6000</v>
          </cell>
          <cell r="J1110">
            <v>1</v>
          </cell>
          <cell r="K1110">
            <v>29</v>
          </cell>
          <cell r="L1110">
            <v>4</v>
          </cell>
          <cell r="M1110">
            <v>5</v>
          </cell>
          <cell r="N1110">
            <v>2</v>
          </cell>
          <cell r="O1110">
            <v>1</v>
          </cell>
          <cell r="P1110">
            <v>3</v>
          </cell>
        </row>
        <row r="1111">
          <cell r="B1111">
            <v>1101</v>
          </cell>
          <cell r="C1111">
            <v>5</v>
          </cell>
          <cell r="D1111">
            <v>12</v>
          </cell>
          <cell r="E1111">
            <v>18300</v>
          </cell>
          <cell r="F1111">
            <v>2.2955665716784397</v>
          </cell>
          <cell r="G1111">
            <v>36000</v>
          </cell>
          <cell r="H1111">
            <v>6200</v>
          </cell>
          <cell r="I1111">
            <v>5500</v>
          </cell>
          <cell r="J1111">
            <v>1</v>
          </cell>
          <cell r="K1111">
            <v>39</v>
          </cell>
          <cell r="L1111">
            <v>4</v>
          </cell>
          <cell r="M1111">
            <v>4</v>
          </cell>
          <cell r="N1111">
            <v>1</v>
          </cell>
          <cell r="O1111">
            <v>1</v>
          </cell>
          <cell r="P1111">
            <v>1</v>
          </cell>
        </row>
        <row r="1112">
          <cell r="B1112">
            <v>1102</v>
          </cell>
          <cell r="C1112">
            <v>5</v>
          </cell>
          <cell r="D1112">
            <v>12</v>
          </cell>
          <cell r="E1112">
            <v>24000</v>
          </cell>
          <cell r="F1112">
            <v>3.7688508058595009</v>
          </cell>
          <cell r="G1112">
            <v>36000</v>
          </cell>
          <cell r="H1112">
            <v>8400</v>
          </cell>
          <cell r="I1112">
            <v>5500</v>
          </cell>
          <cell r="J1112">
            <v>2</v>
          </cell>
          <cell r="K1112">
            <v>26</v>
          </cell>
          <cell r="L1112">
            <v>4</v>
          </cell>
          <cell r="M1112">
            <v>2</v>
          </cell>
          <cell r="N1112">
            <v>2</v>
          </cell>
          <cell r="O1112">
            <v>3</v>
          </cell>
          <cell r="P1112">
            <v>2</v>
          </cell>
        </row>
        <row r="1113">
          <cell r="B1113">
            <v>1103</v>
          </cell>
          <cell r="C1113">
            <v>2</v>
          </cell>
          <cell r="D1113">
            <v>18</v>
          </cell>
          <cell r="E1113">
            <v>14000</v>
          </cell>
          <cell r="F1113">
            <v>1.3894184804640686</v>
          </cell>
          <cell r="G1113">
            <v>21000</v>
          </cell>
          <cell r="H1113">
            <v>3300</v>
          </cell>
          <cell r="I1113">
            <v>6000</v>
          </cell>
          <cell r="J1113">
            <v>2</v>
          </cell>
          <cell r="K1113">
            <v>23</v>
          </cell>
          <cell r="L1113">
            <v>3</v>
          </cell>
          <cell r="M1113">
            <v>1</v>
          </cell>
          <cell r="N1113">
            <v>1</v>
          </cell>
          <cell r="O1113">
            <v>4</v>
          </cell>
          <cell r="P1113">
            <v>3</v>
          </cell>
        </row>
        <row r="1114">
          <cell r="B1114">
            <v>1104</v>
          </cell>
          <cell r="C1114">
            <v>4</v>
          </cell>
          <cell r="D1114">
            <v>36</v>
          </cell>
          <cell r="E1114">
            <v>14000</v>
          </cell>
          <cell r="F1114">
            <v>2.5381935669681392</v>
          </cell>
          <cell r="G1114">
            <v>25000</v>
          </cell>
          <cell r="H1114">
            <v>4400</v>
          </cell>
          <cell r="I1114">
            <v>6000</v>
          </cell>
          <cell r="J1114">
            <v>1</v>
          </cell>
          <cell r="K1114">
            <v>27</v>
          </cell>
          <cell r="L1114">
            <v>3</v>
          </cell>
          <cell r="M1114">
            <v>1</v>
          </cell>
          <cell r="N1114">
            <v>2</v>
          </cell>
          <cell r="O1114">
            <v>4</v>
          </cell>
          <cell r="P1114">
            <v>1</v>
          </cell>
        </row>
        <row r="1115">
          <cell r="B1115">
            <v>1105</v>
          </cell>
          <cell r="C1115">
            <v>4</v>
          </cell>
          <cell r="D1115">
            <v>36</v>
          </cell>
          <cell r="E1115">
            <v>18300</v>
          </cell>
          <cell r="F1115">
            <v>1.3904913981071045</v>
          </cell>
          <cell r="G1115">
            <v>36000</v>
          </cell>
          <cell r="H1115">
            <v>5200</v>
          </cell>
          <cell r="I1115">
            <v>6000</v>
          </cell>
          <cell r="J1115">
            <v>1</v>
          </cell>
          <cell r="K1115">
            <v>24</v>
          </cell>
          <cell r="L1115">
            <v>2</v>
          </cell>
          <cell r="M1115">
            <v>3</v>
          </cell>
          <cell r="N1115">
            <v>1</v>
          </cell>
          <cell r="O1115">
            <v>1</v>
          </cell>
          <cell r="P1115">
            <v>2</v>
          </cell>
        </row>
        <row r="1116">
          <cell r="B1116">
            <v>1106</v>
          </cell>
          <cell r="C1116">
            <v>4</v>
          </cell>
          <cell r="D1116">
            <v>18</v>
          </cell>
          <cell r="E1116">
            <v>24000</v>
          </cell>
          <cell r="F1116">
            <v>1.5604439423792453</v>
          </cell>
          <cell r="G1116">
            <v>45000</v>
          </cell>
          <cell r="H1116">
            <v>7300</v>
          </cell>
          <cell r="I1116">
            <v>6000</v>
          </cell>
          <cell r="J1116">
            <v>1</v>
          </cell>
          <cell r="K1116">
            <v>39</v>
          </cell>
          <cell r="L1116">
            <v>4</v>
          </cell>
          <cell r="M1116">
            <v>1</v>
          </cell>
          <cell r="N1116">
            <v>2</v>
          </cell>
          <cell r="O1116">
            <v>1</v>
          </cell>
          <cell r="P1116">
            <v>1</v>
          </cell>
        </row>
        <row r="1117">
          <cell r="B1117">
            <v>1107</v>
          </cell>
          <cell r="C1117">
            <v>1</v>
          </cell>
          <cell r="D1117">
            <v>60</v>
          </cell>
          <cell r="E1117">
            <v>24000</v>
          </cell>
          <cell r="F1117">
            <v>2.3862772058460742</v>
          </cell>
          <cell r="G1117">
            <v>47000</v>
          </cell>
          <cell r="H1117">
            <v>6200</v>
          </cell>
          <cell r="I1117">
            <v>5000</v>
          </cell>
          <cell r="J1117">
            <v>2</v>
          </cell>
          <cell r="K1117">
            <v>39</v>
          </cell>
          <cell r="L1117">
            <v>4</v>
          </cell>
          <cell r="M1117">
            <v>2</v>
          </cell>
          <cell r="N1117">
            <v>1</v>
          </cell>
          <cell r="O1117">
            <v>1</v>
          </cell>
          <cell r="P1117">
            <v>2</v>
          </cell>
        </row>
        <row r="1118">
          <cell r="B1118">
            <v>1108</v>
          </cell>
          <cell r="C1118">
            <v>4</v>
          </cell>
          <cell r="D1118">
            <v>36</v>
          </cell>
          <cell r="E1118">
            <v>24000</v>
          </cell>
          <cell r="F1118">
            <v>2.1647034566445167</v>
          </cell>
          <cell r="G1118">
            <v>36000</v>
          </cell>
          <cell r="H1118">
            <v>7300</v>
          </cell>
          <cell r="I1118">
            <v>6000</v>
          </cell>
          <cell r="J1118">
            <v>2</v>
          </cell>
          <cell r="K1118">
            <v>41</v>
          </cell>
          <cell r="L1118">
            <v>1</v>
          </cell>
          <cell r="M1118">
            <v>5</v>
          </cell>
          <cell r="N1118">
            <v>1</v>
          </cell>
          <cell r="O1118">
            <v>2</v>
          </cell>
          <cell r="P1118">
            <v>3</v>
          </cell>
        </row>
        <row r="1119">
          <cell r="B1119">
            <v>1109</v>
          </cell>
          <cell r="C1119">
            <v>2</v>
          </cell>
          <cell r="D1119">
            <v>18</v>
          </cell>
          <cell r="E1119">
            <v>18300</v>
          </cell>
          <cell r="F1119">
            <v>3.1177123757358145</v>
          </cell>
          <cell r="G1119">
            <v>36000</v>
          </cell>
          <cell r="H1119">
            <v>5200</v>
          </cell>
          <cell r="I1119">
            <v>6000</v>
          </cell>
          <cell r="J1119">
            <v>2</v>
          </cell>
          <cell r="K1119">
            <v>32</v>
          </cell>
          <cell r="L1119">
            <v>4</v>
          </cell>
          <cell r="M1119">
            <v>4</v>
          </cell>
          <cell r="N1119">
            <v>1</v>
          </cell>
          <cell r="O1119">
            <v>4</v>
          </cell>
          <cell r="P1119">
            <v>1</v>
          </cell>
        </row>
        <row r="1120">
          <cell r="B1120">
            <v>1110</v>
          </cell>
          <cell r="C1120">
            <v>1</v>
          </cell>
          <cell r="D1120">
            <v>36</v>
          </cell>
          <cell r="E1120">
            <v>24000</v>
          </cell>
          <cell r="F1120">
            <v>1.2125455589377216</v>
          </cell>
          <cell r="G1120">
            <v>36000</v>
          </cell>
          <cell r="H1120">
            <v>6200</v>
          </cell>
          <cell r="I1120">
            <v>5000</v>
          </cell>
          <cell r="J1120">
            <v>2</v>
          </cell>
          <cell r="K1120">
            <v>37</v>
          </cell>
          <cell r="L1120">
            <v>4</v>
          </cell>
          <cell r="M1120">
            <v>3</v>
          </cell>
          <cell r="N1120">
            <v>1</v>
          </cell>
          <cell r="O1120">
            <v>2</v>
          </cell>
          <cell r="P1120">
            <v>3</v>
          </cell>
        </row>
        <row r="1121">
          <cell r="B1121">
            <v>1111</v>
          </cell>
          <cell r="C1121">
            <v>4</v>
          </cell>
          <cell r="D1121">
            <v>48</v>
          </cell>
          <cell r="E1121">
            <v>24000</v>
          </cell>
          <cell r="F1121">
            <v>1.5177114098423004</v>
          </cell>
          <cell r="G1121">
            <v>47000</v>
          </cell>
          <cell r="H1121">
            <v>7300</v>
          </cell>
          <cell r="I1121">
            <v>6000</v>
          </cell>
          <cell r="J1121">
            <v>1</v>
          </cell>
          <cell r="K1121">
            <v>40</v>
          </cell>
          <cell r="L1121">
            <v>2</v>
          </cell>
          <cell r="M1121">
            <v>4</v>
          </cell>
          <cell r="N1121">
            <v>2</v>
          </cell>
          <cell r="O1121">
            <v>3</v>
          </cell>
          <cell r="P1121">
            <v>1</v>
          </cell>
        </row>
        <row r="1122">
          <cell r="B1122">
            <v>1112</v>
          </cell>
          <cell r="C1122">
            <v>1</v>
          </cell>
          <cell r="D1122">
            <v>36</v>
          </cell>
          <cell r="E1122">
            <v>18300</v>
          </cell>
          <cell r="F1122">
            <v>1.349051049130352</v>
          </cell>
          <cell r="G1122">
            <v>36000</v>
          </cell>
          <cell r="H1122">
            <v>5000</v>
          </cell>
          <cell r="I1122">
            <v>5000</v>
          </cell>
          <cell r="J1122">
            <v>1</v>
          </cell>
          <cell r="K1122">
            <v>41</v>
          </cell>
          <cell r="L1122">
            <v>2</v>
          </cell>
          <cell r="M1122">
            <v>2</v>
          </cell>
          <cell r="N1122">
            <v>1</v>
          </cell>
          <cell r="O1122">
            <v>4</v>
          </cell>
          <cell r="P1122">
            <v>1</v>
          </cell>
        </row>
        <row r="1123">
          <cell r="B1123">
            <v>1113</v>
          </cell>
          <cell r="C1123">
            <v>3</v>
          </cell>
          <cell r="D1123">
            <v>18</v>
          </cell>
          <cell r="E1123">
            <v>5400</v>
          </cell>
          <cell r="F1123">
            <v>2.7601398297454693</v>
          </cell>
          <cell r="G1123">
            <v>12000</v>
          </cell>
          <cell r="H1123">
            <v>1800</v>
          </cell>
          <cell r="I1123">
            <v>6000</v>
          </cell>
          <cell r="J1123">
            <v>1</v>
          </cell>
          <cell r="K1123">
            <v>28</v>
          </cell>
          <cell r="L1123">
            <v>4</v>
          </cell>
          <cell r="M1123">
            <v>3</v>
          </cell>
          <cell r="N1123">
            <v>1</v>
          </cell>
          <cell r="O1123">
            <v>3</v>
          </cell>
          <cell r="P1123">
            <v>3</v>
          </cell>
        </row>
        <row r="1124">
          <cell r="B1124">
            <v>1114</v>
          </cell>
          <cell r="C1124">
            <v>2</v>
          </cell>
          <cell r="D1124">
            <v>36</v>
          </cell>
          <cell r="E1124">
            <v>5400</v>
          </cell>
          <cell r="F1124">
            <v>3.7713890327536426</v>
          </cell>
          <cell r="G1124">
            <v>12000</v>
          </cell>
          <cell r="H1124">
            <v>1800</v>
          </cell>
          <cell r="I1124">
            <v>6000</v>
          </cell>
          <cell r="J1124">
            <v>2</v>
          </cell>
          <cell r="K1124">
            <v>19</v>
          </cell>
          <cell r="L1124">
            <v>3</v>
          </cell>
          <cell r="M1124">
            <v>1</v>
          </cell>
          <cell r="N1124">
            <v>1</v>
          </cell>
          <cell r="O1124">
            <v>2</v>
          </cell>
          <cell r="P1124">
            <v>1</v>
          </cell>
        </row>
        <row r="1125">
          <cell r="B1125">
            <v>1115</v>
          </cell>
          <cell r="C1125">
            <v>2</v>
          </cell>
          <cell r="D1125">
            <v>12</v>
          </cell>
          <cell r="E1125">
            <v>14000</v>
          </cell>
          <cell r="F1125">
            <v>1.5265192157387524</v>
          </cell>
          <cell r="G1125">
            <v>25000</v>
          </cell>
          <cell r="H1125">
            <v>4400</v>
          </cell>
          <cell r="I1125">
            <v>6000</v>
          </cell>
          <cell r="J1125">
            <v>1</v>
          </cell>
          <cell r="K1125">
            <v>34</v>
          </cell>
          <cell r="L1125">
            <v>3</v>
          </cell>
          <cell r="M1125">
            <v>2</v>
          </cell>
          <cell r="N1125">
            <v>1</v>
          </cell>
          <cell r="O1125">
            <v>1</v>
          </cell>
          <cell r="P1125">
            <v>3</v>
          </cell>
        </row>
        <row r="1126">
          <cell r="B1126">
            <v>1116</v>
          </cell>
          <cell r="C1126">
            <v>3</v>
          </cell>
          <cell r="D1126">
            <v>60</v>
          </cell>
          <cell r="E1126">
            <v>24000</v>
          </cell>
          <cell r="F1126">
            <v>1.417393801342234</v>
          </cell>
          <cell r="G1126">
            <v>36000</v>
          </cell>
          <cell r="H1126">
            <v>7700</v>
          </cell>
          <cell r="I1126">
            <v>6000</v>
          </cell>
          <cell r="J1126">
            <v>2</v>
          </cell>
          <cell r="K1126">
            <v>39</v>
          </cell>
          <cell r="L1126">
            <v>1</v>
          </cell>
          <cell r="M1126">
            <v>4</v>
          </cell>
          <cell r="N1126">
            <v>1</v>
          </cell>
          <cell r="O1126">
            <v>3</v>
          </cell>
          <cell r="P1126">
            <v>2</v>
          </cell>
        </row>
        <row r="1127">
          <cell r="B1127">
            <v>1117</v>
          </cell>
          <cell r="C1127">
            <v>1</v>
          </cell>
          <cell r="D1127">
            <v>18</v>
          </cell>
          <cell r="E1127">
            <v>24000</v>
          </cell>
          <cell r="F1127">
            <v>1.7320570543218756</v>
          </cell>
          <cell r="G1127">
            <v>49000</v>
          </cell>
          <cell r="H1127">
            <v>6900</v>
          </cell>
          <cell r="I1127">
            <v>5000</v>
          </cell>
          <cell r="J1127">
            <v>2</v>
          </cell>
          <cell r="K1127">
            <v>53</v>
          </cell>
          <cell r="L1127">
            <v>4</v>
          </cell>
          <cell r="M1127">
            <v>4</v>
          </cell>
          <cell r="N1127">
            <v>1</v>
          </cell>
          <cell r="O1127">
            <v>1</v>
          </cell>
          <cell r="P1127">
            <v>3</v>
          </cell>
        </row>
        <row r="1128">
          <cell r="B1128">
            <v>1118</v>
          </cell>
          <cell r="C1128">
            <v>2</v>
          </cell>
          <cell r="D1128">
            <v>12</v>
          </cell>
          <cell r="E1128">
            <v>24000</v>
          </cell>
          <cell r="F1128">
            <v>2.336252343759603</v>
          </cell>
          <cell r="G1128">
            <v>45000</v>
          </cell>
          <cell r="H1128">
            <v>7300</v>
          </cell>
          <cell r="I1128">
            <v>6000</v>
          </cell>
          <cell r="J1128">
            <v>1</v>
          </cell>
          <cell r="K1128">
            <v>31</v>
          </cell>
          <cell r="L1128">
            <v>2</v>
          </cell>
          <cell r="M1128">
            <v>1</v>
          </cell>
          <cell r="N1128">
            <v>1</v>
          </cell>
          <cell r="O1128">
            <v>1</v>
          </cell>
          <cell r="P1128">
            <v>2</v>
          </cell>
        </row>
        <row r="1129">
          <cell r="B1129">
            <v>1119</v>
          </cell>
          <cell r="C1129">
            <v>2</v>
          </cell>
          <cell r="D1129">
            <v>36</v>
          </cell>
          <cell r="E1129">
            <v>5400</v>
          </cell>
          <cell r="F1129">
            <v>1.1455110697267661</v>
          </cell>
          <cell r="G1129">
            <v>12000</v>
          </cell>
          <cell r="H1129">
            <v>1700</v>
          </cell>
          <cell r="I1129">
            <v>6000</v>
          </cell>
          <cell r="J1129">
            <v>2</v>
          </cell>
          <cell r="K1129">
            <v>48</v>
          </cell>
          <cell r="L1129">
            <v>3</v>
          </cell>
          <cell r="M1129">
            <v>3</v>
          </cell>
          <cell r="N1129">
            <v>1</v>
          </cell>
          <cell r="O1129">
            <v>4</v>
          </cell>
          <cell r="P1129">
            <v>2</v>
          </cell>
        </row>
        <row r="1130">
          <cell r="B1130">
            <v>1120</v>
          </cell>
          <cell r="C1130">
            <v>4</v>
          </cell>
          <cell r="D1130">
            <v>36</v>
          </cell>
          <cell r="E1130">
            <v>5400</v>
          </cell>
          <cell r="F1130">
            <v>3.0724528001995628</v>
          </cell>
          <cell r="G1130">
            <v>15000</v>
          </cell>
          <cell r="H1130">
            <v>2500</v>
          </cell>
          <cell r="I1130">
            <v>6000</v>
          </cell>
          <cell r="J1130">
            <v>1</v>
          </cell>
          <cell r="K1130">
            <v>49</v>
          </cell>
          <cell r="L1130">
            <v>2</v>
          </cell>
          <cell r="M1130">
            <v>2</v>
          </cell>
          <cell r="N1130">
            <v>2</v>
          </cell>
          <cell r="O1130">
            <v>4</v>
          </cell>
          <cell r="P1130">
            <v>3</v>
          </cell>
        </row>
        <row r="1131">
          <cell r="B1131">
            <v>1121</v>
          </cell>
          <cell r="C1131">
            <v>4</v>
          </cell>
          <cell r="D1131">
            <v>48</v>
          </cell>
          <cell r="E1131">
            <v>5400</v>
          </cell>
          <cell r="F1131">
            <v>1.3229231032832143</v>
          </cell>
          <cell r="G1131">
            <v>18000</v>
          </cell>
          <cell r="H1131">
            <v>3600</v>
          </cell>
          <cell r="I1131">
            <v>6000</v>
          </cell>
          <cell r="J1131">
            <v>1</v>
          </cell>
          <cell r="K1131">
            <v>35</v>
          </cell>
          <cell r="L1131">
            <v>3</v>
          </cell>
          <cell r="M1131">
            <v>4</v>
          </cell>
          <cell r="N1131">
            <v>1</v>
          </cell>
          <cell r="O1131">
            <v>2</v>
          </cell>
          <cell r="P1131">
            <v>3</v>
          </cell>
        </row>
        <row r="1132">
          <cell r="B1132">
            <v>1122</v>
          </cell>
          <cell r="C1132">
            <v>2</v>
          </cell>
          <cell r="D1132">
            <v>36</v>
          </cell>
          <cell r="E1132">
            <v>18300</v>
          </cell>
          <cell r="F1132">
            <v>1.7970199063351613</v>
          </cell>
          <cell r="G1132">
            <v>36000</v>
          </cell>
          <cell r="H1132">
            <v>5000</v>
          </cell>
          <cell r="I1132">
            <v>6000</v>
          </cell>
          <cell r="J1132">
            <v>2</v>
          </cell>
          <cell r="K1132">
            <v>47</v>
          </cell>
          <cell r="L1132">
            <v>3</v>
          </cell>
          <cell r="M1132">
            <v>1</v>
          </cell>
          <cell r="N1132">
            <v>1</v>
          </cell>
          <cell r="O1132">
            <v>3</v>
          </cell>
          <cell r="P1132">
            <v>3</v>
          </cell>
        </row>
        <row r="1133">
          <cell r="B1133">
            <v>1123</v>
          </cell>
          <cell r="C1133">
            <v>4</v>
          </cell>
          <cell r="D1133">
            <v>36</v>
          </cell>
          <cell r="E1133">
            <v>5400</v>
          </cell>
          <cell r="F1133">
            <v>1.5741715903301072</v>
          </cell>
          <cell r="G1133">
            <v>18000</v>
          </cell>
          <cell r="H1133">
            <v>3600</v>
          </cell>
          <cell r="I1133">
            <v>6000</v>
          </cell>
          <cell r="J1133">
            <v>1</v>
          </cell>
          <cell r="K1133">
            <v>48</v>
          </cell>
          <cell r="L1133">
            <v>2</v>
          </cell>
          <cell r="M1133">
            <v>1</v>
          </cell>
          <cell r="N1133">
            <v>2</v>
          </cell>
          <cell r="O1133">
            <v>3</v>
          </cell>
          <cell r="P1133">
            <v>3</v>
          </cell>
        </row>
        <row r="1134">
          <cell r="B1134">
            <v>1124</v>
          </cell>
          <cell r="C1134">
            <v>1</v>
          </cell>
          <cell r="D1134">
            <v>48</v>
          </cell>
          <cell r="E1134">
            <v>24000</v>
          </cell>
          <cell r="F1134">
            <v>2.7077602913429555</v>
          </cell>
          <cell r="G1134">
            <v>49000</v>
          </cell>
          <cell r="H1134">
            <v>6900</v>
          </cell>
          <cell r="I1134">
            <v>5000</v>
          </cell>
          <cell r="J1134">
            <v>1</v>
          </cell>
          <cell r="K1134">
            <v>46</v>
          </cell>
          <cell r="L1134">
            <v>1</v>
          </cell>
          <cell r="M1134">
            <v>4</v>
          </cell>
          <cell r="N1134">
            <v>1</v>
          </cell>
          <cell r="O1134">
            <v>4</v>
          </cell>
          <cell r="P1134">
            <v>2</v>
          </cell>
        </row>
        <row r="1135">
          <cell r="B1135">
            <v>1125</v>
          </cell>
          <cell r="C1135">
            <v>4</v>
          </cell>
          <cell r="D1135">
            <v>36</v>
          </cell>
          <cell r="E1135">
            <v>24000</v>
          </cell>
          <cell r="F1135">
            <v>1.646106983883167</v>
          </cell>
          <cell r="G1135">
            <v>36000</v>
          </cell>
          <cell r="H1135">
            <v>7300</v>
          </cell>
          <cell r="I1135">
            <v>6000</v>
          </cell>
          <cell r="J1135">
            <v>1</v>
          </cell>
          <cell r="K1135">
            <v>20</v>
          </cell>
          <cell r="L1135">
            <v>4</v>
          </cell>
          <cell r="M1135">
            <v>4</v>
          </cell>
          <cell r="N1135">
            <v>1</v>
          </cell>
          <cell r="O1135">
            <v>2</v>
          </cell>
          <cell r="P1135">
            <v>3</v>
          </cell>
        </row>
        <row r="1136">
          <cell r="B1136">
            <v>1126</v>
          </cell>
          <cell r="C1136">
            <v>4</v>
          </cell>
          <cell r="D1136">
            <v>48</v>
          </cell>
          <cell r="E1136">
            <v>18300</v>
          </cell>
          <cell r="F1136">
            <v>1.2487706138993433</v>
          </cell>
          <cell r="G1136">
            <v>36000</v>
          </cell>
          <cell r="H1136">
            <v>4400</v>
          </cell>
          <cell r="I1136">
            <v>6000</v>
          </cell>
          <cell r="J1136">
            <v>2</v>
          </cell>
          <cell r="K1136">
            <v>38</v>
          </cell>
          <cell r="L1136">
            <v>2</v>
          </cell>
          <cell r="M1136">
            <v>3</v>
          </cell>
          <cell r="N1136">
            <v>1</v>
          </cell>
          <cell r="O1136">
            <v>1</v>
          </cell>
          <cell r="P1136">
            <v>2</v>
          </cell>
        </row>
        <row r="1137">
          <cell r="B1137">
            <v>1127</v>
          </cell>
          <cell r="C1137">
            <v>4</v>
          </cell>
          <cell r="D1137">
            <v>18</v>
          </cell>
          <cell r="E1137">
            <v>5400</v>
          </cell>
          <cell r="F1137">
            <v>2.3455577120598043</v>
          </cell>
          <cell r="G1137">
            <v>12000</v>
          </cell>
          <cell r="H1137">
            <v>2100</v>
          </cell>
          <cell r="I1137">
            <v>6000</v>
          </cell>
          <cell r="J1137">
            <v>1</v>
          </cell>
          <cell r="K1137">
            <v>34</v>
          </cell>
          <cell r="L1137">
            <v>4</v>
          </cell>
          <cell r="M1137">
            <v>4</v>
          </cell>
          <cell r="N1137">
            <v>1</v>
          </cell>
          <cell r="O1137">
            <v>2</v>
          </cell>
          <cell r="P1137">
            <v>3</v>
          </cell>
        </row>
        <row r="1138">
          <cell r="B1138">
            <v>1128</v>
          </cell>
          <cell r="C1138">
            <v>1</v>
          </cell>
          <cell r="D1138">
            <v>48</v>
          </cell>
          <cell r="E1138">
            <v>14000</v>
          </cell>
          <cell r="F1138">
            <v>1.7916378488842684</v>
          </cell>
          <cell r="G1138">
            <v>25000</v>
          </cell>
          <cell r="H1138">
            <v>3600</v>
          </cell>
          <cell r="I1138">
            <v>5000</v>
          </cell>
          <cell r="J1138">
            <v>2</v>
          </cell>
          <cell r="K1138">
            <v>19</v>
          </cell>
          <cell r="L1138">
            <v>4</v>
          </cell>
          <cell r="M1138">
            <v>5</v>
          </cell>
          <cell r="N1138">
            <v>2</v>
          </cell>
          <cell r="O1138">
            <v>2</v>
          </cell>
          <cell r="P1138">
            <v>2</v>
          </cell>
        </row>
        <row r="1139">
          <cell r="B1139">
            <v>1129</v>
          </cell>
          <cell r="C1139">
            <v>4</v>
          </cell>
          <cell r="D1139">
            <v>18</v>
          </cell>
          <cell r="E1139">
            <v>24000</v>
          </cell>
          <cell r="F1139">
            <v>3.7485870866543118</v>
          </cell>
          <cell r="G1139">
            <v>36000</v>
          </cell>
          <cell r="H1139">
            <v>7300</v>
          </cell>
          <cell r="I1139">
            <v>6000</v>
          </cell>
          <cell r="J1139">
            <v>1</v>
          </cell>
          <cell r="K1139">
            <v>55</v>
          </cell>
          <cell r="L1139">
            <v>3</v>
          </cell>
          <cell r="M1139">
            <v>5</v>
          </cell>
          <cell r="N1139">
            <v>2</v>
          </cell>
          <cell r="O1139">
            <v>4</v>
          </cell>
          <cell r="P1139">
            <v>2</v>
          </cell>
        </row>
        <row r="1140">
          <cell r="B1140">
            <v>1130</v>
          </cell>
          <cell r="C1140">
            <v>4</v>
          </cell>
          <cell r="D1140">
            <v>60</v>
          </cell>
          <cell r="E1140">
            <v>18300</v>
          </cell>
          <cell r="F1140">
            <v>2.2777176919474273</v>
          </cell>
          <cell r="G1140">
            <v>36000</v>
          </cell>
          <cell r="H1140">
            <v>5200</v>
          </cell>
          <cell r="I1140">
            <v>6000</v>
          </cell>
          <cell r="J1140">
            <v>2</v>
          </cell>
          <cell r="K1140">
            <v>51</v>
          </cell>
          <cell r="L1140">
            <v>1</v>
          </cell>
          <cell r="M1140">
            <v>3</v>
          </cell>
          <cell r="N1140">
            <v>2</v>
          </cell>
          <cell r="O1140">
            <v>1</v>
          </cell>
          <cell r="P1140">
            <v>3</v>
          </cell>
        </row>
        <row r="1141">
          <cell r="B1141">
            <v>1131</v>
          </cell>
          <cell r="C1141">
            <v>2</v>
          </cell>
          <cell r="D1141">
            <v>48</v>
          </cell>
          <cell r="E1141">
            <v>24000</v>
          </cell>
          <cell r="F1141">
            <v>3.5669175772473665</v>
          </cell>
          <cell r="G1141">
            <v>36000</v>
          </cell>
          <cell r="H1141">
            <v>7300</v>
          </cell>
          <cell r="I1141">
            <v>6000</v>
          </cell>
          <cell r="J1141">
            <v>1</v>
          </cell>
          <cell r="K1141">
            <v>23</v>
          </cell>
          <cell r="L1141">
            <v>3</v>
          </cell>
          <cell r="M1141">
            <v>4</v>
          </cell>
          <cell r="N1141">
            <v>1</v>
          </cell>
          <cell r="O1141">
            <v>3</v>
          </cell>
          <cell r="P1141">
            <v>3</v>
          </cell>
        </row>
        <row r="1142">
          <cell r="B1142">
            <v>1132</v>
          </cell>
          <cell r="C1142">
            <v>3</v>
          </cell>
          <cell r="D1142">
            <v>48</v>
          </cell>
          <cell r="E1142">
            <v>18300</v>
          </cell>
          <cell r="F1142">
            <v>1.2434590955341565</v>
          </cell>
          <cell r="G1142">
            <v>36000</v>
          </cell>
          <cell r="H1142">
            <v>6200</v>
          </cell>
          <cell r="I1142">
            <v>6000</v>
          </cell>
          <cell r="J1142">
            <v>1</v>
          </cell>
          <cell r="K1142">
            <v>19</v>
          </cell>
          <cell r="L1142">
            <v>3</v>
          </cell>
          <cell r="M1142">
            <v>2</v>
          </cell>
          <cell r="N1142">
            <v>1</v>
          </cell>
          <cell r="O1142">
            <v>4</v>
          </cell>
          <cell r="P1142">
            <v>1</v>
          </cell>
        </row>
        <row r="1143">
          <cell r="B1143">
            <v>1133</v>
          </cell>
          <cell r="C1143">
            <v>3</v>
          </cell>
          <cell r="D1143">
            <v>36</v>
          </cell>
          <cell r="E1143">
            <v>24000</v>
          </cell>
          <cell r="F1143">
            <v>3.3733460886598454</v>
          </cell>
          <cell r="G1143">
            <v>36000</v>
          </cell>
          <cell r="H1143">
            <v>6900</v>
          </cell>
          <cell r="I1143">
            <v>6000</v>
          </cell>
          <cell r="J1143">
            <v>2</v>
          </cell>
          <cell r="K1143">
            <v>42</v>
          </cell>
          <cell r="L1143">
            <v>3</v>
          </cell>
          <cell r="M1143">
            <v>4</v>
          </cell>
          <cell r="N1143">
            <v>2</v>
          </cell>
          <cell r="O1143">
            <v>4</v>
          </cell>
          <cell r="P1143">
            <v>3</v>
          </cell>
        </row>
        <row r="1144">
          <cell r="B1144">
            <v>1134</v>
          </cell>
          <cell r="C1144">
            <v>5</v>
          </cell>
          <cell r="D1144">
            <v>36</v>
          </cell>
          <cell r="E1144">
            <v>24000</v>
          </cell>
          <cell r="F1144">
            <v>1.1485154707741438</v>
          </cell>
          <cell r="G1144">
            <v>36000</v>
          </cell>
          <cell r="H1144">
            <v>8400</v>
          </cell>
          <cell r="I1144">
            <v>5500</v>
          </cell>
          <cell r="J1144">
            <v>2</v>
          </cell>
          <cell r="K1144">
            <v>30</v>
          </cell>
          <cell r="L1144">
            <v>4</v>
          </cell>
          <cell r="M1144">
            <v>4</v>
          </cell>
          <cell r="N1144">
            <v>2</v>
          </cell>
          <cell r="O1144">
            <v>3</v>
          </cell>
          <cell r="P1144">
            <v>2</v>
          </cell>
        </row>
        <row r="1145">
          <cell r="B1145">
            <v>1135</v>
          </cell>
          <cell r="C1145">
            <v>1</v>
          </cell>
          <cell r="D1145">
            <v>12</v>
          </cell>
          <cell r="E1145">
            <v>24000</v>
          </cell>
          <cell r="F1145">
            <v>1.6027503760438975</v>
          </cell>
          <cell r="G1145">
            <v>45000</v>
          </cell>
          <cell r="H1145">
            <v>6200</v>
          </cell>
          <cell r="I1145">
            <v>5000</v>
          </cell>
          <cell r="J1145">
            <v>1</v>
          </cell>
          <cell r="K1145">
            <v>40</v>
          </cell>
          <cell r="L1145">
            <v>4</v>
          </cell>
          <cell r="M1145">
            <v>1</v>
          </cell>
          <cell r="N1145">
            <v>2</v>
          </cell>
          <cell r="O1145">
            <v>3</v>
          </cell>
          <cell r="P1145">
            <v>3</v>
          </cell>
        </row>
        <row r="1146">
          <cell r="B1146">
            <v>1136</v>
          </cell>
          <cell r="C1146">
            <v>2</v>
          </cell>
          <cell r="D1146">
            <v>36</v>
          </cell>
          <cell r="E1146">
            <v>18300</v>
          </cell>
          <cell r="F1146">
            <v>2.5633288727475767</v>
          </cell>
          <cell r="G1146">
            <v>36000</v>
          </cell>
          <cell r="H1146">
            <v>6000</v>
          </cell>
          <cell r="I1146">
            <v>6000</v>
          </cell>
          <cell r="J1146">
            <v>1</v>
          </cell>
          <cell r="K1146">
            <v>28</v>
          </cell>
          <cell r="L1146">
            <v>2</v>
          </cell>
          <cell r="M1146">
            <v>4</v>
          </cell>
          <cell r="N1146">
            <v>2</v>
          </cell>
          <cell r="O1146">
            <v>4</v>
          </cell>
          <cell r="P1146">
            <v>2</v>
          </cell>
        </row>
        <row r="1147">
          <cell r="B1147">
            <v>1137</v>
          </cell>
          <cell r="C1147">
            <v>5</v>
          </cell>
          <cell r="D1147">
            <v>36</v>
          </cell>
          <cell r="E1147">
            <v>5400</v>
          </cell>
          <cell r="F1147">
            <v>1.0045742889258071</v>
          </cell>
          <cell r="G1147">
            <v>12000</v>
          </cell>
          <cell r="H1147">
            <v>2500</v>
          </cell>
          <cell r="I1147">
            <v>5500</v>
          </cell>
          <cell r="J1147">
            <v>2</v>
          </cell>
          <cell r="K1147">
            <v>55</v>
          </cell>
          <cell r="L1147">
            <v>4</v>
          </cell>
          <cell r="M1147">
            <v>2</v>
          </cell>
          <cell r="N1147">
            <v>1</v>
          </cell>
          <cell r="O1147">
            <v>2</v>
          </cell>
          <cell r="P1147">
            <v>1</v>
          </cell>
        </row>
        <row r="1148">
          <cell r="B1148">
            <v>1138</v>
          </cell>
          <cell r="C1148">
            <v>5</v>
          </cell>
          <cell r="D1148">
            <v>12</v>
          </cell>
          <cell r="E1148">
            <v>24000</v>
          </cell>
          <cell r="F1148">
            <v>1.9493696089460708</v>
          </cell>
          <cell r="G1148">
            <v>36000</v>
          </cell>
          <cell r="H1148">
            <v>8400</v>
          </cell>
          <cell r="I1148">
            <v>5500</v>
          </cell>
          <cell r="J1148">
            <v>1</v>
          </cell>
          <cell r="K1148">
            <v>37</v>
          </cell>
          <cell r="L1148">
            <v>2</v>
          </cell>
          <cell r="M1148">
            <v>2</v>
          </cell>
          <cell r="N1148">
            <v>1</v>
          </cell>
          <cell r="O1148">
            <v>2</v>
          </cell>
          <cell r="P1148">
            <v>3</v>
          </cell>
        </row>
        <row r="1149">
          <cell r="B1149">
            <v>1139</v>
          </cell>
          <cell r="C1149">
            <v>2</v>
          </cell>
          <cell r="D1149">
            <v>36</v>
          </cell>
          <cell r="E1149">
            <v>14000</v>
          </cell>
          <cell r="F1149">
            <v>2.7748684495667129</v>
          </cell>
          <cell r="G1149">
            <v>25000</v>
          </cell>
          <cell r="H1149">
            <v>4000</v>
          </cell>
          <cell r="I1149">
            <v>6000</v>
          </cell>
          <cell r="J1149">
            <v>2</v>
          </cell>
          <cell r="K1149">
            <v>52</v>
          </cell>
          <cell r="L1149">
            <v>2</v>
          </cell>
          <cell r="M1149">
            <v>1</v>
          </cell>
          <cell r="N1149">
            <v>1</v>
          </cell>
          <cell r="O1149">
            <v>1</v>
          </cell>
          <cell r="P1149">
            <v>3</v>
          </cell>
        </row>
        <row r="1150">
          <cell r="B1150">
            <v>1140</v>
          </cell>
          <cell r="C1150">
            <v>2</v>
          </cell>
          <cell r="D1150">
            <v>12</v>
          </cell>
          <cell r="E1150">
            <v>14000</v>
          </cell>
          <cell r="F1150">
            <v>3.4930818866626807</v>
          </cell>
          <cell r="G1150">
            <v>20000</v>
          </cell>
          <cell r="H1150">
            <v>3600</v>
          </cell>
          <cell r="I1150">
            <v>6000</v>
          </cell>
          <cell r="J1150">
            <v>1</v>
          </cell>
          <cell r="K1150">
            <v>33</v>
          </cell>
          <cell r="L1150">
            <v>4</v>
          </cell>
          <cell r="M1150">
            <v>1</v>
          </cell>
          <cell r="N1150">
            <v>1</v>
          </cell>
          <cell r="O1150">
            <v>4</v>
          </cell>
          <cell r="P1150">
            <v>3</v>
          </cell>
        </row>
        <row r="1151">
          <cell r="B1151">
            <v>1141</v>
          </cell>
          <cell r="C1151">
            <v>3</v>
          </cell>
          <cell r="D1151">
            <v>18</v>
          </cell>
          <cell r="E1151">
            <v>24000</v>
          </cell>
          <cell r="F1151">
            <v>1.4155643721074243</v>
          </cell>
          <cell r="G1151">
            <v>42000</v>
          </cell>
          <cell r="H1151">
            <v>6200</v>
          </cell>
          <cell r="I1151">
            <v>6000</v>
          </cell>
          <cell r="J1151">
            <v>2</v>
          </cell>
          <cell r="K1151">
            <v>53</v>
          </cell>
          <cell r="L1151">
            <v>2</v>
          </cell>
          <cell r="M1151">
            <v>4</v>
          </cell>
          <cell r="N1151">
            <v>1</v>
          </cell>
          <cell r="O1151">
            <v>2</v>
          </cell>
          <cell r="P1151">
            <v>3</v>
          </cell>
        </row>
        <row r="1152">
          <cell r="B1152">
            <v>1142</v>
          </cell>
          <cell r="C1152">
            <v>2</v>
          </cell>
          <cell r="D1152">
            <v>12</v>
          </cell>
          <cell r="E1152">
            <v>24000</v>
          </cell>
          <cell r="F1152">
            <v>3.8702915686160599</v>
          </cell>
          <cell r="G1152">
            <v>42000</v>
          </cell>
          <cell r="H1152">
            <v>6200</v>
          </cell>
          <cell r="I1152">
            <v>6000</v>
          </cell>
          <cell r="J1152">
            <v>2</v>
          </cell>
          <cell r="K1152">
            <v>35</v>
          </cell>
          <cell r="L1152">
            <v>4</v>
          </cell>
          <cell r="M1152">
            <v>1</v>
          </cell>
          <cell r="N1152">
            <v>2</v>
          </cell>
          <cell r="O1152">
            <v>1</v>
          </cell>
          <cell r="P1152">
            <v>2</v>
          </cell>
        </row>
        <row r="1153">
          <cell r="B1153">
            <v>1143</v>
          </cell>
          <cell r="C1153">
            <v>1</v>
          </cell>
          <cell r="D1153">
            <v>36</v>
          </cell>
          <cell r="E1153">
            <v>24000</v>
          </cell>
          <cell r="F1153">
            <v>3.6442657650948571</v>
          </cell>
          <cell r="G1153">
            <v>49000</v>
          </cell>
          <cell r="H1153">
            <v>7300</v>
          </cell>
          <cell r="I1153">
            <v>5000</v>
          </cell>
          <cell r="J1153">
            <v>1</v>
          </cell>
          <cell r="K1153">
            <v>22</v>
          </cell>
          <cell r="L1153">
            <v>3</v>
          </cell>
          <cell r="M1153">
            <v>5</v>
          </cell>
          <cell r="N1153">
            <v>1</v>
          </cell>
          <cell r="O1153">
            <v>4</v>
          </cell>
          <cell r="P1153">
            <v>1</v>
          </cell>
        </row>
        <row r="1154">
          <cell r="B1154">
            <v>1144</v>
          </cell>
          <cell r="C1154">
            <v>3</v>
          </cell>
          <cell r="D1154">
            <v>36</v>
          </cell>
          <cell r="E1154">
            <v>5400</v>
          </cell>
          <cell r="F1154">
            <v>1.5777409862075942</v>
          </cell>
          <cell r="G1154">
            <v>12000</v>
          </cell>
          <cell r="H1154">
            <v>1700</v>
          </cell>
          <cell r="I1154">
            <v>6000</v>
          </cell>
          <cell r="J1154">
            <v>2</v>
          </cell>
          <cell r="K1154">
            <v>31</v>
          </cell>
          <cell r="L1154">
            <v>4</v>
          </cell>
          <cell r="M1154">
            <v>2</v>
          </cell>
          <cell r="N1154">
            <v>2</v>
          </cell>
          <cell r="O1154">
            <v>4</v>
          </cell>
          <cell r="P1154">
            <v>1</v>
          </cell>
        </row>
        <row r="1155">
          <cell r="B1155">
            <v>1145</v>
          </cell>
          <cell r="C1155">
            <v>1</v>
          </cell>
          <cell r="D1155">
            <v>12</v>
          </cell>
          <cell r="E1155">
            <v>24000</v>
          </cell>
          <cell r="F1155">
            <v>2.4324647876816341</v>
          </cell>
          <cell r="G1155">
            <v>49000</v>
          </cell>
          <cell r="H1155">
            <v>6900</v>
          </cell>
          <cell r="I1155">
            <v>5000</v>
          </cell>
          <cell r="J1155">
            <v>1</v>
          </cell>
          <cell r="K1155">
            <v>35</v>
          </cell>
          <cell r="L1155">
            <v>1</v>
          </cell>
          <cell r="M1155">
            <v>3</v>
          </cell>
          <cell r="N1155">
            <v>1</v>
          </cell>
          <cell r="O1155">
            <v>4</v>
          </cell>
          <cell r="P1155">
            <v>3</v>
          </cell>
        </row>
        <row r="1156">
          <cell r="B1156">
            <v>1146</v>
          </cell>
          <cell r="C1156">
            <v>2</v>
          </cell>
          <cell r="D1156">
            <v>36</v>
          </cell>
          <cell r="E1156">
            <v>14000</v>
          </cell>
          <cell r="F1156">
            <v>3.091281656973575</v>
          </cell>
          <cell r="G1156">
            <v>25000</v>
          </cell>
          <cell r="H1156">
            <v>4400</v>
          </cell>
          <cell r="I1156">
            <v>6000</v>
          </cell>
          <cell r="J1156">
            <v>1</v>
          </cell>
          <cell r="K1156">
            <v>27</v>
          </cell>
          <cell r="L1156">
            <v>2</v>
          </cell>
          <cell r="M1156">
            <v>3</v>
          </cell>
          <cell r="N1156">
            <v>2</v>
          </cell>
          <cell r="O1156">
            <v>2</v>
          </cell>
          <cell r="P1156">
            <v>2</v>
          </cell>
        </row>
        <row r="1157">
          <cell r="B1157">
            <v>1147</v>
          </cell>
          <cell r="C1157">
            <v>4</v>
          </cell>
          <cell r="D1157">
            <v>36</v>
          </cell>
          <cell r="E1157">
            <v>5400</v>
          </cell>
          <cell r="F1157">
            <v>1.5201276889662778</v>
          </cell>
          <cell r="G1157">
            <v>12000</v>
          </cell>
          <cell r="H1157">
            <v>1900</v>
          </cell>
          <cell r="I1157">
            <v>6000</v>
          </cell>
          <cell r="J1157">
            <v>2</v>
          </cell>
          <cell r="K1157">
            <v>48</v>
          </cell>
          <cell r="L1157">
            <v>2</v>
          </cell>
          <cell r="M1157">
            <v>4</v>
          </cell>
          <cell r="N1157">
            <v>2</v>
          </cell>
          <cell r="O1157">
            <v>4</v>
          </cell>
          <cell r="P1157">
            <v>1</v>
          </cell>
        </row>
        <row r="1158">
          <cell r="B1158">
            <v>1148</v>
          </cell>
          <cell r="C1158">
            <v>3</v>
          </cell>
          <cell r="D1158">
            <v>36</v>
          </cell>
          <cell r="E1158">
            <v>14000</v>
          </cell>
          <cell r="F1158">
            <v>3.4854813490321241</v>
          </cell>
          <cell r="G1158">
            <v>25000</v>
          </cell>
          <cell r="H1158">
            <v>3600</v>
          </cell>
          <cell r="I1158">
            <v>6000</v>
          </cell>
          <cell r="J1158">
            <v>2</v>
          </cell>
          <cell r="K1158">
            <v>35</v>
          </cell>
          <cell r="L1158">
            <v>1</v>
          </cell>
          <cell r="M1158">
            <v>4</v>
          </cell>
          <cell r="N1158">
            <v>2</v>
          </cell>
          <cell r="O1158">
            <v>1</v>
          </cell>
          <cell r="P1158">
            <v>2</v>
          </cell>
        </row>
        <row r="1159">
          <cell r="B1159">
            <v>1149</v>
          </cell>
          <cell r="C1159">
            <v>1</v>
          </cell>
          <cell r="D1159">
            <v>36</v>
          </cell>
          <cell r="E1159">
            <v>18300</v>
          </cell>
          <cell r="F1159">
            <v>2.7196857490568123</v>
          </cell>
          <cell r="G1159">
            <v>36000</v>
          </cell>
          <cell r="H1159">
            <v>5300</v>
          </cell>
          <cell r="I1159">
            <v>5000</v>
          </cell>
          <cell r="J1159">
            <v>1</v>
          </cell>
          <cell r="K1159">
            <v>36</v>
          </cell>
          <cell r="L1159">
            <v>2</v>
          </cell>
          <cell r="M1159">
            <v>3</v>
          </cell>
          <cell r="N1159">
            <v>2</v>
          </cell>
          <cell r="O1159">
            <v>1</v>
          </cell>
          <cell r="P1159">
            <v>1</v>
          </cell>
        </row>
        <row r="1160">
          <cell r="B1160">
            <v>1150</v>
          </cell>
          <cell r="C1160">
            <v>1</v>
          </cell>
          <cell r="D1160">
            <v>60</v>
          </cell>
          <cell r="E1160">
            <v>18300</v>
          </cell>
          <cell r="F1160">
            <v>1.6128064062944061</v>
          </cell>
          <cell r="G1160">
            <v>36000</v>
          </cell>
          <cell r="H1160">
            <v>5300</v>
          </cell>
          <cell r="I1160">
            <v>5000</v>
          </cell>
          <cell r="J1160">
            <v>1</v>
          </cell>
          <cell r="K1160">
            <v>25</v>
          </cell>
          <cell r="L1160">
            <v>3</v>
          </cell>
          <cell r="M1160">
            <v>3</v>
          </cell>
          <cell r="N1160">
            <v>2</v>
          </cell>
          <cell r="O1160">
            <v>1</v>
          </cell>
          <cell r="P1160">
            <v>2</v>
          </cell>
        </row>
        <row r="1161">
          <cell r="B1161">
            <v>1151</v>
          </cell>
          <cell r="C1161">
            <v>3</v>
          </cell>
          <cell r="D1161">
            <v>12</v>
          </cell>
          <cell r="E1161">
            <v>18300</v>
          </cell>
          <cell r="F1161">
            <v>2.3699148796642207</v>
          </cell>
          <cell r="G1161">
            <v>36000</v>
          </cell>
          <cell r="H1161">
            <v>5200</v>
          </cell>
          <cell r="I1161">
            <v>6000</v>
          </cell>
          <cell r="J1161">
            <v>1</v>
          </cell>
          <cell r="K1161">
            <v>30</v>
          </cell>
          <cell r="L1161">
            <v>1</v>
          </cell>
          <cell r="M1161">
            <v>3</v>
          </cell>
          <cell r="N1161">
            <v>2</v>
          </cell>
          <cell r="O1161">
            <v>4</v>
          </cell>
          <cell r="P1161">
            <v>2</v>
          </cell>
        </row>
        <row r="1162">
          <cell r="B1162">
            <v>1152</v>
          </cell>
          <cell r="C1162">
            <v>2</v>
          </cell>
          <cell r="D1162">
            <v>18</v>
          </cell>
          <cell r="E1162">
            <v>24000</v>
          </cell>
          <cell r="F1162">
            <v>3.9020144804704482</v>
          </cell>
          <cell r="G1162">
            <v>36000</v>
          </cell>
          <cell r="H1162">
            <v>7300</v>
          </cell>
          <cell r="I1162">
            <v>6000</v>
          </cell>
          <cell r="J1162">
            <v>1</v>
          </cell>
          <cell r="K1162">
            <v>36</v>
          </cell>
          <cell r="L1162">
            <v>2</v>
          </cell>
          <cell r="M1162">
            <v>4</v>
          </cell>
          <cell r="N1162">
            <v>2</v>
          </cell>
          <cell r="O1162">
            <v>3</v>
          </cell>
          <cell r="P1162">
            <v>2</v>
          </cell>
        </row>
        <row r="1163">
          <cell r="B1163">
            <v>1153</v>
          </cell>
          <cell r="C1163">
            <v>4</v>
          </cell>
          <cell r="D1163">
            <v>36</v>
          </cell>
          <cell r="E1163">
            <v>14000</v>
          </cell>
          <cell r="F1163">
            <v>3.1005909311001378</v>
          </cell>
          <cell r="G1163">
            <v>25000</v>
          </cell>
          <cell r="H1163">
            <v>3600</v>
          </cell>
          <cell r="I1163">
            <v>6000</v>
          </cell>
          <cell r="J1163">
            <v>1</v>
          </cell>
          <cell r="K1163">
            <v>29</v>
          </cell>
          <cell r="L1163">
            <v>1</v>
          </cell>
          <cell r="M1163">
            <v>2</v>
          </cell>
          <cell r="N1163">
            <v>2</v>
          </cell>
          <cell r="O1163">
            <v>1</v>
          </cell>
          <cell r="P1163">
            <v>3</v>
          </cell>
        </row>
        <row r="1164">
          <cell r="B1164">
            <v>1154</v>
          </cell>
          <cell r="C1164">
            <v>1</v>
          </cell>
          <cell r="D1164">
            <v>48</v>
          </cell>
          <cell r="E1164">
            <v>5400</v>
          </cell>
          <cell r="F1164">
            <v>1.1189302751848331</v>
          </cell>
          <cell r="G1164">
            <v>12000</v>
          </cell>
          <cell r="H1164">
            <v>1800</v>
          </cell>
          <cell r="I1164">
            <v>5000</v>
          </cell>
          <cell r="J1164">
            <v>1</v>
          </cell>
          <cell r="K1164">
            <v>29</v>
          </cell>
          <cell r="L1164">
            <v>4</v>
          </cell>
          <cell r="M1164">
            <v>3</v>
          </cell>
          <cell r="N1164">
            <v>2</v>
          </cell>
          <cell r="O1164">
            <v>3</v>
          </cell>
          <cell r="P1164">
            <v>1</v>
          </cell>
        </row>
        <row r="1165">
          <cell r="B1165">
            <v>1155</v>
          </cell>
          <cell r="C1165">
            <v>1</v>
          </cell>
          <cell r="D1165">
            <v>12</v>
          </cell>
          <cell r="E1165">
            <v>18300</v>
          </cell>
          <cell r="F1165">
            <v>3.8767896183148314</v>
          </cell>
          <cell r="G1165">
            <v>36000</v>
          </cell>
          <cell r="H1165">
            <v>5200</v>
          </cell>
          <cell r="I1165">
            <v>5000</v>
          </cell>
          <cell r="J1165">
            <v>1</v>
          </cell>
          <cell r="K1165">
            <v>33</v>
          </cell>
          <cell r="L1165">
            <v>2</v>
          </cell>
          <cell r="M1165">
            <v>4</v>
          </cell>
          <cell r="N1165">
            <v>1</v>
          </cell>
          <cell r="O1165">
            <v>2</v>
          </cell>
          <cell r="P1165">
            <v>2</v>
          </cell>
        </row>
        <row r="1166">
          <cell r="B1166">
            <v>1156</v>
          </cell>
          <cell r="C1166">
            <v>2</v>
          </cell>
          <cell r="D1166">
            <v>12</v>
          </cell>
          <cell r="E1166">
            <v>14000</v>
          </cell>
          <cell r="F1166">
            <v>1.8974742095933597</v>
          </cell>
          <cell r="G1166">
            <v>25000</v>
          </cell>
          <cell r="H1166">
            <v>3600</v>
          </cell>
          <cell r="I1166">
            <v>6000</v>
          </cell>
          <cell r="J1166">
            <v>1</v>
          </cell>
          <cell r="K1166">
            <v>26</v>
          </cell>
          <cell r="L1166">
            <v>2</v>
          </cell>
          <cell r="M1166">
            <v>4</v>
          </cell>
          <cell r="N1166">
            <v>1</v>
          </cell>
          <cell r="O1166">
            <v>3</v>
          </cell>
          <cell r="P1166">
            <v>1</v>
          </cell>
        </row>
        <row r="1167">
          <cell r="B1167">
            <v>1157</v>
          </cell>
          <cell r="C1167">
            <v>5</v>
          </cell>
          <cell r="D1167">
            <v>36</v>
          </cell>
          <cell r="E1167">
            <v>18300</v>
          </cell>
          <cell r="F1167">
            <v>2.4163307859678826</v>
          </cell>
          <cell r="G1167">
            <v>36000</v>
          </cell>
          <cell r="H1167">
            <v>5200</v>
          </cell>
          <cell r="I1167">
            <v>5500</v>
          </cell>
          <cell r="J1167">
            <v>1</v>
          </cell>
          <cell r="K1167">
            <v>32</v>
          </cell>
          <cell r="L1167">
            <v>2</v>
          </cell>
          <cell r="M1167">
            <v>3</v>
          </cell>
          <cell r="N1167">
            <v>1</v>
          </cell>
          <cell r="O1167">
            <v>3</v>
          </cell>
          <cell r="P1167">
            <v>3</v>
          </cell>
        </row>
        <row r="1168">
          <cell r="B1168">
            <v>1158</v>
          </cell>
          <cell r="C1168">
            <v>5</v>
          </cell>
          <cell r="D1168">
            <v>48</v>
          </cell>
          <cell r="E1168">
            <v>14000</v>
          </cell>
          <cell r="F1168">
            <v>3.0257629838025704</v>
          </cell>
          <cell r="G1168">
            <v>21000</v>
          </cell>
          <cell r="H1168">
            <v>3600</v>
          </cell>
          <cell r="I1168">
            <v>5500</v>
          </cell>
          <cell r="J1168">
            <v>2</v>
          </cell>
          <cell r="K1168">
            <v>24</v>
          </cell>
          <cell r="L1168">
            <v>3</v>
          </cell>
          <cell r="M1168">
            <v>2</v>
          </cell>
          <cell r="N1168">
            <v>1</v>
          </cell>
          <cell r="O1168">
            <v>3</v>
          </cell>
          <cell r="P1168">
            <v>1</v>
          </cell>
        </row>
        <row r="1169">
          <cell r="B1169">
            <v>1159</v>
          </cell>
          <cell r="C1169">
            <v>4</v>
          </cell>
          <cell r="D1169">
            <v>60</v>
          </cell>
          <cell r="E1169">
            <v>24000</v>
          </cell>
          <cell r="F1169">
            <v>2.4931357754337973</v>
          </cell>
          <cell r="G1169">
            <v>41000</v>
          </cell>
          <cell r="H1169">
            <v>6200</v>
          </cell>
          <cell r="I1169">
            <v>6000</v>
          </cell>
          <cell r="J1169">
            <v>2</v>
          </cell>
          <cell r="K1169">
            <v>34</v>
          </cell>
          <cell r="L1169">
            <v>2</v>
          </cell>
          <cell r="M1169">
            <v>4</v>
          </cell>
          <cell r="N1169">
            <v>1</v>
          </cell>
          <cell r="O1169">
            <v>3</v>
          </cell>
          <cell r="P1169">
            <v>3</v>
          </cell>
        </row>
        <row r="1170">
          <cell r="B1170">
            <v>1160</v>
          </cell>
          <cell r="C1170">
            <v>4</v>
          </cell>
          <cell r="D1170">
            <v>36</v>
          </cell>
          <cell r="E1170">
            <v>18300</v>
          </cell>
          <cell r="F1170">
            <v>1.0932154365382774</v>
          </cell>
          <cell r="G1170">
            <v>36000</v>
          </cell>
          <cell r="H1170">
            <v>5200</v>
          </cell>
          <cell r="I1170">
            <v>6000</v>
          </cell>
          <cell r="J1170">
            <v>2</v>
          </cell>
          <cell r="K1170">
            <v>50</v>
          </cell>
          <cell r="L1170">
            <v>1</v>
          </cell>
          <cell r="M1170">
            <v>2</v>
          </cell>
          <cell r="N1170">
            <v>2</v>
          </cell>
          <cell r="O1170">
            <v>4</v>
          </cell>
          <cell r="P1170">
            <v>1</v>
          </cell>
        </row>
        <row r="1171">
          <cell r="B1171">
            <v>1161</v>
          </cell>
          <cell r="C1171">
            <v>2</v>
          </cell>
          <cell r="D1171">
            <v>18</v>
          </cell>
          <cell r="E1171">
            <v>18300</v>
          </cell>
          <cell r="F1171">
            <v>2.8000849392985656</v>
          </cell>
          <cell r="G1171">
            <v>36000</v>
          </cell>
          <cell r="H1171">
            <v>6200</v>
          </cell>
          <cell r="I1171">
            <v>6000</v>
          </cell>
          <cell r="J1171">
            <v>1</v>
          </cell>
          <cell r="K1171">
            <v>53</v>
          </cell>
          <cell r="L1171">
            <v>2</v>
          </cell>
          <cell r="M1171">
            <v>1</v>
          </cell>
          <cell r="N1171">
            <v>1</v>
          </cell>
          <cell r="O1171">
            <v>4</v>
          </cell>
          <cell r="P1171">
            <v>1</v>
          </cell>
        </row>
        <row r="1172">
          <cell r="B1172">
            <v>1162</v>
          </cell>
          <cell r="C1172">
            <v>4</v>
          </cell>
          <cell r="D1172">
            <v>36</v>
          </cell>
          <cell r="E1172">
            <v>18300</v>
          </cell>
          <cell r="F1172">
            <v>1.809177616854043</v>
          </cell>
          <cell r="G1172">
            <v>36000</v>
          </cell>
          <cell r="H1172">
            <v>4400</v>
          </cell>
          <cell r="I1172">
            <v>6000</v>
          </cell>
          <cell r="J1172">
            <v>1</v>
          </cell>
          <cell r="K1172">
            <v>54</v>
          </cell>
          <cell r="L1172">
            <v>3</v>
          </cell>
          <cell r="M1172">
            <v>3</v>
          </cell>
          <cell r="N1172">
            <v>2</v>
          </cell>
          <cell r="O1172">
            <v>4</v>
          </cell>
          <cell r="P1172">
            <v>3</v>
          </cell>
        </row>
        <row r="1173">
          <cell r="B1173">
            <v>1163</v>
          </cell>
          <cell r="C1173">
            <v>1</v>
          </cell>
          <cell r="D1173">
            <v>60</v>
          </cell>
          <cell r="E1173">
            <v>18300</v>
          </cell>
          <cell r="F1173">
            <v>1.5424985361789001</v>
          </cell>
          <cell r="G1173">
            <v>33000</v>
          </cell>
          <cell r="H1173">
            <v>4700</v>
          </cell>
          <cell r="I1173">
            <v>5000</v>
          </cell>
          <cell r="J1173">
            <v>2</v>
          </cell>
          <cell r="K1173">
            <v>44</v>
          </cell>
          <cell r="L1173">
            <v>1</v>
          </cell>
          <cell r="M1173">
            <v>4</v>
          </cell>
          <cell r="N1173">
            <v>1</v>
          </cell>
          <cell r="O1173">
            <v>4</v>
          </cell>
          <cell r="P1173">
            <v>3</v>
          </cell>
        </row>
        <row r="1174">
          <cell r="B1174">
            <v>1164</v>
          </cell>
          <cell r="C1174">
            <v>1</v>
          </cell>
          <cell r="D1174">
            <v>36</v>
          </cell>
          <cell r="E1174">
            <v>18300</v>
          </cell>
          <cell r="F1174">
            <v>1.111650783512099</v>
          </cell>
          <cell r="G1174">
            <v>36000</v>
          </cell>
          <cell r="H1174">
            <v>5000</v>
          </cell>
          <cell r="I1174">
            <v>5000</v>
          </cell>
          <cell r="J1174">
            <v>2</v>
          </cell>
          <cell r="K1174">
            <v>41</v>
          </cell>
          <cell r="L1174">
            <v>1</v>
          </cell>
          <cell r="M1174">
            <v>4</v>
          </cell>
          <cell r="N1174">
            <v>1</v>
          </cell>
          <cell r="O1174">
            <v>1</v>
          </cell>
          <cell r="P1174">
            <v>3</v>
          </cell>
        </row>
        <row r="1175">
          <cell r="B1175">
            <v>1165</v>
          </cell>
          <cell r="C1175">
            <v>1</v>
          </cell>
          <cell r="D1175">
            <v>18</v>
          </cell>
          <cell r="E1175">
            <v>18300</v>
          </cell>
          <cell r="F1175">
            <v>1.3843924544713895</v>
          </cell>
          <cell r="G1175">
            <v>36000</v>
          </cell>
          <cell r="H1175">
            <v>5200</v>
          </cell>
          <cell r="I1175">
            <v>5000</v>
          </cell>
          <cell r="J1175">
            <v>1</v>
          </cell>
          <cell r="K1175">
            <v>26</v>
          </cell>
          <cell r="L1175">
            <v>4</v>
          </cell>
          <cell r="M1175">
            <v>3</v>
          </cell>
          <cell r="N1175">
            <v>2</v>
          </cell>
          <cell r="O1175">
            <v>4</v>
          </cell>
          <cell r="P1175">
            <v>1</v>
          </cell>
        </row>
        <row r="1176">
          <cell r="B1176">
            <v>1166</v>
          </cell>
          <cell r="C1176">
            <v>4</v>
          </cell>
          <cell r="D1176">
            <v>36</v>
          </cell>
          <cell r="E1176">
            <v>24000</v>
          </cell>
          <cell r="F1176">
            <v>2.612538621669855</v>
          </cell>
          <cell r="G1176">
            <v>45000</v>
          </cell>
          <cell r="H1176">
            <v>7300</v>
          </cell>
          <cell r="I1176">
            <v>6000</v>
          </cell>
          <cell r="J1176">
            <v>2</v>
          </cell>
          <cell r="K1176">
            <v>47</v>
          </cell>
          <cell r="L1176">
            <v>4</v>
          </cell>
          <cell r="M1176">
            <v>2</v>
          </cell>
          <cell r="N1176">
            <v>1</v>
          </cell>
          <cell r="O1176">
            <v>2</v>
          </cell>
          <cell r="P1176">
            <v>1</v>
          </cell>
        </row>
        <row r="1177">
          <cell r="B1177">
            <v>1167</v>
          </cell>
          <cell r="C1177">
            <v>3</v>
          </cell>
          <cell r="D1177">
            <v>48</v>
          </cell>
          <cell r="E1177">
            <v>5400</v>
          </cell>
          <cell r="F1177">
            <v>1.9148985818656978</v>
          </cell>
          <cell r="G1177">
            <v>15000</v>
          </cell>
          <cell r="H1177">
            <v>2400</v>
          </cell>
          <cell r="I1177">
            <v>6000</v>
          </cell>
          <cell r="J1177">
            <v>2</v>
          </cell>
          <cell r="K1177">
            <v>21</v>
          </cell>
          <cell r="L1177">
            <v>1</v>
          </cell>
          <cell r="M1177">
            <v>4</v>
          </cell>
          <cell r="N1177">
            <v>1</v>
          </cell>
          <cell r="O1177">
            <v>2</v>
          </cell>
          <cell r="P1177">
            <v>2</v>
          </cell>
        </row>
        <row r="1178">
          <cell r="B1178">
            <v>1168</v>
          </cell>
          <cell r="C1178">
            <v>3</v>
          </cell>
          <cell r="D1178">
            <v>36</v>
          </cell>
          <cell r="E1178">
            <v>5400</v>
          </cell>
          <cell r="F1178">
            <v>3.5537259948996791</v>
          </cell>
          <cell r="G1178">
            <v>15000</v>
          </cell>
          <cell r="H1178">
            <v>2500</v>
          </cell>
          <cell r="I1178">
            <v>6000</v>
          </cell>
          <cell r="J1178">
            <v>1</v>
          </cell>
          <cell r="K1178">
            <v>29</v>
          </cell>
          <cell r="L1178">
            <v>3</v>
          </cell>
          <cell r="M1178">
            <v>5</v>
          </cell>
          <cell r="N1178">
            <v>2</v>
          </cell>
          <cell r="O1178">
            <v>4</v>
          </cell>
          <cell r="P1178">
            <v>1</v>
          </cell>
        </row>
        <row r="1179">
          <cell r="B1179">
            <v>1169</v>
          </cell>
          <cell r="C1179">
            <v>5</v>
          </cell>
          <cell r="D1179">
            <v>18</v>
          </cell>
          <cell r="E1179">
            <v>14000</v>
          </cell>
          <cell r="F1179">
            <v>3.4150931962646078</v>
          </cell>
          <cell r="G1179">
            <v>25000</v>
          </cell>
          <cell r="H1179">
            <v>4000</v>
          </cell>
          <cell r="I1179">
            <v>5500</v>
          </cell>
          <cell r="J1179">
            <v>2</v>
          </cell>
          <cell r="K1179">
            <v>48</v>
          </cell>
          <cell r="L1179">
            <v>2</v>
          </cell>
          <cell r="M1179">
            <v>2</v>
          </cell>
          <cell r="N1179">
            <v>1</v>
          </cell>
          <cell r="O1179">
            <v>3</v>
          </cell>
          <cell r="P1179">
            <v>3</v>
          </cell>
        </row>
        <row r="1180">
          <cell r="B1180">
            <v>1170</v>
          </cell>
          <cell r="C1180">
            <v>5</v>
          </cell>
          <cell r="D1180">
            <v>12</v>
          </cell>
          <cell r="E1180">
            <v>18300</v>
          </cell>
          <cell r="F1180">
            <v>3.3344507190098489</v>
          </cell>
          <cell r="G1180">
            <v>36000</v>
          </cell>
          <cell r="H1180">
            <v>5200</v>
          </cell>
          <cell r="I1180">
            <v>5500</v>
          </cell>
          <cell r="J1180">
            <v>1</v>
          </cell>
          <cell r="K1180">
            <v>37</v>
          </cell>
          <cell r="L1180">
            <v>1</v>
          </cell>
          <cell r="M1180">
            <v>1</v>
          </cell>
          <cell r="N1180">
            <v>2</v>
          </cell>
          <cell r="O1180">
            <v>3</v>
          </cell>
          <cell r="P1180">
            <v>2</v>
          </cell>
        </row>
        <row r="1181">
          <cell r="B1181">
            <v>1171</v>
          </cell>
          <cell r="C1181">
            <v>1</v>
          </cell>
          <cell r="D1181">
            <v>36</v>
          </cell>
          <cell r="E1181">
            <v>18300</v>
          </cell>
          <cell r="F1181">
            <v>1.3135316350673578</v>
          </cell>
          <cell r="G1181">
            <v>36000</v>
          </cell>
          <cell r="H1181">
            <v>5300</v>
          </cell>
          <cell r="I1181">
            <v>5000</v>
          </cell>
          <cell r="J1181">
            <v>2</v>
          </cell>
          <cell r="K1181">
            <v>43</v>
          </cell>
          <cell r="L1181">
            <v>2</v>
          </cell>
          <cell r="M1181">
            <v>2</v>
          </cell>
          <cell r="N1181">
            <v>1</v>
          </cell>
          <cell r="O1181">
            <v>3</v>
          </cell>
          <cell r="P1181">
            <v>1</v>
          </cell>
        </row>
        <row r="1182">
          <cell r="B1182">
            <v>1172</v>
          </cell>
          <cell r="C1182">
            <v>4</v>
          </cell>
          <cell r="D1182">
            <v>36</v>
          </cell>
          <cell r="E1182">
            <v>24000</v>
          </cell>
          <cell r="F1182">
            <v>1.5559262218246186</v>
          </cell>
          <cell r="G1182">
            <v>36000</v>
          </cell>
          <cell r="H1182">
            <v>6200</v>
          </cell>
          <cell r="I1182">
            <v>6000</v>
          </cell>
          <cell r="J1182">
            <v>2</v>
          </cell>
          <cell r="K1182">
            <v>48</v>
          </cell>
          <cell r="L1182">
            <v>2</v>
          </cell>
          <cell r="M1182">
            <v>3</v>
          </cell>
          <cell r="N1182">
            <v>2</v>
          </cell>
          <cell r="O1182">
            <v>2</v>
          </cell>
          <cell r="P1182">
            <v>3</v>
          </cell>
        </row>
        <row r="1183">
          <cell r="B1183">
            <v>1173</v>
          </cell>
          <cell r="C1183">
            <v>3</v>
          </cell>
          <cell r="D1183">
            <v>60</v>
          </cell>
          <cell r="E1183">
            <v>5400</v>
          </cell>
          <cell r="F1183">
            <v>3.6174808612432767</v>
          </cell>
          <cell r="G1183">
            <v>12000</v>
          </cell>
          <cell r="H1183">
            <v>1700</v>
          </cell>
          <cell r="I1183">
            <v>6000</v>
          </cell>
          <cell r="J1183">
            <v>2</v>
          </cell>
          <cell r="K1183">
            <v>33</v>
          </cell>
          <cell r="L1183">
            <v>2</v>
          </cell>
          <cell r="M1183">
            <v>4</v>
          </cell>
          <cell r="N1183">
            <v>1</v>
          </cell>
          <cell r="O1183">
            <v>3</v>
          </cell>
          <cell r="P1183">
            <v>3</v>
          </cell>
        </row>
        <row r="1184">
          <cell r="B1184">
            <v>1174</v>
          </cell>
          <cell r="C1184">
            <v>2</v>
          </cell>
          <cell r="D1184">
            <v>36</v>
          </cell>
          <cell r="E1184">
            <v>24000</v>
          </cell>
          <cell r="F1184">
            <v>1.6167125836693963</v>
          </cell>
          <cell r="G1184">
            <v>42000</v>
          </cell>
          <cell r="H1184">
            <v>7300</v>
          </cell>
          <cell r="I1184">
            <v>6000</v>
          </cell>
          <cell r="J1184">
            <v>2</v>
          </cell>
          <cell r="K1184">
            <v>45</v>
          </cell>
          <cell r="L1184">
            <v>1</v>
          </cell>
          <cell r="M1184">
            <v>5</v>
          </cell>
          <cell r="N1184">
            <v>2</v>
          </cell>
          <cell r="O1184">
            <v>1</v>
          </cell>
          <cell r="P1184">
            <v>3</v>
          </cell>
        </row>
        <row r="1185">
          <cell r="B1185">
            <v>1175</v>
          </cell>
          <cell r="C1185">
            <v>1</v>
          </cell>
          <cell r="D1185">
            <v>12</v>
          </cell>
          <cell r="E1185">
            <v>5400</v>
          </cell>
          <cell r="F1185">
            <v>2.194770141389812</v>
          </cell>
          <cell r="G1185">
            <v>15000</v>
          </cell>
          <cell r="H1185">
            <v>2100</v>
          </cell>
          <cell r="I1185">
            <v>5000</v>
          </cell>
          <cell r="J1185">
            <v>2</v>
          </cell>
          <cell r="K1185">
            <v>21</v>
          </cell>
          <cell r="L1185">
            <v>4</v>
          </cell>
          <cell r="M1185">
            <v>5</v>
          </cell>
          <cell r="N1185">
            <v>1</v>
          </cell>
          <cell r="O1185">
            <v>3</v>
          </cell>
          <cell r="P1185">
            <v>2</v>
          </cell>
        </row>
        <row r="1186">
          <cell r="B1186">
            <v>1176</v>
          </cell>
          <cell r="C1186">
            <v>4</v>
          </cell>
          <cell r="D1186">
            <v>48</v>
          </cell>
          <cell r="E1186">
            <v>18300</v>
          </cell>
          <cell r="F1186">
            <v>1.4583968027596348</v>
          </cell>
          <cell r="G1186">
            <v>36000</v>
          </cell>
          <cell r="H1186">
            <v>4400</v>
          </cell>
          <cell r="I1186">
            <v>6000</v>
          </cell>
          <cell r="J1186">
            <v>2</v>
          </cell>
          <cell r="K1186">
            <v>19</v>
          </cell>
          <cell r="L1186">
            <v>2</v>
          </cell>
          <cell r="M1186">
            <v>3</v>
          </cell>
          <cell r="N1186">
            <v>2</v>
          </cell>
          <cell r="O1186">
            <v>4</v>
          </cell>
          <cell r="P1186">
            <v>3</v>
          </cell>
        </row>
        <row r="1187">
          <cell r="B1187">
            <v>1177</v>
          </cell>
          <cell r="C1187">
            <v>4</v>
          </cell>
          <cell r="D1187">
            <v>60</v>
          </cell>
          <cell r="E1187">
            <v>14000</v>
          </cell>
          <cell r="F1187">
            <v>2.7709340010959727</v>
          </cell>
          <cell r="G1187">
            <v>25000</v>
          </cell>
          <cell r="H1187">
            <v>4000</v>
          </cell>
          <cell r="I1187">
            <v>6000</v>
          </cell>
          <cell r="J1187">
            <v>2</v>
          </cell>
          <cell r="K1187">
            <v>24</v>
          </cell>
          <cell r="L1187">
            <v>1</v>
          </cell>
          <cell r="M1187">
            <v>5</v>
          </cell>
          <cell r="N1187">
            <v>1</v>
          </cell>
          <cell r="O1187">
            <v>3</v>
          </cell>
          <cell r="P1187">
            <v>3</v>
          </cell>
        </row>
        <row r="1188">
          <cell r="B1188">
            <v>1178</v>
          </cell>
          <cell r="C1188">
            <v>4</v>
          </cell>
          <cell r="D1188">
            <v>18</v>
          </cell>
          <cell r="E1188">
            <v>24000</v>
          </cell>
          <cell r="F1188">
            <v>1.0483500783788382</v>
          </cell>
          <cell r="G1188">
            <v>36000</v>
          </cell>
          <cell r="H1188">
            <v>7300</v>
          </cell>
          <cell r="I1188">
            <v>6000</v>
          </cell>
          <cell r="J1188">
            <v>1</v>
          </cell>
          <cell r="K1188">
            <v>54</v>
          </cell>
          <cell r="L1188">
            <v>4</v>
          </cell>
          <cell r="M1188">
            <v>4</v>
          </cell>
          <cell r="N1188">
            <v>2</v>
          </cell>
          <cell r="O1188">
            <v>1</v>
          </cell>
          <cell r="P1188">
            <v>3</v>
          </cell>
        </row>
        <row r="1189">
          <cell r="B1189">
            <v>1179</v>
          </cell>
          <cell r="C1189">
            <v>2</v>
          </cell>
          <cell r="D1189">
            <v>36</v>
          </cell>
          <cell r="E1189">
            <v>14000</v>
          </cell>
          <cell r="F1189">
            <v>2.3459383132162239</v>
          </cell>
          <cell r="G1189">
            <v>25000</v>
          </cell>
          <cell r="H1189">
            <v>4400</v>
          </cell>
          <cell r="I1189">
            <v>6000</v>
          </cell>
          <cell r="J1189">
            <v>1</v>
          </cell>
          <cell r="K1189">
            <v>50</v>
          </cell>
          <cell r="L1189">
            <v>1</v>
          </cell>
          <cell r="M1189">
            <v>3</v>
          </cell>
          <cell r="N1189">
            <v>1</v>
          </cell>
          <cell r="O1189">
            <v>1</v>
          </cell>
          <cell r="P1189">
            <v>3</v>
          </cell>
        </row>
        <row r="1190">
          <cell r="B1190">
            <v>1180</v>
          </cell>
          <cell r="C1190">
            <v>4</v>
          </cell>
          <cell r="D1190">
            <v>36</v>
          </cell>
          <cell r="E1190">
            <v>24000</v>
          </cell>
          <cell r="F1190">
            <v>3.6546679651123823</v>
          </cell>
          <cell r="G1190">
            <v>49000</v>
          </cell>
          <cell r="H1190">
            <v>7300</v>
          </cell>
          <cell r="I1190">
            <v>6000</v>
          </cell>
          <cell r="J1190">
            <v>2</v>
          </cell>
          <cell r="K1190">
            <v>55</v>
          </cell>
          <cell r="L1190">
            <v>1</v>
          </cell>
          <cell r="M1190">
            <v>1</v>
          </cell>
          <cell r="N1190">
            <v>2</v>
          </cell>
          <cell r="O1190">
            <v>2</v>
          </cell>
          <cell r="P1190">
            <v>3</v>
          </cell>
        </row>
        <row r="1191">
          <cell r="B1191">
            <v>1181</v>
          </cell>
          <cell r="C1191">
            <v>2</v>
          </cell>
          <cell r="D1191">
            <v>12</v>
          </cell>
          <cell r="E1191">
            <v>24000</v>
          </cell>
          <cell r="F1191">
            <v>2.2626370195506071</v>
          </cell>
          <cell r="G1191">
            <v>36000</v>
          </cell>
          <cell r="H1191">
            <v>6900</v>
          </cell>
          <cell r="I1191">
            <v>6000</v>
          </cell>
          <cell r="J1191">
            <v>1</v>
          </cell>
          <cell r="K1191">
            <v>30</v>
          </cell>
          <cell r="L1191">
            <v>1</v>
          </cell>
          <cell r="M1191">
            <v>4</v>
          </cell>
          <cell r="N1191">
            <v>1</v>
          </cell>
          <cell r="O1191">
            <v>2</v>
          </cell>
          <cell r="P1191">
            <v>3</v>
          </cell>
        </row>
        <row r="1192">
          <cell r="B1192">
            <v>1182</v>
          </cell>
          <cell r="C1192">
            <v>2</v>
          </cell>
          <cell r="D1192">
            <v>36</v>
          </cell>
          <cell r="E1192">
            <v>24000</v>
          </cell>
          <cell r="F1192">
            <v>2.3985226039236194</v>
          </cell>
          <cell r="G1192">
            <v>36000</v>
          </cell>
          <cell r="H1192">
            <v>7700</v>
          </cell>
          <cell r="I1192">
            <v>6000</v>
          </cell>
          <cell r="J1192">
            <v>2</v>
          </cell>
          <cell r="K1192">
            <v>28</v>
          </cell>
          <cell r="L1192">
            <v>2</v>
          </cell>
          <cell r="M1192">
            <v>5</v>
          </cell>
          <cell r="N1192">
            <v>2</v>
          </cell>
          <cell r="O1192">
            <v>1</v>
          </cell>
          <cell r="P1192">
            <v>3</v>
          </cell>
        </row>
        <row r="1193">
          <cell r="B1193">
            <v>1183</v>
          </cell>
          <cell r="C1193">
            <v>2</v>
          </cell>
          <cell r="D1193">
            <v>36</v>
          </cell>
          <cell r="E1193">
            <v>18300</v>
          </cell>
          <cell r="F1193">
            <v>2.4691164002025481</v>
          </cell>
          <cell r="G1193">
            <v>36000</v>
          </cell>
          <cell r="H1193">
            <v>6000</v>
          </cell>
          <cell r="I1193">
            <v>6000</v>
          </cell>
          <cell r="J1193">
            <v>2</v>
          </cell>
          <cell r="K1193">
            <v>44</v>
          </cell>
          <cell r="L1193">
            <v>4</v>
          </cell>
          <cell r="M1193">
            <v>5</v>
          </cell>
          <cell r="N1193">
            <v>2</v>
          </cell>
          <cell r="O1193">
            <v>1</v>
          </cell>
          <cell r="P1193">
            <v>1</v>
          </cell>
        </row>
        <row r="1194">
          <cell r="B1194">
            <v>1184</v>
          </cell>
          <cell r="C1194">
            <v>4</v>
          </cell>
          <cell r="D1194">
            <v>12</v>
          </cell>
          <cell r="E1194">
            <v>14000</v>
          </cell>
          <cell r="F1194">
            <v>2.5536174122007305</v>
          </cell>
          <cell r="G1194">
            <v>25000</v>
          </cell>
          <cell r="H1194">
            <v>5200</v>
          </cell>
          <cell r="I1194">
            <v>6000</v>
          </cell>
          <cell r="J1194">
            <v>2</v>
          </cell>
          <cell r="K1194">
            <v>31</v>
          </cell>
          <cell r="L1194">
            <v>4</v>
          </cell>
          <cell r="M1194">
            <v>4</v>
          </cell>
          <cell r="N1194">
            <v>1</v>
          </cell>
          <cell r="O1194">
            <v>1</v>
          </cell>
          <cell r="P1194">
            <v>3</v>
          </cell>
        </row>
        <row r="1195">
          <cell r="B1195">
            <v>1185</v>
          </cell>
          <cell r="C1195">
            <v>1</v>
          </cell>
          <cell r="D1195">
            <v>48</v>
          </cell>
          <cell r="E1195">
            <v>5400</v>
          </cell>
          <cell r="F1195">
            <v>2.2390961734324399</v>
          </cell>
          <cell r="G1195">
            <v>18000</v>
          </cell>
          <cell r="H1195">
            <v>2300</v>
          </cell>
          <cell r="I1195">
            <v>5000</v>
          </cell>
          <cell r="J1195">
            <v>1</v>
          </cell>
          <cell r="K1195">
            <v>47</v>
          </cell>
          <cell r="L1195">
            <v>3</v>
          </cell>
          <cell r="M1195">
            <v>5</v>
          </cell>
          <cell r="N1195">
            <v>1</v>
          </cell>
          <cell r="O1195">
            <v>3</v>
          </cell>
          <cell r="P1195">
            <v>3</v>
          </cell>
        </row>
        <row r="1196">
          <cell r="B1196">
            <v>1186</v>
          </cell>
          <cell r="C1196">
            <v>2</v>
          </cell>
          <cell r="D1196">
            <v>36</v>
          </cell>
          <cell r="E1196">
            <v>18300</v>
          </cell>
          <cell r="F1196">
            <v>2.4506599362224888</v>
          </cell>
          <cell r="G1196">
            <v>36000</v>
          </cell>
          <cell r="H1196">
            <v>4400</v>
          </cell>
          <cell r="I1196">
            <v>6000</v>
          </cell>
          <cell r="J1196">
            <v>2</v>
          </cell>
          <cell r="K1196">
            <v>43</v>
          </cell>
          <cell r="L1196">
            <v>1</v>
          </cell>
          <cell r="M1196">
            <v>3</v>
          </cell>
          <cell r="N1196">
            <v>1</v>
          </cell>
          <cell r="O1196">
            <v>4</v>
          </cell>
          <cell r="P1196">
            <v>1</v>
          </cell>
        </row>
        <row r="1197">
          <cell r="B1197">
            <v>1187</v>
          </cell>
          <cell r="C1197">
            <v>4</v>
          </cell>
          <cell r="D1197">
            <v>48</v>
          </cell>
          <cell r="E1197">
            <v>18300</v>
          </cell>
          <cell r="F1197">
            <v>2.8807979403962283</v>
          </cell>
          <cell r="G1197">
            <v>36000</v>
          </cell>
          <cell r="H1197">
            <v>6000</v>
          </cell>
          <cell r="I1197">
            <v>6000</v>
          </cell>
          <cell r="J1197">
            <v>1</v>
          </cell>
          <cell r="K1197">
            <v>33</v>
          </cell>
          <cell r="L1197">
            <v>2</v>
          </cell>
          <cell r="M1197">
            <v>1</v>
          </cell>
          <cell r="N1197">
            <v>1</v>
          </cell>
          <cell r="O1197">
            <v>1</v>
          </cell>
          <cell r="P1197">
            <v>3</v>
          </cell>
        </row>
        <row r="1198">
          <cell r="B1198">
            <v>1188</v>
          </cell>
          <cell r="C1198">
            <v>5</v>
          </cell>
          <cell r="D1198">
            <v>48</v>
          </cell>
          <cell r="E1198">
            <v>14000</v>
          </cell>
          <cell r="F1198">
            <v>1.9811372644861009</v>
          </cell>
          <cell r="G1198">
            <v>25000</v>
          </cell>
          <cell r="H1198">
            <v>4400</v>
          </cell>
          <cell r="I1198">
            <v>5500</v>
          </cell>
          <cell r="J1198">
            <v>2</v>
          </cell>
          <cell r="K1198">
            <v>54</v>
          </cell>
          <cell r="L1198">
            <v>3</v>
          </cell>
          <cell r="M1198">
            <v>4</v>
          </cell>
          <cell r="N1198">
            <v>2</v>
          </cell>
          <cell r="O1198">
            <v>2</v>
          </cell>
          <cell r="P1198">
            <v>1</v>
          </cell>
        </row>
        <row r="1199">
          <cell r="B1199">
            <v>1189</v>
          </cell>
          <cell r="C1199">
            <v>1</v>
          </cell>
          <cell r="D1199">
            <v>60</v>
          </cell>
          <cell r="E1199">
            <v>24000</v>
          </cell>
          <cell r="F1199">
            <v>3.7101626414905726</v>
          </cell>
          <cell r="G1199">
            <v>41000</v>
          </cell>
          <cell r="H1199">
            <v>5200</v>
          </cell>
          <cell r="I1199">
            <v>5000</v>
          </cell>
          <cell r="J1199">
            <v>1</v>
          </cell>
          <cell r="K1199">
            <v>50</v>
          </cell>
          <cell r="L1199">
            <v>2</v>
          </cell>
          <cell r="M1199">
            <v>4</v>
          </cell>
          <cell r="N1199">
            <v>2</v>
          </cell>
          <cell r="O1199">
            <v>2</v>
          </cell>
          <cell r="P1199">
            <v>1</v>
          </cell>
        </row>
        <row r="1200">
          <cell r="B1200">
            <v>1190</v>
          </cell>
          <cell r="C1200">
            <v>3</v>
          </cell>
          <cell r="D1200">
            <v>36</v>
          </cell>
          <cell r="E1200">
            <v>5400</v>
          </cell>
          <cell r="F1200">
            <v>3.7468479765630858</v>
          </cell>
          <cell r="G1200">
            <v>15000</v>
          </cell>
          <cell r="H1200">
            <v>2400</v>
          </cell>
          <cell r="I1200">
            <v>6000</v>
          </cell>
          <cell r="J1200">
            <v>2</v>
          </cell>
          <cell r="K1200">
            <v>38</v>
          </cell>
          <cell r="L1200">
            <v>2</v>
          </cell>
          <cell r="M1200">
            <v>5</v>
          </cell>
          <cell r="N1200">
            <v>1</v>
          </cell>
          <cell r="O1200">
            <v>3</v>
          </cell>
          <cell r="P1200">
            <v>3</v>
          </cell>
        </row>
        <row r="1201">
          <cell r="B1201">
            <v>1191</v>
          </cell>
          <cell r="C1201">
            <v>5</v>
          </cell>
          <cell r="D1201">
            <v>36</v>
          </cell>
          <cell r="E1201">
            <v>14000</v>
          </cell>
          <cell r="F1201">
            <v>3.9447903628912488</v>
          </cell>
          <cell r="G1201">
            <v>25000</v>
          </cell>
          <cell r="H1201">
            <v>4400</v>
          </cell>
          <cell r="I1201">
            <v>5500</v>
          </cell>
          <cell r="J1201">
            <v>2</v>
          </cell>
          <cell r="K1201">
            <v>39</v>
          </cell>
          <cell r="L1201">
            <v>4</v>
          </cell>
          <cell r="M1201">
            <v>1</v>
          </cell>
          <cell r="N1201">
            <v>1</v>
          </cell>
          <cell r="O1201">
            <v>2</v>
          </cell>
          <cell r="P1201">
            <v>1</v>
          </cell>
        </row>
        <row r="1202">
          <cell r="B1202">
            <v>1192</v>
          </cell>
          <cell r="C1202">
            <v>5</v>
          </cell>
          <cell r="D1202">
            <v>36</v>
          </cell>
          <cell r="E1202">
            <v>18300</v>
          </cell>
          <cell r="F1202">
            <v>2.1656220166468962</v>
          </cell>
          <cell r="G1202">
            <v>36000</v>
          </cell>
          <cell r="H1202">
            <v>6200</v>
          </cell>
          <cell r="I1202">
            <v>5500</v>
          </cell>
          <cell r="J1202">
            <v>2</v>
          </cell>
          <cell r="K1202">
            <v>38</v>
          </cell>
          <cell r="L1202">
            <v>2</v>
          </cell>
          <cell r="M1202">
            <v>3</v>
          </cell>
          <cell r="N1202">
            <v>2</v>
          </cell>
          <cell r="O1202">
            <v>4</v>
          </cell>
          <cell r="P1202">
            <v>3</v>
          </cell>
        </row>
        <row r="1203">
          <cell r="B1203">
            <v>1193</v>
          </cell>
          <cell r="C1203">
            <v>4</v>
          </cell>
          <cell r="D1203">
            <v>60</v>
          </cell>
          <cell r="E1203">
            <v>24000</v>
          </cell>
          <cell r="F1203">
            <v>2.1001435229443373</v>
          </cell>
          <cell r="G1203">
            <v>41000</v>
          </cell>
          <cell r="H1203">
            <v>6200</v>
          </cell>
          <cell r="I1203">
            <v>6000</v>
          </cell>
          <cell r="J1203">
            <v>2</v>
          </cell>
          <cell r="K1203">
            <v>35</v>
          </cell>
          <cell r="L1203">
            <v>4</v>
          </cell>
          <cell r="M1203">
            <v>2</v>
          </cell>
          <cell r="N1203">
            <v>1</v>
          </cell>
          <cell r="O1203">
            <v>2</v>
          </cell>
          <cell r="P1203">
            <v>3</v>
          </cell>
        </row>
        <row r="1204">
          <cell r="B1204">
            <v>1194</v>
          </cell>
          <cell r="C1204">
            <v>5</v>
          </cell>
          <cell r="D1204">
            <v>36</v>
          </cell>
          <cell r="E1204">
            <v>14000</v>
          </cell>
          <cell r="F1204">
            <v>3.1462578326753996</v>
          </cell>
          <cell r="G1204">
            <v>21000</v>
          </cell>
          <cell r="H1204">
            <v>3600</v>
          </cell>
          <cell r="I1204">
            <v>5500</v>
          </cell>
          <cell r="J1204">
            <v>1</v>
          </cell>
          <cell r="K1204">
            <v>40</v>
          </cell>
          <cell r="L1204">
            <v>1</v>
          </cell>
          <cell r="M1204">
            <v>1</v>
          </cell>
          <cell r="N1204">
            <v>1</v>
          </cell>
          <cell r="O1204">
            <v>1</v>
          </cell>
          <cell r="P1204">
            <v>3</v>
          </cell>
        </row>
        <row r="1205">
          <cell r="B1205">
            <v>1195</v>
          </cell>
          <cell r="C1205">
            <v>2</v>
          </cell>
          <cell r="D1205">
            <v>36</v>
          </cell>
          <cell r="E1205">
            <v>18300</v>
          </cell>
          <cell r="F1205">
            <v>3.6961823360688681</v>
          </cell>
          <cell r="G1205">
            <v>36000</v>
          </cell>
          <cell r="H1205">
            <v>5200</v>
          </cell>
          <cell r="I1205">
            <v>6000</v>
          </cell>
          <cell r="J1205">
            <v>1</v>
          </cell>
          <cell r="K1205">
            <v>25</v>
          </cell>
          <cell r="L1205">
            <v>4</v>
          </cell>
          <cell r="M1205">
            <v>3</v>
          </cell>
          <cell r="N1205">
            <v>1</v>
          </cell>
          <cell r="O1205">
            <v>3</v>
          </cell>
          <cell r="P1205">
            <v>3</v>
          </cell>
        </row>
        <row r="1206">
          <cell r="B1206">
            <v>1196</v>
          </cell>
          <cell r="C1206">
            <v>1</v>
          </cell>
          <cell r="D1206">
            <v>36</v>
          </cell>
          <cell r="E1206">
            <v>24000</v>
          </cell>
          <cell r="F1206">
            <v>2.1315603645005559</v>
          </cell>
          <cell r="G1206">
            <v>42000</v>
          </cell>
          <cell r="H1206">
            <v>6000</v>
          </cell>
          <cell r="I1206">
            <v>5000</v>
          </cell>
          <cell r="J1206">
            <v>2</v>
          </cell>
          <cell r="K1206">
            <v>27</v>
          </cell>
          <cell r="L1206">
            <v>3</v>
          </cell>
          <cell r="M1206">
            <v>4</v>
          </cell>
          <cell r="N1206">
            <v>2</v>
          </cell>
          <cell r="O1206">
            <v>4</v>
          </cell>
          <cell r="P1206">
            <v>1</v>
          </cell>
        </row>
        <row r="1207">
          <cell r="B1207">
            <v>1197</v>
          </cell>
          <cell r="C1207">
            <v>2</v>
          </cell>
          <cell r="D1207">
            <v>36</v>
          </cell>
          <cell r="E1207">
            <v>14000</v>
          </cell>
          <cell r="F1207">
            <v>1.7244834932392545</v>
          </cell>
          <cell r="G1207">
            <v>25000</v>
          </cell>
          <cell r="H1207">
            <v>4700</v>
          </cell>
          <cell r="I1207">
            <v>6000</v>
          </cell>
          <cell r="J1207">
            <v>2</v>
          </cell>
          <cell r="K1207">
            <v>30</v>
          </cell>
          <cell r="L1207">
            <v>1</v>
          </cell>
          <cell r="M1207">
            <v>2</v>
          </cell>
          <cell r="N1207">
            <v>1</v>
          </cell>
          <cell r="O1207">
            <v>2</v>
          </cell>
          <cell r="P1207">
            <v>3</v>
          </cell>
        </row>
        <row r="1208">
          <cell r="B1208">
            <v>1198</v>
          </cell>
          <cell r="C1208">
            <v>5</v>
          </cell>
          <cell r="D1208">
            <v>36</v>
          </cell>
          <cell r="E1208">
            <v>14000</v>
          </cell>
          <cell r="F1208">
            <v>1.9715650346438134</v>
          </cell>
          <cell r="G1208">
            <v>20000</v>
          </cell>
          <cell r="H1208">
            <v>3700</v>
          </cell>
          <cell r="I1208">
            <v>5500</v>
          </cell>
          <cell r="J1208">
            <v>2</v>
          </cell>
          <cell r="K1208">
            <v>30</v>
          </cell>
          <cell r="L1208">
            <v>3</v>
          </cell>
          <cell r="M1208">
            <v>4</v>
          </cell>
          <cell r="N1208">
            <v>2</v>
          </cell>
          <cell r="O1208">
            <v>4</v>
          </cell>
          <cell r="P1208">
            <v>3</v>
          </cell>
        </row>
        <row r="1209">
          <cell r="B1209">
            <v>1199</v>
          </cell>
          <cell r="C1209">
            <v>2</v>
          </cell>
          <cell r="D1209">
            <v>36</v>
          </cell>
          <cell r="E1209">
            <v>5400</v>
          </cell>
          <cell r="F1209">
            <v>1.7428721255852606</v>
          </cell>
          <cell r="G1209">
            <v>12000</v>
          </cell>
          <cell r="H1209">
            <v>2300</v>
          </cell>
          <cell r="I1209">
            <v>6000</v>
          </cell>
          <cell r="J1209">
            <v>2</v>
          </cell>
          <cell r="K1209">
            <v>37</v>
          </cell>
          <cell r="L1209">
            <v>3</v>
          </cell>
          <cell r="M1209">
            <v>2</v>
          </cell>
          <cell r="N1209">
            <v>2</v>
          </cell>
          <cell r="O1209">
            <v>2</v>
          </cell>
          <cell r="P1209">
            <v>2</v>
          </cell>
        </row>
        <row r="1210">
          <cell r="B1210">
            <v>1200</v>
          </cell>
          <cell r="C1210">
            <v>2</v>
          </cell>
          <cell r="D1210">
            <v>18</v>
          </cell>
          <cell r="E1210">
            <v>5400</v>
          </cell>
          <cell r="F1210">
            <v>2.819632565171668</v>
          </cell>
          <cell r="G1210">
            <v>18000</v>
          </cell>
          <cell r="H1210">
            <v>2500</v>
          </cell>
          <cell r="I1210">
            <v>6000</v>
          </cell>
          <cell r="J1210">
            <v>2</v>
          </cell>
          <cell r="K1210">
            <v>49</v>
          </cell>
          <cell r="L1210">
            <v>3</v>
          </cell>
          <cell r="M1210">
            <v>4</v>
          </cell>
          <cell r="N1210">
            <v>1</v>
          </cell>
          <cell r="O1210">
            <v>2</v>
          </cell>
          <cell r="P1210">
            <v>3</v>
          </cell>
        </row>
        <row r="1211">
          <cell r="B1211">
            <v>1201</v>
          </cell>
          <cell r="C1211">
            <v>1</v>
          </cell>
          <cell r="D1211">
            <v>36</v>
          </cell>
          <cell r="E1211">
            <v>14000</v>
          </cell>
          <cell r="F1211">
            <v>1.1537236998957132</v>
          </cell>
          <cell r="G1211">
            <v>25000</v>
          </cell>
          <cell r="H1211">
            <v>3600</v>
          </cell>
          <cell r="I1211">
            <v>5000</v>
          </cell>
          <cell r="J1211">
            <v>2</v>
          </cell>
          <cell r="K1211">
            <v>54</v>
          </cell>
          <cell r="L1211">
            <v>4</v>
          </cell>
          <cell r="M1211">
            <v>5</v>
          </cell>
          <cell r="N1211">
            <v>1</v>
          </cell>
          <cell r="O1211">
            <v>1</v>
          </cell>
          <cell r="P1211">
            <v>2</v>
          </cell>
        </row>
        <row r="1212">
          <cell r="B1212">
            <v>1202</v>
          </cell>
          <cell r="C1212">
            <v>2</v>
          </cell>
          <cell r="D1212">
            <v>36</v>
          </cell>
          <cell r="E1212">
            <v>18300</v>
          </cell>
          <cell r="F1212">
            <v>3.653062739909934</v>
          </cell>
          <cell r="G1212">
            <v>33000</v>
          </cell>
          <cell r="H1212">
            <v>5300</v>
          </cell>
          <cell r="I1212">
            <v>6000</v>
          </cell>
          <cell r="J1212">
            <v>1</v>
          </cell>
          <cell r="K1212">
            <v>45</v>
          </cell>
          <cell r="L1212">
            <v>2</v>
          </cell>
          <cell r="M1212">
            <v>4</v>
          </cell>
          <cell r="N1212">
            <v>2</v>
          </cell>
          <cell r="O1212">
            <v>2</v>
          </cell>
          <cell r="P1212">
            <v>2</v>
          </cell>
        </row>
        <row r="1213">
          <cell r="B1213">
            <v>1203</v>
          </cell>
          <cell r="C1213">
            <v>2</v>
          </cell>
          <cell r="D1213">
            <v>12</v>
          </cell>
          <cell r="E1213">
            <v>5400</v>
          </cell>
          <cell r="F1213">
            <v>2.0818827102994897</v>
          </cell>
          <cell r="G1213">
            <v>18000</v>
          </cell>
          <cell r="H1213">
            <v>3600</v>
          </cell>
          <cell r="I1213">
            <v>6000</v>
          </cell>
          <cell r="J1213">
            <v>2</v>
          </cell>
          <cell r="K1213">
            <v>20</v>
          </cell>
          <cell r="L1213">
            <v>3</v>
          </cell>
          <cell r="M1213">
            <v>4</v>
          </cell>
          <cell r="N1213">
            <v>1</v>
          </cell>
          <cell r="O1213">
            <v>1</v>
          </cell>
          <cell r="P1213">
            <v>2</v>
          </cell>
        </row>
        <row r="1214">
          <cell r="B1214">
            <v>1204</v>
          </cell>
          <cell r="C1214">
            <v>1</v>
          </cell>
          <cell r="D1214">
            <v>18</v>
          </cell>
          <cell r="E1214">
            <v>24000</v>
          </cell>
          <cell r="F1214">
            <v>1.3177652179976447</v>
          </cell>
          <cell r="G1214">
            <v>47000</v>
          </cell>
          <cell r="H1214">
            <v>6200</v>
          </cell>
          <cell r="I1214">
            <v>5000</v>
          </cell>
          <cell r="J1214">
            <v>2</v>
          </cell>
          <cell r="K1214">
            <v>55</v>
          </cell>
          <cell r="L1214">
            <v>2</v>
          </cell>
          <cell r="M1214">
            <v>5</v>
          </cell>
          <cell r="N1214">
            <v>2</v>
          </cell>
          <cell r="O1214">
            <v>2</v>
          </cell>
          <cell r="P1214">
            <v>2</v>
          </cell>
        </row>
        <row r="1215">
          <cell r="B1215">
            <v>1205</v>
          </cell>
          <cell r="C1215">
            <v>1</v>
          </cell>
          <cell r="D1215">
            <v>18</v>
          </cell>
          <cell r="E1215">
            <v>14000</v>
          </cell>
          <cell r="F1215">
            <v>1.7482756971521227</v>
          </cell>
          <cell r="G1215">
            <v>25000</v>
          </cell>
          <cell r="H1215">
            <v>3600</v>
          </cell>
          <cell r="I1215">
            <v>5000</v>
          </cell>
          <cell r="J1215">
            <v>1</v>
          </cell>
          <cell r="K1215">
            <v>48</v>
          </cell>
          <cell r="L1215">
            <v>1</v>
          </cell>
          <cell r="M1215">
            <v>5</v>
          </cell>
          <cell r="N1215">
            <v>1</v>
          </cell>
          <cell r="O1215">
            <v>3</v>
          </cell>
          <cell r="P1215">
            <v>3</v>
          </cell>
        </row>
        <row r="1216">
          <cell r="B1216">
            <v>1206</v>
          </cell>
          <cell r="C1216">
            <v>1</v>
          </cell>
          <cell r="D1216">
            <v>48</v>
          </cell>
          <cell r="E1216">
            <v>18300</v>
          </cell>
          <cell r="F1216">
            <v>3.4391839982598391</v>
          </cell>
          <cell r="G1216">
            <v>36000</v>
          </cell>
          <cell r="H1216">
            <v>4400</v>
          </cell>
          <cell r="I1216">
            <v>5000</v>
          </cell>
          <cell r="J1216">
            <v>2</v>
          </cell>
          <cell r="K1216">
            <v>41</v>
          </cell>
          <cell r="L1216">
            <v>4</v>
          </cell>
          <cell r="M1216">
            <v>4</v>
          </cell>
          <cell r="N1216">
            <v>2</v>
          </cell>
          <cell r="O1216">
            <v>3</v>
          </cell>
          <cell r="P1216">
            <v>3</v>
          </cell>
        </row>
        <row r="1217">
          <cell r="B1217">
            <v>1207</v>
          </cell>
          <cell r="C1217">
            <v>4</v>
          </cell>
          <cell r="D1217">
            <v>60</v>
          </cell>
          <cell r="E1217">
            <v>5400</v>
          </cell>
          <cell r="F1217">
            <v>3.1055914489860945</v>
          </cell>
          <cell r="G1217">
            <v>12000</v>
          </cell>
          <cell r="H1217">
            <v>2100</v>
          </cell>
          <cell r="I1217">
            <v>6000</v>
          </cell>
          <cell r="J1217">
            <v>2</v>
          </cell>
          <cell r="K1217">
            <v>38</v>
          </cell>
          <cell r="L1217">
            <v>2</v>
          </cell>
          <cell r="M1217">
            <v>5</v>
          </cell>
          <cell r="N1217">
            <v>1</v>
          </cell>
          <cell r="O1217">
            <v>3</v>
          </cell>
          <cell r="P1217">
            <v>2</v>
          </cell>
        </row>
        <row r="1218">
          <cell r="B1218">
            <v>1208</v>
          </cell>
          <cell r="C1218">
            <v>2</v>
          </cell>
          <cell r="D1218">
            <v>36</v>
          </cell>
          <cell r="E1218">
            <v>24000</v>
          </cell>
          <cell r="F1218">
            <v>2.4733270443041162</v>
          </cell>
          <cell r="G1218">
            <v>49000</v>
          </cell>
          <cell r="H1218">
            <v>7300</v>
          </cell>
          <cell r="I1218">
            <v>6000</v>
          </cell>
          <cell r="J1218">
            <v>1</v>
          </cell>
          <cell r="K1218">
            <v>47</v>
          </cell>
          <cell r="L1218">
            <v>1</v>
          </cell>
          <cell r="M1218">
            <v>3</v>
          </cell>
          <cell r="N1218">
            <v>2</v>
          </cell>
          <cell r="O1218">
            <v>1</v>
          </cell>
          <cell r="P1218">
            <v>1</v>
          </cell>
        </row>
        <row r="1219">
          <cell r="B1219">
            <v>1209</v>
          </cell>
          <cell r="C1219">
            <v>5</v>
          </cell>
          <cell r="D1219">
            <v>36</v>
          </cell>
          <cell r="E1219">
            <v>24000</v>
          </cell>
          <cell r="F1219">
            <v>2.5309599138630778</v>
          </cell>
          <cell r="G1219">
            <v>41000</v>
          </cell>
          <cell r="H1219">
            <v>7300</v>
          </cell>
          <cell r="I1219">
            <v>5500</v>
          </cell>
          <cell r="J1219">
            <v>2</v>
          </cell>
          <cell r="K1219">
            <v>45</v>
          </cell>
          <cell r="L1219">
            <v>1</v>
          </cell>
          <cell r="M1219">
            <v>5</v>
          </cell>
          <cell r="N1219">
            <v>1</v>
          </cell>
          <cell r="O1219">
            <v>4</v>
          </cell>
          <cell r="P1219">
            <v>3</v>
          </cell>
        </row>
        <row r="1220">
          <cell r="B1220">
            <v>1210</v>
          </cell>
          <cell r="C1220">
            <v>4</v>
          </cell>
          <cell r="D1220">
            <v>12</v>
          </cell>
          <cell r="E1220">
            <v>14000</v>
          </cell>
          <cell r="F1220">
            <v>2.7024432132352896</v>
          </cell>
          <cell r="G1220">
            <v>20000</v>
          </cell>
          <cell r="H1220">
            <v>3300</v>
          </cell>
          <cell r="I1220">
            <v>6000</v>
          </cell>
          <cell r="J1220">
            <v>1</v>
          </cell>
          <cell r="K1220">
            <v>33</v>
          </cell>
          <cell r="L1220">
            <v>3</v>
          </cell>
          <cell r="M1220">
            <v>5</v>
          </cell>
          <cell r="N1220">
            <v>1</v>
          </cell>
          <cell r="O1220">
            <v>4</v>
          </cell>
          <cell r="P1220">
            <v>2</v>
          </cell>
        </row>
        <row r="1221">
          <cell r="B1221">
            <v>1211</v>
          </cell>
          <cell r="C1221">
            <v>1</v>
          </cell>
          <cell r="D1221">
            <v>48</v>
          </cell>
          <cell r="E1221">
            <v>24000</v>
          </cell>
          <cell r="F1221">
            <v>3.8101771250087451</v>
          </cell>
          <cell r="G1221">
            <v>49000</v>
          </cell>
          <cell r="H1221">
            <v>7300</v>
          </cell>
          <cell r="I1221">
            <v>5000</v>
          </cell>
          <cell r="J1221">
            <v>1</v>
          </cell>
          <cell r="K1221">
            <v>33</v>
          </cell>
          <cell r="L1221">
            <v>1</v>
          </cell>
          <cell r="M1221">
            <v>3</v>
          </cell>
          <cell r="N1221">
            <v>2</v>
          </cell>
          <cell r="O1221">
            <v>1</v>
          </cell>
          <cell r="P1221">
            <v>3</v>
          </cell>
        </row>
        <row r="1222">
          <cell r="B1222">
            <v>1212</v>
          </cell>
          <cell r="C1222">
            <v>2</v>
          </cell>
          <cell r="D1222">
            <v>18</v>
          </cell>
          <cell r="E1222">
            <v>14000</v>
          </cell>
          <cell r="F1222">
            <v>2.6918729637993395</v>
          </cell>
          <cell r="G1222">
            <v>25000</v>
          </cell>
          <cell r="H1222">
            <v>3700</v>
          </cell>
          <cell r="I1222">
            <v>6000</v>
          </cell>
          <cell r="J1222">
            <v>2</v>
          </cell>
          <cell r="K1222">
            <v>43</v>
          </cell>
          <cell r="L1222">
            <v>2</v>
          </cell>
          <cell r="M1222">
            <v>5</v>
          </cell>
          <cell r="N1222">
            <v>1</v>
          </cell>
          <cell r="O1222">
            <v>4</v>
          </cell>
          <cell r="P1222">
            <v>3</v>
          </cell>
        </row>
        <row r="1223">
          <cell r="B1223">
            <v>1213</v>
          </cell>
          <cell r="C1223">
            <v>5</v>
          </cell>
          <cell r="D1223">
            <v>12</v>
          </cell>
          <cell r="E1223">
            <v>24000</v>
          </cell>
          <cell r="F1223">
            <v>1.8082514778655301</v>
          </cell>
          <cell r="G1223">
            <v>36000</v>
          </cell>
          <cell r="H1223">
            <v>8400</v>
          </cell>
          <cell r="I1223">
            <v>5500</v>
          </cell>
          <cell r="J1223">
            <v>2</v>
          </cell>
          <cell r="K1223">
            <v>44</v>
          </cell>
          <cell r="L1223">
            <v>3</v>
          </cell>
          <cell r="M1223">
            <v>2</v>
          </cell>
          <cell r="N1223">
            <v>2</v>
          </cell>
          <cell r="O1223">
            <v>1</v>
          </cell>
          <cell r="P1223">
            <v>2</v>
          </cell>
        </row>
        <row r="1224">
          <cell r="B1224">
            <v>1214</v>
          </cell>
          <cell r="C1224">
            <v>4</v>
          </cell>
          <cell r="D1224">
            <v>18</v>
          </cell>
          <cell r="E1224">
            <v>24000</v>
          </cell>
          <cell r="F1224">
            <v>1.4014279773779359</v>
          </cell>
          <cell r="G1224">
            <v>36000</v>
          </cell>
          <cell r="H1224">
            <v>7300</v>
          </cell>
          <cell r="I1224">
            <v>6000</v>
          </cell>
          <cell r="J1224">
            <v>1</v>
          </cell>
          <cell r="K1224">
            <v>33</v>
          </cell>
          <cell r="L1224">
            <v>3</v>
          </cell>
          <cell r="M1224">
            <v>5</v>
          </cell>
          <cell r="N1224">
            <v>1</v>
          </cell>
          <cell r="O1224">
            <v>2</v>
          </cell>
          <cell r="P1224">
            <v>2</v>
          </cell>
        </row>
        <row r="1225">
          <cell r="B1225">
            <v>1215</v>
          </cell>
          <cell r="C1225">
            <v>3</v>
          </cell>
          <cell r="D1225">
            <v>18</v>
          </cell>
          <cell r="E1225">
            <v>18300</v>
          </cell>
          <cell r="F1225">
            <v>2.7448092039845693</v>
          </cell>
          <cell r="G1225">
            <v>33000</v>
          </cell>
          <cell r="H1225">
            <v>5300</v>
          </cell>
          <cell r="I1225">
            <v>6000</v>
          </cell>
          <cell r="J1225">
            <v>2</v>
          </cell>
          <cell r="K1225">
            <v>43</v>
          </cell>
          <cell r="L1225">
            <v>4</v>
          </cell>
          <cell r="M1225">
            <v>1</v>
          </cell>
          <cell r="N1225">
            <v>2</v>
          </cell>
          <cell r="O1225">
            <v>3</v>
          </cell>
          <cell r="P1225">
            <v>3</v>
          </cell>
        </row>
        <row r="1226">
          <cell r="B1226">
            <v>1216</v>
          </cell>
          <cell r="C1226">
            <v>2</v>
          </cell>
          <cell r="D1226">
            <v>48</v>
          </cell>
          <cell r="E1226">
            <v>24000</v>
          </cell>
          <cell r="F1226">
            <v>2.6941227752871315</v>
          </cell>
          <cell r="G1226">
            <v>49000</v>
          </cell>
          <cell r="H1226">
            <v>7300</v>
          </cell>
          <cell r="I1226">
            <v>6000</v>
          </cell>
          <cell r="J1226">
            <v>2</v>
          </cell>
          <cell r="K1226">
            <v>19</v>
          </cell>
          <cell r="L1226">
            <v>3</v>
          </cell>
          <cell r="M1226">
            <v>3</v>
          </cell>
          <cell r="N1226">
            <v>1</v>
          </cell>
          <cell r="O1226">
            <v>4</v>
          </cell>
          <cell r="P1226">
            <v>2</v>
          </cell>
        </row>
        <row r="1227">
          <cell r="B1227">
            <v>1217</v>
          </cell>
          <cell r="C1227">
            <v>2</v>
          </cell>
          <cell r="D1227">
            <v>60</v>
          </cell>
          <cell r="E1227">
            <v>14000</v>
          </cell>
          <cell r="F1227">
            <v>3.9077333571478077</v>
          </cell>
          <cell r="G1227">
            <v>25000</v>
          </cell>
          <cell r="H1227">
            <v>4000</v>
          </cell>
          <cell r="I1227">
            <v>6000</v>
          </cell>
          <cell r="J1227">
            <v>1</v>
          </cell>
          <cell r="K1227">
            <v>23</v>
          </cell>
          <cell r="L1227">
            <v>3</v>
          </cell>
          <cell r="M1227">
            <v>2</v>
          </cell>
          <cell r="N1227">
            <v>2</v>
          </cell>
          <cell r="O1227">
            <v>4</v>
          </cell>
          <cell r="P1227">
            <v>3</v>
          </cell>
        </row>
        <row r="1228">
          <cell r="B1228">
            <v>1218</v>
          </cell>
          <cell r="C1228">
            <v>3</v>
          </cell>
          <cell r="D1228">
            <v>12</v>
          </cell>
          <cell r="E1228">
            <v>24000</v>
          </cell>
          <cell r="F1228">
            <v>3.2112725054492599</v>
          </cell>
          <cell r="G1228">
            <v>36000</v>
          </cell>
          <cell r="H1228">
            <v>7300</v>
          </cell>
          <cell r="I1228">
            <v>6000</v>
          </cell>
          <cell r="J1228">
            <v>2</v>
          </cell>
          <cell r="K1228">
            <v>45</v>
          </cell>
          <cell r="L1228">
            <v>4</v>
          </cell>
          <cell r="M1228">
            <v>4</v>
          </cell>
          <cell r="N1228">
            <v>1</v>
          </cell>
          <cell r="O1228">
            <v>1</v>
          </cell>
          <cell r="P1228">
            <v>2</v>
          </cell>
        </row>
        <row r="1229">
          <cell r="B1229">
            <v>1219</v>
          </cell>
          <cell r="C1229">
            <v>4</v>
          </cell>
          <cell r="D1229">
            <v>18</v>
          </cell>
          <cell r="E1229">
            <v>18300</v>
          </cell>
          <cell r="F1229">
            <v>1.2175312218094847</v>
          </cell>
          <cell r="G1229">
            <v>36000</v>
          </cell>
          <cell r="H1229">
            <v>5200</v>
          </cell>
          <cell r="I1229">
            <v>6000</v>
          </cell>
          <cell r="J1229">
            <v>2</v>
          </cell>
          <cell r="K1229">
            <v>50</v>
          </cell>
          <cell r="L1229">
            <v>1</v>
          </cell>
          <cell r="M1229">
            <v>3</v>
          </cell>
          <cell r="N1229">
            <v>2</v>
          </cell>
          <cell r="O1229">
            <v>3</v>
          </cell>
          <cell r="P1229">
            <v>1</v>
          </cell>
        </row>
        <row r="1230">
          <cell r="B1230">
            <v>1220</v>
          </cell>
          <cell r="C1230">
            <v>4</v>
          </cell>
          <cell r="D1230">
            <v>18</v>
          </cell>
          <cell r="E1230">
            <v>14000</v>
          </cell>
          <cell r="F1230">
            <v>2.0628941656683857</v>
          </cell>
          <cell r="G1230">
            <v>25000</v>
          </cell>
          <cell r="H1230">
            <v>4300</v>
          </cell>
          <cell r="I1230">
            <v>6000</v>
          </cell>
          <cell r="J1230">
            <v>1</v>
          </cell>
          <cell r="K1230">
            <v>53</v>
          </cell>
          <cell r="L1230">
            <v>4</v>
          </cell>
          <cell r="M1230">
            <v>4</v>
          </cell>
          <cell r="N1230">
            <v>2</v>
          </cell>
          <cell r="O1230">
            <v>3</v>
          </cell>
          <cell r="P1230">
            <v>3</v>
          </cell>
        </row>
        <row r="1231">
          <cell r="B1231">
            <v>1221</v>
          </cell>
          <cell r="C1231">
            <v>5</v>
          </cell>
          <cell r="D1231">
            <v>36</v>
          </cell>
          <cell r="E1231">
            <v>5400</v>
          </cell>
          <cell r="F1231">
            <v>2.1895679570349014</v>
          </cell>
          <cell r="G1231">
            <v>12000</v>
          </cell>
          <cell r="H1231">
            <v>2600</v>
          </cell>
          <cell r="I1231">
            <v>5500</v>
          </cell>
          <cell r="J1231">
            <v>1</v>
          </cell>
          <cell r="K1231">
            <v>51</v>
          </cell>
          <cell r="L1231">
            <v>3</v>
          </cell>
          <cell r="M1231">
            <v>4</v>
          </cell>
          <cell r="N1231">
            <v>1</v>
          </cell>
          <cell r="O1231">
            <v>4</v>
          </cell>
          <cell r="P1231">
            <v>2</v>
          </cell>
        </row>
        <row r="1232">
          <cell r="B1232">
            <v>1222</v>
          </cell>
          <cell r="C1232">
            <v>2</v>
          </cell>
          <cell r="D1232">
            <v>18</v>
          </cell>
          <cell r="E1232">
            <v>14000</v>
          </cell>
          <cell r="F1232">
            <v>2.1371291742413789</v>
          </cell>
          <cell r="G1232">
            <v>25000</v>
          </cell>
          <cell r="H1232">
            <v>3600</v>
          </cell>
          <cell r="I1232">
            <v>6000</v>
          </cell>
          <cell r="J1232">
            <v>2</v>
          </cell>
          <cell r="K1232">
            <v>40</v>
          </cell>
          <cell r="L1232">
            <v>1</v>
          </cell>
          <cell r="M1232">
            <v>4</v>
          </cell>
          <cell r="N1232">
            <v>2</v>
          </cell>
          <cell r="O1232">
            <v>1</v>
          </cell>
          <cell r="P1232">
            <v>3</v>
          </cell>
        </row>
        <row r="1233">
          <cell r="B1233">
            <v>1223</v>
          </cell>
          <cell r="C1233">
            <v>3</v>
          </cell>
          <cell r="D1233">
            <v>48</v>
          </cell>
          <cell r="E1233">
            <v>18300</v>
          </cell>
          <cell r="F1233">
            <v>2.6458965288685805</v>
          </cell>
          <cell r="G1233">
            <v>36000</v>
          </cell>
          <cell r="H1233">
            <v>5200</v>
          </cell>
          <cell r="I1233">
            <v>6000</v>
          </cell>
          <cell r="J1233">
            <v>1</v>
          </cell>
          <cell r="K1233">
            <v>55</v>
          </cell>
          <cell r="L1233">
            <v>4</v>
          </cell>
          <cell r="M1233">
            <v>5</v>
          </cell>
          <cell r="N1233">
            <v>1</v>
          </cell>
          <cell r="O1233">
            <v>2</v>
          </cell>
          <cell r="P1233">
            <v>1</v>
          </cell>
        </row>
        <row r="1234">
          <cell r="B1234">
            <v>1224</v>
          </cell>
          <cell r="C1234">
            <v>5</v>
          </cell>
          <cell r="D1234">
            <v>36</v>
          </cell>
          <cell r="E1234">
            <v>24000</v>
          </cell>
          <cell r="F1234">
            <v>2.8973676354674485</v>
          </cell>
          <cell r="G1234">
            <v>36000</v>
          </cell>
          <cell r="H1234">
            <v>8400</v>
          </cell>
          <cell r="I1234">
            <v>5500</v>
          </cell>
          <cell r="J1234">
            <v>1</v>
          </cell>
          <cell r="K1234">
            <v>22</v>
          </cell>
          <cell r="L1234">
            <v>3</v>
          </cell>
          <cell r="M1234">
            <v>1</v>
          </cell>
          <cell r="N1234">
            <v>2</v>
          </cell>
          <cell r="O1234">
            <v>2</v>
          </cell>
          <cell r="P1234">
            <v>3</v>
          </cell>
        </row>
        <row r="1235">
          <cell r="B1235">
            <v>1225</v>
          </cell>
          <cell r="C1235">
            <v>3</v>
          </cell>
          <cell r="D1235">
            <v>36</v>
          </cell>
          <cell r="E1235">
            <v>5400</v>
          </cell>
          <cell r="F1235">
            <v>2.863340589569157</v>
          </cell>
          <cell r="G1235">
            <v>18000</v>
          </cell>
          <cell r="H1235">
            <v>2800</v>
          </cell>
          <cell r="I1235">
            <v>6000</v>
          </cell>
          <cell r="J1235">
            <v>1</v>
          </cell>
          <cell r="K1235">
            <v>36</v>
          </cell>
          <cell r="L1235">
            <v>1</v>
          </cell>
          <cell r="M1235">
            <v>5</v>
          </cell>
          <cell r="N1235">
            <v>1</v>
          </cell>
          <cell r="O1235">
            <v>1</v>
          </cell>
          <cell r="P1235">
            <v>3</v>
          </cell>
        </row>
        <row r="1236">
          <cell r="B1236">
            <v>1226</v>
          </cell>
          <cell r="C1236">
            <v>4</v>
          </cell>
          <cell r="D1236">
            <v>12</v>
          </cell>
          <cell r="E1236">
            <v>24000</v>
          </cell>
          <cell r="F1236">
            <v>1.3825868277612687</v>
          </cell>
          <cell r="G1236">
            <v>45000</v>
          </cell>
          <cell r="H1236">
            <v>7300</v>
          </cell>
          <cell r="I1236">
            <v>6000</v>
          </cell>
          <cell r="J1236">
            <v>1</v>
          </cell>
          <cell r="K1236">
            <v>40</v>
          </cell>
          <cell r="L1236">
            <v>2</v>
          </cell>
          <cell r="M1236">
            <v>5</v>
          </cell>
          <cell r="N1236">
            <v>2</v>
          </cell>
          <cell r="O1236">
            <v>3</v>
          </cell>
          <cell r="P1236">
            <v>3</v>
          </cell>
        </row>
        <row r="1237">
          <cell r="B1237">
            <v>1227</v>
          </cell>
          <cell r="C1237">
            <v>5</v>
          </cell>
          <cell r="D1237">
            <v>36</v>
          </cell>
          <cell r="E1237">
            <v>24000</v>
          </cell>
          <cell r="F1237">
            <v>1.0800211567458158</v>
          </cell>
          <cell r="G1237">
            <v>36000</v>
          </cell>
          <cell r="H1237">
            <v>8400</v>
          </cell>
          <cell r="I1237">
            <v>5500</v>
          </cell>
          <cell r="J1237">
            <v>2</v>
          </cell>
          <cell r="K1237">
            <v>40</v>
          </cell>
          <cell r="L1237">
            <v>3</v>
          </cell>
          <cell r="M1237">
            <v>5</v>
          </cell>
          <cell r="N1237">
            <v>2</v>
          </cell>
          <cell r="O1237">
            <v>2</v>
          </cell>
          <cell r="P1237">
            <v>3</v>
          </cell>
        </row>
        <row r="1238">
          <cell r="B1238">
            <v>1228</v>
          </cell>
          <cell r="C1238">
            <v>4</v>
          </cell>
          <cell r="D1238">
            <v>18</v>
          </cell>
          <cell r="E1238">
            <v>18300</v>
          </cell>
          <cell r="F1238">
            <v>1.604920534109409</v>
          </cell>
          <cell r="G1238">
            <v>33000</v>
          </cell>
          <cell r="H1238">
            <v>5300</v>
          </cell>
          <cell r="I1238">
            <v>6000</v>
          </cell>
          <cell r="J1238">
            <v>2</v>
          </cell>
          <cell r="K1238">
            <v>34</v>
          </cell>
          <cell r="L1238">
            <v>3</v>
          </cell>
          <cell r="M1238">
            <v>4</v>
          </cell>
          <cell r="N1238">
            <v>1</v>
          </cell>
          <cell r="O1238">
            <v>4</v>
          </cell>
          <cell r="P1238">
            <v>1</v>
          </cell>
        </row>
        <row r="1239">
          <cell r="B1239">
            <v>1229</v>
          </cell>
          <cell r="C1239">
            <v>3</v>
          </cell>
          <cell r="D1239">
            <v>36</v>
          </cell>
          <cell r="E1239">
            <v>14000</v>
          </cell>
          <cell r="F1239">
            <v>3.4847160343879242</v>
          </cell>
          <cell r="G1239">
            <v>25000</v>
          </cell>
          <cell r="H1239">
            <v>3600</v>
          </cell>
          <cell r="I1239">
            <v>6000</v>
          </cell>
          <cell r="J1239">
            <v>2</v>
          </cell>
          <cell r="K1239">
            <v>18</v>
          </cell>
          <cell r="L1239">
            <v>2</v>
          </cell>
          <cell r="M1239">
            <v>2</v>
          </cell>
          <cell r="N1239">
            <v>2</v>
          </cell>
          <cell r="O1239">
            <v>2</v>
          </cell>
          <cell r="P1239">
            <v>1</v>
          </cell>
        </row>
        <row r="1240">
          <cell r="B1240">
            <v>1230</v>
          </cell>
          <cell r="C1240">
            <v>1</v>
          </cell>
          <cell r="D1240">
            <v>36</v>
          </cell>
          <cell r="E1240">
            <v>14000</v>
          </cell>
          <cell r="F1240">
            <v>3.8258847997056682</v>
          </cell>
          <cell r="G1240">
            <v>25000</v>
          </cell>
          <cell r="H1240">
            <v>3700</v>
          </cell>
          <cell r="I1240">
            <v>5000</v>
          </cell>
          <cell r="J1240">
            <v>1</v>
          </cell>
          <cell r="K1240">
            <v>38</v>
          </cell>
          <cell r="L1240">
            <v>4</v>
          </cell>
          <cell r="M1240">
            <v>2</v>
          </cell>
          <cell r="N1240">
            <v>2</v>
          </cell>
          <cell r="O1240">
            <v>2</v>
          </cell>
          <cell r="P1240">
            <v>1</v>
          </cell>
        </row>
        <row r="1241">
          <cell r="B1241">
            <v>1231</v>
          </cell>
          <cell r="C1241">
            <v>4</v>
          </cell>
          <cell r="D1241">
            <v>18</v>
          </cell>
          <cell r="E1241">
            <v>5400</v>
          </cell>
          <cell r="F1241">
            <v>1.6551739256634881</v>
          </cell>
          <cell r="G1241">
            <v>18000</v>
          </cell>
          <cell r="H1241">
            <v>2900</v>
          </cell>
          <cell r="I1241">
            <v>6000</v>
          </cell>
          <cell r="J1241">
            <v>2</v>
          </cell>
          <cell r="K1241">
            <v>38</v>
          </cell>
          <cell r="L1241">
            <v>3</v>
          </cell>
          <cell r="M1241">
            <v>4</v>
          </cell>
          <cell r="N1241">
            <v>2</v>
          </cell>
          <cell r="O1241">
            <v>2</v>
          </cell>
          <cell r="P1241">
            <v>3</v>
          </cell>
        </row>
        <row r="1242">
          <cell r="B1242">
            <v>1232</v>
          </cell>
          <cell r="C1242">
            <v>4</v>
          </cell>
          <cell r="D1242">
            <v>36</v>
          </cell>
          <cell r="E1242">
            <v>5400</v>
          </cell>
          <cell r="F1242">
            <v>2.243988548942303</v>
          </cell>
          <cell r="G1242">
            <v>18000</v>
          </cell>
          <cell r="H1242">
            <v>2900</v>
          </cell>
          <cell r="I1242">
            <v>6000</v>
          </cell>
          <cell r="J1242">
            <v>1</v>
          </cell>
          <cell r="K1242">
            <v>33</v>
          </cell>
          <cell r="L1242">
            <v>1</v>
          </cell>
          <cell r="M1242">
            <v>2</v>
          </cell>
          <cell r="N1242">
            <v>2</v>
          </cell>
          <cell r="O1242">
            <v>2</v>
          </cell>
          <cell r="P1242">
            <v>1</v>
          </cell>
        </row>
        <row r="1243">
          <cell r="B1243">
            <v>1233</v>
          </cell>
          <cell r="C1243">
            <v>5</v>
          </cell>
          <cell r="D1243">
            <v>36</v>
          </cell>
          <cell r="E1243">
            <v>18300</v>
          </cell>
          <cell r="F1243">
            <v>3.0902010130880941</v>
          </cell>
          <cell r="G1243">
            <v>36000</v>
          </cell>
          <cell r="H1243">
            <v>6200</v>
          </cell>
          <cell r="I1243">
            <v>5500</v>
          </cell>
          <cell r="J1243">
            <v>1</v>
          </cell>
          <cell r="K1243">
            <v>42</v>
          </cell>
          <cell r="L1243">
            <v>3</v>
          </cell>
          <cell r="M1243">
            <v>2</v>
          </cell>
          <cell r="N1243">
            <v>1</v>
          </cell>
          <cell r="O1243">
            <v>2</v>
          </cell>
          <cell r="P1243">
            <v>2</v>
          </cell>
        </row>
        <row r="1244">
          <cell r="B1244">
            <v>1234</v>
          </cell>
          <cell r="C1244">
            <v>3</v>
          </cell>
          <cell r="D1244">
            <v>36</v>
          </cell>
          <cell r="E1244">
            <v>14000</v>
          </cell>
          <cell r="F1244">
            <v>1.8805627016373445</v>
          </cell>
          <cell r="G1244">
            <v>21000</v>
          </cell>
          <cell r="H1244">
            <v>3300</v>
          </cell>
          <cell r="I1244">
            <v>6000</v>
          </cell>
          <cell r="J1244">
            <v>1</v>
          </cell>
          <cell r="K1244">
            <v>42</v>
          </cell>
          <cell r="L1244">
            <v>3</v>
          </cell>
          <cell r="M1244">
            <v>4</v>
          </cell>
          <cell r="N1244">
            <v>1</v>
          </cell>
          <cell r="O1244">
            <v>3</v>
          </cell>
          <cell r="P1244">
            <v>3</v>
          </cell>
        </row>
        <row r="1245">
          <cell r="B1245">
            <v>1235</v>
          </cell>
          <cell r="C1245">
            <v>3</v>
          </cell>
          <cell r="D1245">
            <v>12</v>
          </cell>
          <cell r="E1245">
            <v>14000</v>
          </cell>
          <cell r="F1245">
            <v>3.1810214635996408</v>
          </cell>
          <cell r="G1245">
            <v>25000</v>
          </cell>
          <cell r="H1245">
            <v>3600</v>
          </cell>
          <cell r="I1245">
            <v>6000</v>
          </cell>
          <cell r="J1245">
            <v>1</v>
          </cell>
          <cell r="K1245">
            <v>19</v>
          </cell>
          <cell r="L1245">
            <v>3</v>
          </cell>
          <cell r="M1245">
            <v>5</v>
          </cell>
          <cell r="N1245">
            <v>2</v>
          </cell>
          <cell r="O1245">
            <v>3</v>
          </cell>
          <cell r="P1245">
            <v>3</v>
          </cell>
        </row>
        <row r="1246">
          <cell r="B1246">
            <v>1236</v>
          </cell>
          <cell r="C1246">
            <v>2</v>
          </cell>
          <cell r="D1246">
            <v>36</v>
          </cell>
          <cell r="E1246">
            <v>18300</v>
          </cell>
          <cell r="F1246">
            <v>1.1562219027092477</v>
          </cell>
          <cell r="G1246">
            <v>36000</v>
          </cell>
          <cell r="H1246">
            <v>5200</v>
          </cell>
          <cell r="I1246">
            <v>6000</v>
          </cell>
          <cell r="J1246">
            <v>1</v>
          </cell>
          <cell r="K1246">
            <v>47</v>
          </cell>
          <cell r="L1246">
            <v>3</v>
          </cell>
          <cell r="M1246">
            <v>3</v>
          </cell>
          <cell r="N1246">
            <v>2</v>
          </cell>
          <cell r="O1246">
            <v>1</v>
          </cell>
          <cell r="P1246">
            <v>2</v>
          </cell>
        </row>
        <row r="1247">
          <cell r="B1247">
            <v>1237</v>
          </cell>
          <cell r="C1247">
            <v>1</v>
          </cell>
          <cell r="D1247">
            <v>36</v>
          </cell>
          <cell r="E1247">
            <v>5400</v>
          </cell>
          <cell r="F1247">
            <v>1.4023973027245182</v>
          </cell>
          <cell r="G1247">
            <v>12000</v>
          </cell>
          <cell r="H1247">
            <v>1800</v>
          </cell>
          <cell r="I1247">
            <v>5000</v>
          </cell>
          <cell r="J1247">
            <v>2</v>
          </cell>
          <cell r="K1247">
            <v>55</v>
          </cell>
          <cell r="L1247">
            <v>3</v>
          </cell>
          <cell r="M1247">
            <v>3</v>
          </cell>
          <cell r="N1247">
            <v>2</v>
          </cell>
          <cell r="O1247">
            <v>4</v>
          </cell>
          <cell r="P1247">
            <v>3</v>
          </cell>
        </row>
        <row r="1248">
          <cell r="B1248">
            <v>1238</v>
          </cell>
          <cell r="C1248">
            <v>4</v>
          </cell>
          <cell r="D1248">
            <v>12</v>
          </cell>
          <cell r="E1248">
            <v>18300</v>
          </cell>
          <cell r="F1248">
            <v>3.1975464996722702</v>
          </cell>
          <cell r="G1248">
            <v>36000</v>
          </cell>
          <cell r="H1248">
            <v>6200</v>
          </cell>
          <cell r="I1248">
            <v>6000</v>
          </cell>
          <cell r="J1248">
            <v>2</v>
          </cell>
          <cell r="K1248">
            <v>40</v>
          </cell>
          <cell r="L1248">
            <v>3</v>
          </cell>
          <cell r="M1248">
            <v>1</v>
          </cell>
          <cell r="N1248">
            <v>1</v>
          </cell>
          <cell r="O1248">
            <v>1</v>
          </cell>
          <cell r="P1248">
            <v>3</v>
          </cell>
        </row>
        <row r="1249">
          <cell r="B1249">
            <v>1239</v>
          </cell>
          <cell r="C1249">
            <v>1</v>
          </cell>
          <cell r="D1249">
            <v>36</v>
          </cell>
          <cell r="E1249">
            <v>5400</v>
          </cell>
          <cell r="F1249">
            <v>1.3122964675254285</v>
          </cell>
          <cell r="G1249">
            <v>12000</v>
          </cell>
          <cell r="H1249">
            <v>1500</v>
          </cell>
          <cell r="I1249">
            <v>5000</v>
          </cell>
          <cell r="J1249">
            <v>1</v>
          </cell>
          <cell r="K1249">
            <v>41</v>
          </cell>
          <cell r="L1249">
            <v>1</v>
          </cell>
          <cell r="M1249">
            <v>4</v>
          </cell>
          <cell r="N1249">
            <v>2</v>
          </cell>
          <cell r="O1249">
            <v>1</v>
          </cell>
          <cell r="P1249">
            <v>3</v>
          </cell>
        </row>
        <row r="1250">
          <cell r="B1250">
            <v>1240</v>
          </cell>
          <cell r="C1250">
            <v>1</v>
          </cell>
          <cell r="D1250">
            <v>36</v>
          </cell>
          <cell r="E1250">
            <v>24000</v>
          </cell>
          <cell r="F1250">
            <v>1.0872211661999707</v>
          </cell>
          <cell r="G1250">
            <v>36000</v>
          </cell>
          <cell r="H1250">
            <v>7300</v>
          </cell>
          <cell r="I1250">
            <v>5000</v>
          </cell>
          <cell r="J1250">
            <v>2</v>
          </cell>
          <cell r="K1250">
            <v>29</v>
          </cell>
          <cell r="L1250">
            <v>4</v>
          </cell>
          <cell r="M1250">
            <v>4</v>
          </cell>
          <cell r="N1250">
            <v>2</v>
          </cell>
          <cell r="O1250">
            <v>1</v>
          </cell>
          <cell r="P1250">
            <v>3</v>
          </cell>
        </row>
        <row r="1251">
          <cell r="B1251">
            <v>1241</v>
          </cell>
          <cell r="C1251">
            <v>3</v>
          </cell>
          <cell r="D1251">
            <v>48</v>
          </cell>
          <cell r="E1251">
            <v>14000</v>
          </cell>
          <cell r="F1251">
            <v>2.6041469236860628</v>
          </cell>
          <cell r="G1251">
            <v>25000</v>
          </cell>
          <cell r="H1251">
            <v>4700</v>
          </cell>
          <cell r="I1251">
            <v>6000</v>
          </cell>
          <cell r="J1251">
            <v>1</v>
          </cell>
          <cell r="K1251">
            <v>47</v>
          </cell>
          <cell r="L1251">
            <v>1</v>
          </cell>
          <cell r="M1251">
            <v>4</v>
          </cell>
          <cell r="N1251">
            <v>2</v>
          </cell>
          <cell r="O1251">
            <v>1</v>
          </cell>
          <cell r="P1251">
            <v>2</v>
          </cell>
        </row>
        <row r="1252">
          <cell r="B1252">
            <v>1242</v>
          </cell>
          <cell r="C1252">
            <v>4</v>
          </cell>
          <cell r="D1252">
            <v>48</v>
          </cell>
          <cell r="E1252">
            <v>18300</v>
          </cell>
          <cell r="F1252">
            <v>3.2859768876945679</v>
          </cell>
          <cell r="G1252">
            <v>36000</v>
          </cell>
          <cell r="H1252">
            <v>5200</v>
          </cell>
          <cell r="I1252">
            <v>6000</v>
          </cell>
          <cell r="J1252">
            <v>1</v>
          </cell>
          <cell r="K1252">
            <v>22</v>
          </cell>
          <cell r="L1252">
            <v>4</v>
          </cell>
          <cell r="M1252">
            <v>2</v>
          </cell>
          <cell r="N1252">
            <v>1</v>
          </cell>
          <cell r="O1252">
            <v>2</v>
          </cell>
          <cell r="P1252">
            <v>3</v>
          </cell>
        </row>
        <row r="1253">
          <cell r="B1253">
            <v>1243</v>
          </cell>
          <cell r="C1253">
            <v>3</v>
          </cell>
          <cell r="D1253">
            <v>36</v>
          </cell>
          <cell r="E1253">
            <v>18300</v>
          </cell>
          <cell r="F1253">
            <v>2.4519882354225468</v>
          </cell>
          <cell r="G1253">
            <v>36000</v>
          </cell>
          <cell r="H1253">
            <v>4400</v>
          </cell>
          <cell r="I1253">
            <v>6000</v>
          </cell>
          <cell r="J1253">
            <v>1</v>
          </cell>
          <cell r="K1253">
            <v>36</v>
          </cell>
          <cell r="L1253">
            <v>3</v>
          </cell>
          <cell r="M1253">
            <v>4</v>
          </cell>
          <cell r="N1253">
            <v>2</v>
          </cell>
          <cell r="O1253">
            <v>2</v>
          </cell>
          <cell r="P1253">
            <v>1</v>
          </cell>
        </row>
        <row r="1254">
          <cell r="B1254">
            <v>1244</v>
          </cell>
          <cell r="C1254">
            <v>4</v>
          </cell>
          <cell r="D1254">
            <v>12</v>
          </cell>
          <cell r="E1254">
            <v>5400</v>
          </cell>
          <cell r="F1254">
            <v>2.3269701253719415</v>
          </cell>
          <cell r="G1254">
            <v>18000</v>
          </cell>
          <cell r="H1254">
            <v>2600</v>
          </cell>
          <cell r="I1254">
            <v>6000</v>
          </cell>
          <cell r="J1254">
            <v>1</v>
          </cell>
          <cell r="K1254">
            <v>27</v>
          </cell>
          <cell r="L1254">
            <v>1</v>
          </cell>
          <cell r="M1254">
            <v>3</v>
          </cell>
          <cell r="N1254">
            <v>1</v>
          </cell>
          <cell r="O1254">
            <v>2</v>
          </cell>
          <cell r="P1254">
            <v>3</v>
          </cell>
        </row>
        <row r="1255">
          <cell r="B1255">
            <v>1245</v>
          </cell>
          <cell r="C1255">
            <v>3</v>
          </cell>
          <cell r="D1255">
            <v>18</v>
          </cell>
          <cell r="E1255">
            <v>5400</v>
          </cell>
          <cell r="F1255">
            <v>2.0025846424331459</v>
          </cell>
          <cell r="G1255">
            <v>15000</v>
          </cell>
          <cell r="H1255">
            <v>2500</v>
          </cell>
          <cell r="I1255">
            <v>6000</v>
          </cell>
          <cell r="J1255">
            <v>2</v>
          </cell>
          <cell r="K1255">
            <v>28</v>
          </cell>
          <cell r="L1255">
            <v>1</v>
          </cell>
          <cell r="M1255">
            <v>5</v>
          </cell>
          <cell r="N1255">
            <v>1</v>
          </cell>
          <cell r="O1255">
            <v>1</v>
          </cell>
          <cell r="P1255">
            <v>3</v>
          </cell>
        </row>
        <row r="1256">
          <cell r="B1256">
            <v>1246</v>
          </cell>
          <cell r="C1256">
            <v>4</v>
          </cell>
          <cell r="D1256">
            <v>18</v>
          </cell>
          <cell r="E1256">
            <v>5400</v>
          </cell>
          <cell r="F1256">
            <v>2.4615967829484244</v>
          </cell>
          <cell r="G1256">
            <v>18000</v>
          </cell>
          <cell r="H1256">
            <v>2800</v>
          </cell>
          <cell r="I1256">
            <v>6000</v>
          </cell>
          <cell r="J1256">
            <v>1</v>
          </cell>
          <cell r="K1256">
            <v>30</v>
          </cell>
          <cell r="L1256">
            <v>1</v>
          </cell>
          <cell r="M1256">
            <v>5</v>
          </cell>
          <cell r="N1256">
            <v>1</v>
          </cell>
          <cell r="O1256">
            <v>1</v>
          </cell>
          <cell r="P1256">
            <v>3</v>
          </cell>
        </row>
        <row r="1257">
          <cell r="B1257">
            <v>1247</v>
          </cell>
          <cell r="C1257">
            <v>4</v>
          </cell>
          <cell r="D1257">
            <v>36</v>
          </cell>
          <cell r="E1257">
            <v>18300</v>
          </cell>
          <cell r="F1257">
            <v>3.2994544991219392</v>
          </cell>
          <cell r="G1257">
            <v>36000</v>
          </cell>
          <cell r="H1257">
            <v>4400</v>
          </cell>
          <cell r="I1257">
            <v>6000</v>
          </cell>
          <cell r="J1257">
            <v>1</v>
          </cell>
          <cell r="K1257">
            <v>23</v>
          </cell>
          <cell r="L1257">
            <v>3</v>
          </cell>
          <cell r="M1257">
            <v>4</v>
          </cell>
          <cell r="N1257">
            <v>1</v>
          </cell>
          <cell r="O1257">
            <v>4</v>
          </cell>
          <cell r="P1257">
            <v>3</v>
          </cell>
        </row>
        <row r="1258">
          <cell r="B1258">
            <v>1248</v>
          </cell>
          <cell r="C1258">
            <v>2</v>
          </cell>
          <cell r="D1258">
            <v>36</v>
          </cell>
          <cell r="E1258">
            <v>18300</v>
          </cell>
          <cell r="F1258">
            <v>3.164740668106214</v>
          </cell>
          <cell r="G1258">
            <v>36000</v>
          </cell>
          <cell r="H1258">
            <v>5200</v>
          </cell>
          <cell r="I1258">
            <v>6000</v>
          </cell>
          <cell r="J1258">
            <v>2</v>
          </cell>
          <cell r="K1258">
            <v>38</v>
          </cell>
          <cell r="L1258">
            <v>4</v>
          </cell>
          <cell r="M1258">
            <v>2</v>
          </cell>
          <cell r="N1258">
            <v>2</v>
          </cell>
          <cell r="O1258">
            <v>1</v>
          </cell>
          <cell r="P1258">
            <v>1</v>
          </cell>
        </row>
        <row r="1259">
          <cell r="B1259">
            <v>1249</v>
          </cell>
          <cell r="C1259">
            <v>3</v>
          </cell>
          <cell r="D1259">
            <v>18</v>
          </cell>
          <cell r="E1259">
            <v>24000</v>
          </cell>
          <cell r="F1259">
            <v>1.6724481034811969</v>
          </cell>
          <cell r="G1259">
            <v>42000</v>
          </cell>
          <cell r="H1259">
            <v>6200</v>
          </cell>
          <cell r="I1259">
            <v>6000</v>
          </cell>
          <cell r="J1259">
            <v>2</v>
          </cell>
          <cell r="K1259">
            <v>18</v>
          </cell>
          <cell r="L1259">
            <v>3</v>
          </cell>
          <cell r="M1259">
            <v>5</v>
          </cell>
          <cell r="N1259">
            <v>2</v>
          </cell>
          <cell r="O1259">
            <v>4</v>
          </cell>
          <cell r="P1259">
            <v>3</v>
          </cell>
        </row>
        <row r="1260">
          <cell r="B1260">
            <v>1250</v>
          </cell>
          <cell r="C1260">
            <v>4</v>
          </cell>
          <cell r="D1260">
            <v>12</v>
          </cell>
          <cell r="E1260">
            <v>24000</v>
          </cell>
          <cell r="F1260">
            <v>1.9835926320682205</v>
          </cell>
          <cell r="G1260">
            <v>36000</v>
          </cell>
          <cell r="H1260">
            <v>7300</v>
          </cell>
          <cell r="I1260">
            <v>6000</v>
          </cell>
          <cell r="J1260">
            <v>1</v>
          </cell>
          <cell r="K1260">
            <v>53</v>
          </cell>
          <cell r="L1260">
            <v>4</v>
          </cell>
          <cell r="M1260">
            <v>1</v>
          </cell>
          <cell r="N1260">
            <v>2</v>
          </cell>
          <cell r="O1260">
            <v>1</v>
          </cell>
          <cell r="P1260">
            <v>3</v>
          </cell>
        </row>
        <row r="1261">
          <cell r="B1261">
            <v>1251</v>
          </cell>
          <cell r="C1261">
            <v>3</v>
          </cell>
          <cell r="D1261">
            <v>48</v>
          </cell>
          <cell r="E1261">
            <v>14000</v>
          </cell>
          <cell r="F1261">
            <v>2.4650754162894515</v>
          </cell>
          <cell r="G1261">
            <v>25000</v>
          </cell>
          <cell r="H1261">
            <v>4300</v>
          </cell>
          <cell r="I1261">
            <v>6000</v>
          </cell>
          <cell r="J1261">
            <v>1</v>
          </cell>
          <cell r="K1261">
            <v>48</v>
          </cell>
          <cell r="L1261">
            <v>4</v>
          </cell>
          <cell r="M1261">
            <v>2</v>
          </cell>
          <cell r="N1261">
            <v>2</v>
          </cell>
          <cell r="O1261">
            <v>4</v>
          </cell>
          <cell r="P1261">
            <v>2</v>
          </cell>
        </row>
        <row r="1262">
          <cell r="B1262">
            <v>1252</v>
          </cell>
          <cell r="C1262">
            <v>5</v>
          </cell>
          <cell r="D1262">
            <v>12</v>
          </cell>
          <cell r="E1262">
            <v>5400</v>
          </cell>
          <cell r="F1262">
            <v>2.5341919409775984</v>
          </cell>
          <cell r="G1262">
            <v>18000</v>
          </cell>
          <cell r="H1262">
            <v>3000</v>
          </cell>
          <cell r="I1262">
            <v>5500</v>
          </cell>
          <cell r="J1262">
            <v>2</v>
          </cell>
          <cell r="K1262">
            <v>53</v>
          </cell>
          <cell r="L1262">
            <v>4</v>
          </cell>
          <cell r="M1262">
            <v>4</v>
          </cell>
          <cell r="N1262">
            <v>1</v>
          </cell>
          <cell r="O1262">
            <v>3</v>
          </cell>
          <cell r="P1262">
            <v>3</v>
          </cell>
        </row>
        <row r="1263">
          <cell r="B1263">
            <v>1253</v>
          </cell>
          <cell r="C1263">
            <v>2</v>
          </cell>
          <cell r="D1263">
            <v>48</v>
          </cell>
          <cell r="E1263">
            <v>14000</v>
          </cell>
          <cell r="F1263">
            <v>3.4234541454798029</v>
          </cell>
          <cell r="G1263">
            <v>25000</v>
          </cell>
          <cell r="H1263">
            <v>4300</v>
          </cell>
          <cell r="I1263">
            <v>6000</v>
          </cell>
          <cell r="J1263">
            <v>1</v>
          </cell>
          <cell r="K1263">
            <v>40</v>
          </cell>
          <cell r="L1263">
            <v>1</v>
          </cell>
          <cell r="M1263">
            <v>5</v>
          </cell>
          <cell r="N1263">
            <v>2</v>
          </cell>
          <cell r="O1263">
            <v>2</v>
          </cell>
          <cell r="P1263">
            <v>1</v>
          </cell>
        </row>
        <row r="1264">
          <cell r="B1264">
            <v>1254</v>
          </cell>
          <cell r="C1264">
            <v>3</v>
          </cell>
          <cell r="D1264">
            <v>12</v>
          </cell>
          <cell r="E1264">
            <v>5400</v>
          </cell>
          <cell r="F1264">
            <v>2.8344876902596083</v>
          </cell>
          <cell r="G1264">
            <v>18000</v>
          </cell>
          <cell r="H1264">
            <v>2600</v>
          </cell>
          <cell r="I1264">
            <v>6000</v>
          </cell>
          <cell r="J1264">
            <v>2</v>
          </cell>
          <cell r="K1264">
            <v>44</v>
          </cell>
          <cell r="L1264">
            <v>1</v>
          </cell>
          <cell r="M1264">
            <v>3</v>
          </cell>
          <cell r="N1264">
            <v>2</v>
          </cell>
          <cell r="O1264">
            <v>3</v>
          </cell>
          <cell r="P1264">
            <v>3</v>
          </cell>
        </row>
        <row r="1265">
          <cell r="B1265">
            <v>1255</v>
          </cell>
          <cell r="C1265">
            <v>4</v>
          </cell>
          <cell r="D1265">
            <v>60</v>
          </cell>
          <cell r="E1265">
            <v>5400</v>
          </cell>
          <cell r="F1265">
            <v>2.9080550830618623</v>
          </cell>
          <cell r="G1265">
            <v>12000</v>
          </cell>
          <cell r="H1265">
            <v>1600</v>
          </cell>
          <cell r="I1265">
            <v>6000</v>
          </cell>
          <cell r="J1265">
            <v>1</v>
          </cell>
          <cell r="K1265">
            <v>43</v>
          </cell>
          <cell r="L1265">
            <v>2</v>
          </cell>
          <cell r="M1265">
            <v>5</v>
          </cell>
          <cell r="N1265">
            <v>1</v>
          </cell>
          <cell r="O1265">
            <v>2</v>
          </cell>
          <cell r="P1265">
            <v>3</v>
          </cell>
        </row>
        <row r="1266">
          <cell r="B1266">
            <v>1256</v>
          </cell>
          <cell r="C1266">
            <v>5</v>
          </cell>
          <cell r="D1266">
            <v>18</v>
          </cell>
          <cell r="E1266">
            <v>18300</v>
          </cell>
          <cell r="F1266">
            <v>2.1116493353391057</v>
          </cell>
          <cell r="G1266">
            <v>36000</v>
          </cell>
          <cell r="H1266">
            <v>5200</v>
          </cell>
          <cell r="I1266">
            <v>5500</v>
          </cell>
          <cell r="J1266">
            <v>1</v>
          </cell>
          <cell r="K1266">
            <v>33</v>
          </cell>
          <cell r="L1266">
            <v>4</v>
          </cell>
          <cell r="M1266">
            <v>2</v>
          </cell>
          <cell r="N1266">
            <v>1</v>
          </cell>
          <cell r="O1266">
            <v>4</v>
          </cell>
          <cell r="P1266">
            <v>3</v>
          </cell>
        </row>
        <row r="1267">
          <cell r="B1267">
            <v>1257</v>
          </cell>
          <cell r="C1267">
            <v>2</v>
          </cell>
          <cell r="D1267">
            <v>36</v>
          </cell>
          <cell r="E1267">
            <v>5400</v>
          </cell>
          <cell r="F1267">
            <v>2.212276118772579</v>
          </cell>
          <cell r="G1267">
            <v>12000</v>
          </cell>
          <cell r="H1267">
            <v>2100</v>
          </cell>
          <cell r="I1267">
            <v>6000</v>
          </cell>
          <cell r="J1267">
            <v>1</v>
          </cell>
          <cell r="K1267">
            <v>50</v>
          </cell>
          <cell r="L1267">
            <v>4</v>
          </cell>
          <cell r="M1267">
            <v>4</v>
          </cell>
          <cell r="N1267">
            <v>1</v>
          </cell>
          <cell r="O1267">
            <v>4</v>
          </cell>
          <cell r="P1267">
            <v>1</v>
          </cell>
        </row>
        <row r="1268">
          <cell r="B1268">
            <v>1258</v>
          </cell>
          <cell r="C1268">
            <v>2</v>
          </cell>
          <cell r="D1268">
            <v>18</v>
          </cell>
          <cell r="E1268">
            <v>24000</v>
          </cell>
          <cell r="F1268">
            <v>3.005485248775178</v>
          </cell>
          <cell r="G1268">
            <v>36000</v>
          </cell>
          <cell r="H1268">
            <v>7300</v>
          </cell>
          <cell r="I1268">
            <v>6000</v>
          </cell>
          <cell r="J1268">
            <v>1</v>
          </cell>
          <cell r="K1268">
            <v>32</v>
          </cell>
          <cell r="L1268">
            <v>3</v>
          </cell>
          <cell r="M1268">
            <v>2</v>
          </cell>
          <cell r="N1268">
            <v>1</v>
          </cell>
          <cell r="O1268">
            <v>1</v>
          </cell>
          <cell r="P1268">
            <v>3</v>
          </cell>
        </row>
        <row r="1269">
          <cell r="B1269">
            <v>1259</v>
          </cell>
          <cell r="C1269">
            <v>1</v>
          </cell>
          <cell r="D1269">
            <v>48</v>
          </cell>
          <cell r="E1269">
            <v>24000</v>
          </cell>
          <cell r="F1269">
            <v>3.6037127360847236</v>
          </cell>
          <cell r="G1269">
            <v>36000</v>
          </cell>
          <cell r="H1269">
            <v>5200</v>
          </cell>
          <cell r="I1269">
            <v>5000</v>
          </cell>
          <cell r="J1269">
            <v>2</v>
          </cell>
          <cell r="K1269">
            <v>33</v>
          </cell>
          <cell r="L1269">
            <v>4</v>
          </cell>
          <cell r="M1269">
            <v>2</v>
          </cell>
          <cell r="N1269">
            <v>2</v>
          </cell>
          <cell r="O1269">
            <v>3</v>
          </cell>
          <cell r="P1269">
            <v>3</v>
          </cell>
        </row>
        <row r="1270">
          <cell r="B1270">
            <v>1260</v>
          </cell>
          <cell r="C1270">
            <v>1</v>
          </cell>
          <cell r="D1270">
            <v>36</v>
          </cell>
          <cell r="E1270">
            <v>5400</v>
          </cell>
          <cell r="F1270">
            <v>2.4789680477538196</v>
          </cell>
          <cell r="G1270">
            <v>18000</v>
          </cell>
          <cell r="H1270">
            <v>2300</v>
          </cell>
          <cell r="I1270">
            <v>5000</v>
          </cell>
          <cell r="J1270">
            <v>2</v>
          </cell>
          <cell r="K1270">
            <v>19</v>
          </cell>
          <cell r="L1270">
            <v>3</v>
          </cell>
          <cell r="M1270">
            <v>3</v>
          </cell>
          <cell r="N1270">
            <v>2</v>
          </cell>
          <cell r="O1270">
            <v>4</v>
          </cell>
          <cell r="P1270">
            <v>3</v>
          </cell>
        </row>
        <row r="1271">
          <cell r="B1271">
            <v>1261</v>
          </cell>
          <cell r="C1271">
            <v>5</v>
          </cell>
          <cell r="D1271">
            <v>60</v>
          </cell>
          <cell r="E1271">
            <v>5400</v>
          </cell>
          <cell r="F1271">
            <v>3.5731631151538474</v>
          </cell>
          <cell r="G1271">
            <v>18000</v>
          </cell>
          <cell r="H1271">
            <v>3300</v>
          </cell>
          <cell r="I1271">
            <v>5500</v>
          </cell>
          <cell r="J1271">
            <v>2</v>
          </cell>
          <cell r="K1271">
            <v>34</v>
          </cell>
          <cell r="L1271">
            <v>3</v>
          </cell>
          <cell r="M1271">
            <v>5</v>
          </cell>
          <cell r="N1271">
            <v>1</v>
          </cell>
          <cell r="O1271">
            <v>1</v>
          </cell>
          <cell r="P1271">
            <v>1</v>
          </cell>
        </row>
        <row r="1272">
          <cell r="B1272">
            <v>1262</v>
          </cell>
          <cell r="C1272">
            <v>2</v>
          </cell>
          <cell r="D1272">
            <v>18</v>
          </cell>
          <cell r="E1272">
            <v>18300</v>
          </cell>
          <cell r="F1272">
            <v>3.3326923750033215</v>
          </cell>
          <cell r="G1272">
            <v>36000</v>
          </cell>
          <cell r="H1272">
            <v>5200</v>
          </cell>
          <cell r="I1272">
            <v>6000</v>
          </cell>
          <cell r="J1272">
            <v>2</v>
          </cell>
          <cell r="K1272">
            <v>23</v>
          </cell>
          <cell r="L1272">
            <v>1</v>
          </cell>
          <cell r="M1272">
            <v>1</v>
          </cell>
          <cell r="N1272">
            <v>2</v>
          </cell>
          <cell r="O1272">
            <v>1</v>
          </cell>
          <cell r="P1272">
            <v>1</v>
          </cell>
        </row>
        <row r="1273">
          <cell r="B1273">
            <v>1263</v>
          </cell>
          <cell r="C1273">
            <v>5</v>
          </cell>
          <cell r="D1273">
            <v>60</v>
          </cell>
          <cell r="E1273">
            <v>24000</v>
          </cell>
          <cell r="F1273">
            <v>1.7305401494059964</v>
          </cell>
          <cell r="G1273">
            <v>36000</v>
          </cell>
          <cell r="H1273">
            <v>8400</v>
          </cell>
          <cell r="I1273">
            <v>5500</v>
          </cell>
          <cell r="J1273">
            <v>2</v>
          </cell>
          <cell r="K1273">
            <v>54</v>
          </cell>
          <cell r="L1273">
            <v>4</v>
          </cell>
          <cell r="M1273">
            <v>4</v>
          </cell>
          <cell r="N1273">
            <v>1</v>
          </cell>
          <cell r="O1273">
            <v>4</v>
          </cell>
          <cell r="P1273">
            <v>1</v>
          </cell>
        </row>
        <row r="1274">
          <cell r="B1274">
            <v>1264</v>
          </cell>
          <cell r="C1274">
            <v>5</v>
          </cell>
          <cell r="D1274">
            <v>48</v>
          </cell>
          <cell r="E1274">
            <v>24000</v>
          </cell>
          <cell r="F1274">
            <v>3.6083999278580432</v>
          </cell>
          <cell r="G1274">
            <v>36000</v>
          </cell>
          <cell r="H1274">
            <v>7300</v>
          </cell>
          <cell r="I1274">
            <v>5500</v>
          </cell>
          <cell r="J1274">
            <v>2</v>
          </cell>
          <cell r="K1274">
            <v>38</v>
          </cell>
          <cell r="L1274">
            <v>1</v>
          </cell>
          <cell r="M1274">
            <v>1</v>
          </cell>
          <cell r="N1274">
            <v>2</v>
          </cell>
          <cell r="O1274">
            <v>4</v>
          </cell>
          <cell r="P1274">
            <v>1</v>
          </cell>
        </row>
        <row r="1275">
          <cell r="B1275">
            <v>1265</v>
          </cell>
          <cell r="C1275">
            <v>1</v>
          </cell>
          <cell r="D1275">
            <v>60</v>
          </cell>
          <cell r="E1275">
            <v>14000</v>
          </cell>
          <cell r="F1275">
            <v>2.85471037288755</v>
          </cell>
          <cell r="G1275">
            <v>20000</v>
          </cell>
          <cell r="H1275">
            <v>2800</v>
          </cell>
          <cell r="I1275">
            <v>5000</v>
          </cell>
          <cell r="J1275">
            <v>1</v>
          </cell>
          <cell r="K1275">
            <v>43</v>
          </cell>
          <cell r="L1275">
            <v>4</v>
          </cell>
          <cell r="M1275">
            <v>1</v>
          </cell>
          <cell r="N1275">
            <v>1</v>
          </cell>
          <cell r="O1275">
            <v>1</v>
          </cell>
          <cell r="P1275">
            <v>1</v>
          </cell>
        </row>
        <row r="1276">
          <cell r="B1276">
            <v>1266</v>
          </cell>
          <cell r="C1276">
            <v>3</v>
          </cell>
          <cell r="D1276">
            <v>60</v>
          </cell>
          <cell r="E1276">
            <v>14000</v>
          </cell>
          <cell r="F1276">
            <v>1.5892877839030897</v>
          </cell>
          <cell r="G1276">
            <v>20000</v>
          </cell>
          <cell r="H1276">
            <v>3600</v>
          </cell>
          <cell r="I1276">
            <v>6000</v>
          </cell>
          <cell r="J1276">
            <v>2</v>
          </cell>
          <cell r="K1276">
            <v>18</v>
          </cell>
          <cell r="L1276">
            <v>1</v>
          </cell>
          <cell r="M1276">
            <v>3</v>
          </cell>
          <cell r="N1276">
            <v>2</v>
          </cell>
          <cell r="O1276">
            <v>2</v>
          </cell>
          <cell r="P1276">
            <v>1</v>
          </cell>
        </row>
        <row r="1277">
          <cell r="B1277">
            <v>1267</v>
          </cell>
          <cell r="C1277">
            <v>2</v>
          </cell>
          <cell r="D1277">
            <v>36</v>
          </cell>
          <cell r="E1277">
            <v>14000</v>
          </cell>
          <cell r="F1277">
            <v>1.7557018009762873</v>
          </cell>
          <cell r="G1277">
            <v>25000</v>
          </cell>
          <cell r="H1277">
            <v>3700</v>
          </cell>
          <cell r="I1277">
            <v>6000</v>
          </cell>
          <cell r="J1277">
            <v>1</v>
          </cell>
          <cell r="K1277">
            <v>55</v>
          </cell>
          <cell r="L1277">
            <v>1</v>
          </cell>
          <cell r="M1277">
            <v>1</v>
          </cell>
          <cell r="N1277">
            <v>2</v>
          </cell>
          <cell r="O1277">
            <v>1</v>
          </cell>
          <cell r="P1277">
            <v>3</v>
          </cell>
        </row>
        <row r="1278">
          <cell r="B1278">
            <v>1268</v>
          </cell>
          <cell r="C1278">
            <v>4</v>
          </cell>
          <cell r="D1278">
            <v>12</v>
          </cell>
          <cell r="E1278">
            <v>18300</v>
          </cell>
          <cell r="F1278">
            <v>2.2213851159012439</v>
          </cell>
          <cell r="G1278">
            <v>36000</v>
          </cell>
          <cell r="H1278">
            <v>4400</v>
          </cell>
          <cell r="I1278">
            <v>6000</v>
          </cell>
          <cell r="J1278">
            <v>1</v>
          </cell>
          <cell r="K1278">
            <v>32</v>
          </cell>
          <cell r="L1278">
            <v>4</v>
          </cell>
          <cell r="M1278">
            <v>2</v>
          </cell>
          <cell r="N1278">
            <v>2</v>
          </cell>
          <cell r="O1278">
            <v>1</v>
          </cell>
          <cell r="P1278">
            <v>3</v>
          </cell>
        </row>
        <row r="1279">
          <cell r="B1279">
            <v>1269</v>
          </cell>
          <cell r="C1279">
            <v>1</v>
          </cell>
          <cell r="D1279">
            <v>36</v>
          </cell>
          <cell r="E1279">
            <v>18300</v>
          </cell>
          <cell r="F1279">
            <v>1.8725217753942807</v>
          </cell>
          <cell r="G1279">
            <v>36000</v>
          </cell>
          <cell r="H1279">
            <v>4400</v>
          </cell>
          <cell r="I1279">
            <v>5000</v>
          </cell>
          <cell r="J1279">
            <v>1</v>
          </cell>
          <cell r="K1279">
            <v>24</v>
          </cell>
          <cell r="L1279">
            <v>2</v>
          </cell>
          <cell r="M1279">
            <v>3</v>
          </cell>
          <cell r="N1279">
            <v>2</v>
          </cell>
          <cell r="O1279">
            <v>4</v>
          </cell>
          <cell r="P1279">
            <v>3</v>
          </cell>
        </row>
        <row r="1280">
          <cell r="B1280">
            <v>1270</v>
          </cell>
          <cell r="C1280">
            <v>1</v>
          </cell>
          <cell r="D1280">
            <v>36</v>
          </cell>
          <cell r="E1280">
            <v>14000</v>
          </cell>
          <cell r="F1280">
            <v>3.0455638698398126</v>
          </cell>
          <cell r="G1280">
            <v>20000</v>
          </cell>
          <cell r="H1280">
            <v>2900</v>
          </cell>
          <cell r="I1280">
            <v>5000</v>
          </cell>
          <cell r="J1280">
            <v>2</v>
          </cell>
          <cell r="K1280">
            <v>30</v>
          </cell>
          <cell r="L1280">
            <v>4</v>
          </cell>
          <cell r="M1280">
            <v>5</v>
          </cell>
          <cell r="N1280">
            <v>1</v>
          </cell>
          <cell r="O1280">
            <v>2</v>
          </cell>
          <cell r="P1280">
            <v>3</v>
          </cell>
        </row>
        <row r="1281">
          <cell r="B1281">
            <v>1271</v>
          </cell>
          <cell r="C1281">
            <v>3</v>
          </cell>
          <cell r="D1281">
            <v>48</v>
          </cell>
          <cell r="E1281">
            <v>18300</v>
          </cell>
          <cell r="F1281">
            <v>3.0533840015283893</v>
          </cell>
          <cell r="G1281">
            <v>36000</v>
          </cell>
          <cell r="H1281">
            <v>4400</v>
          </cell>
          <cell r="I1281">
            <v>6000</v>
          </cell>
          <cell r="J1281">
            <v>1</v>
          </cell>
          <cell r="K1281">
            <v>48</v>
          </cell>
          <cell r="L1281">
            <v>2</v>
          </cell>
          <cell r="M1281">
            <v>1</v>
          </cell>
          <cell r="N1281">
            <v>2</v>
          </cell>
          <cell r="O1281">
            <v>1</v>
          </cell>
          <cell r="P1281">
            <v>1</v>
          </cell>
        </row>
        <row r="1282">
          <cell r="B1282">
            <v>1272</v>
          </cell>
          <cell r="C1282">
            <v>2</v>
          </cell>
          <cell r="D1282">
            <v>18</v>
          </cell>
          <cell r="E1282">
            <v>5400</v>
          </cell>
          <cell r="F1282">
            <v>3.2895684253424555</v>
          </cell>
          <cell r="G1282">
            <v>18000</v>
          </cell>
          <cell r="H1282">
            <v>3600</v>
          </cell>
          <cell r="I1282">
            <v>6000</v>
          </cell>
          <cell r="J1282">
            <v>2</v>
          </cell>
          <cell r="K1282">
            <v>47</v>
          </cell>
          <cell r="L1282">
            <v>4</v>
          </cell>
          <cell r="M1282">
            <v>2</v>
          </cell>
          <cell r="N1282">
            <v>2</v>
          </cell>
          <cell r="O1282">
            <v>2</v>
          </cell>
          <cell r="P1282">
            <v>3</v>
          </cell>
        </row>
        <row r="1283">
          <cell r="B1283">
            <v>1273</v>
          </cell>
          <cell r="C1283">
            <v>1</v>
          </cell>
          <cell r="D1283">
            <v>18</v>
          </cell>
          <cell r="E1283">
            <v>24000</v>
          </cell>
          <cell r="F1283">
            <v>1.0176747705751894</v>
          </cell>
          <cell r="G1283">
            <v>41000</v>
          </cell>
          <cell r="H1283">
            <v>5200</v>
          </cell>
          <cell r="I1283">
            <v>5000</v>
          </cell>
          <cell r="J1283">
            <v>2</v>
          </cell>
          <cell r="K1283">
            <v>25</v>
          </cell>
          <cell r="L1283">
            <v>3</v>
          </cell>
          <cell r="M1283">
            <v>2</v>
          </cell>
          <cell r="N1283">
            <v>1</v>
          </cell>
          <cell r="O1283">
            <v>4</v>
          </cell>
          <cell r="P1283">
            <v>1</v>
          </cell>
        </row>
        <row r="1284">
          <cell r="B1284">
            <v>1274</v>
          </cell>
          <cell r="C1284">
            <v>3</v>
          </cell>
          <cell r="D1284">
            <v>48</v>
          </cell>
          <cell r="E1284">
            <v>14000</v>
          </cell>
          <cell r="F1284">
            <v>1.9304529602988092</v>
          </cell>
          <cell r="G1284">
            <v>25000</v>
          </cell>
          <cell r="H1284">
            <v>4200</v>
          </cell>
          <cell r="I1284">
            <v>6000</v>
          </cell>
          <cell r="J1284">
            <v>1</v>
          </cell>
          <cell r="K1284">
            <v>43</v>
          </cell>
          <cell r="L1284">
            <v>4</v>
          </cell>
          <cell r="M1284">
            <v>1</v>
          </cell>
          <cell r="N1284">
            <v>1</v>
          </cell>
          <cell r="O1284">
            <v>4</v>
          </cell>
          <cell r="P1284">
            <v>3</v>
          </cell>
        </row>
        <row r="1285">
          <cell r="B1285">
            <v>1275</v>
          </cell>
          <cell r="C1285">
            <v>2</v>
          </cell>
          <cell r="D1285">
            <v>18</v>
          </cell>
          <cell r="E1285">
            <v>18300</v>
          </cell>
          <cell r="F1285">
            <v>2.097683207905189</v>
          </cell>
          <cell r="G1285">
            <v>36000</v>
          </cell>
          <cell r="H1285">
            <v>6000</v>
          </cell>
          <cell r="I1285">
            <v>6000</v>
          </cell>
          <cell r="J1285">
            <v>2</v>
          </cell>
          <cell r="K1285">
            <v>31</v>
          </cell>
          <cell r="L1285">
            <v>4</v>
          </cell>
          <cell r="M1285">
            <v>2</v>
          </cell>
          <cell r="N1285">
            <v>2</v>
          </cell>
          <cell r="O1285">
            <v>3</v>
          </cell>
          <cell r="P1285">
            <v>3</v>
          </cell>
        </row>
        <row r="1286">
          <cell r="B1286">
            <v>1276</v>
          </cell>
          <cell r="C1286">
            <v>5</v>
          </cell>
          <cell r="D1286">
            <v>18</v>
          </cell>
          <cell r="E1286">
            <v>5400</v>
          </cell>
          <cell r="F1286">
            <v>3.3204697592172367</v>
          </cell>
          <cell r="G1286">
            <v>18000</v>
          </cell>
          <cell r="H1286">
            <v>5200</v>
          </cell>
          <cell r="I1286">
            <v>5500</v>
          </cell>
          <cell r="J1286">
            <v>1</v>
          </cell>
          <cell r="K1286">
            <v>24</v>
          </cell>
          <cell r="L1286">
            <v>1</v>
          </cell>
          <cell r="M1286">
            <v>4</v>
          </cell>
          <cell r="N1286">
            <v>1</v>
          </cell>
          <cell r="O1286">
            <v>4</v>
          </cell>
          <cell r="P1286">
            <v>3</v>
          </cell>
        </row>
        <row r="1287">
          <cell r="B1287">
            <v>1277</v>
          </cell>
          <cell r="C1287">
            <v>2</v>
          </cell>
          <cell r="D1287">
            <v>36</v>
          </cell>
          <cell r="E1287">
            <v>5400</v>
          </cell>
          <cell r="F1287">
            <v>3.4607129698940735</v>
          </cell>
          <cell r="G1287">
            <v>18000</v>
          </cell>
          <cell r="H1287">
            <v>3600</v>
          </cell>
          <cell r="I1287">
            <v>6000</v>
          </cell>
          <cell r="J1287">
            <v>1</v>
          </cell>
          <cell r="K1287">
            <v>49</v>
          </cell>
          <cell r="L1287">
            <v>1</v>
          </cell>
          <cell r="M1287">
            <v>1</v>
          </cell>
          <cell r="N1287">
            <v>1</v>
          </cell>
          <cell r="O1287">
            <v>4</v>
          </cell>
          <cell r="P1287">
            <v>3</v>
          </cell>
        </row>
        <row r="1288">
          <cell r="B1288">
            <v>1278</v>
          </cell>
          <cell r="C1288">
            <v>2</v>
          </cell>
          <cell r="D1288">
            <v>18</v>
          </cell>
          <cell r="E1288">
            <v>14000</v>
          </cell>
          <cell r="F1288">
            <v>2.9915424186235455</v>
          </cell>
          <cell r="G1288">
            <v>25000</v>
          </cell>
          <cell r="H1288">
            <v>4400</v>
          </cell>
          <cell r="I1288">
            <v>6000</v>
          </cell>
          <cell r="J1288">
            <v>1</v>
          </cell>
          <cell r="K1288">
            <v>27</v>
          </cell>
          <cell r="L1288">
            <v>3</v>
          </cell>
          <cell r="M1288">
            <v>5</v>
          </cell>
          <cell r="N1288">
            <v>1</v>
          </cell>
          <cell r="O1288">
            <v>2</v>
          </cell>
          <cell r="P1288">
            <v>1</v>
          </cell>
        </row>
        <row r="1289">
          <cell r="B1289">
            <v>1279</v>
          </cell>
          <cell r="C1289">
            <v>2</v>
          </cell>
          <cell r="D1289">
            <v>36</v>
          </cell>
          <cell r="E1289">
            <v>14000</v>
          </cell>
          <cell r="F1289">
            <v>1.5470000864159505</v>
          </cell>
          <cell r="G1289">
            <v>25000</v>
          </cell>
          <cell r="H1289">
            <v>4400</v>
          </cell>
          <cell r="I1289">
            <v>6000</v>
          </cell>
          <cell r="J1289">
            <v>2</v>
          </cell>
          <cell r="K1289">
            <v>51</v>
          </cell>
          <cell r="L1289">
            <v>2</v>
          </cell>
          <cell r="M1289">
            <v>4</v>
          </cell>
          <cell r="N1289">
            <v>2</v>
          </cell>
          <cell r="O1289">
            <v>1</v>
          </cell>
          <cell r="P1289">
            <v>2</v>
          </cell>
        </row>
        <row r="1290">
          <cell r="B1290">
            <v>1280</v>
          </cell>
          <cell r="C1290">
            <v>3</v>
          </cell>
          <cell r="D1290">
            <v>48</v>
          </cell>
          <cell r="E1290">
            <v>14000</v>
          </cell>
          <cell r="F1290">
            <v>1.7007593333530273</v>
          </cell>
          <cell r="G1290">
            <v>25000</v>
          </cell>
          <cell r="H1290">
            <v>4400</v>
          </cell>
          <cell r="I1290">
            <v>6000</v>
          </cell>
          <cell r="J1290">
            <v>2</v>
          </cell>
          <cell r="K1290">
            <v>32</v>
          </cell>
          <cell r="L1290">
            <v>1</v>
          </cell>
          <cell r="M1290">
            <v>5</v>
          </cell>
          <cell r="N1290">
            <v>1</v>
          </cell>
          <cell r="O1290">
            <v>2</v>
          </cell>
          <cell r="P1290">
            <v>3</v>
          </cell>
        </row>
        <row r="1291">
          <cell r="B1291">
            <v>1281</v>
          </cell>
          <cell r="C1291">
            <v>2</v>
          </cell>
          <cell r="D1291">
            <v>12</v>
          </cell>
          <cell r="E1291">
            <v>5400</v>
          </cell>
          <cell r="F1291">
            <v>1.6330930144677107</v>
          </cell>
          <cell r="G1291">
            <v>12000</v>
          </cell>
          <cell r="H1291">
            <v>1600</v>
          </cell>
          <cell r="I1291">
            <v>6000</v>
          </cell>
          <cell r="J1291">
            <v>2</v>
          </cell>
          <cell r="K1291">
            <v>24</v>
          </cell>
          <cell r="L1291">
            <v>4</v>
          </cell>
          <cell r="M1291">
            <v>5</v>
          </cell>
          <cell r="N1291">
            <v>2</v>
          </cell>
          <cell r="O1291">
            <v>2</v>
          </cell>
          <cell r="P1291">
            <v>3</v>
          </cell>
        </row>
        <row r="1292">
          <cell r="B1292">
            <v>1282</v>
          </cell>
          <cell r="C1292">
            <v>3</v>
          </cell>
          <cell r="D1292">
            <v>60</v>
          </cell>
          <cell r="E1292">
            <v>18300</v>
          </cell>
          <cell r="F1292">
            <v>1.8619130013540213</v>
          </cell>
          <cell r="G1292">
            <v>36000</v>
          </cell>
          <cell r="H1292">
            <v>6200</v>
          </cell>
          <cell r="I1292">
            <v>6000</v>
          </cell>
          <cell r="J1292">
            <v>1</v>
          </cell>
          <cell r="K1292">
            <v>21</v>
          </cell>
          <cell r="L1292">
            <v>1</v>
          </cell>
          <cell r="M1292">
            <v>2</v>
          </cell>
          <cell r="N1292">
            <v>2</v>
          </cell>
          <cell r="O1292">
            <v>4</v>
          </cell>
          <cell r="P1292">
            <v>2</v>
          </cell>
        </row>
        <row r="1293">
          <cell r="B1293">
            <v>1283</v>
          </cell>
          <cell r="C1293">
            <v>5</v>
          </cell>
          <cell r="D1293">
            <v>60</v>
          </cell>
          <cell r="E1293">
            <v>18300</v>
          </cell>
          <cell r="F1293">
            <v>3.6517309153878035</v>
          </cell>
          <cell r="G1293">
            <v>36000</v>
          </cell>
          <cell r="H1293">
            <v>6200</v>
          </cell>
          <cell r="I1293">
            <v>5500</v>
          </cell>
          <cell r="J1293">
            <v>2</v>
          </cell>
          <cell r="K1293">
            <v>28</v>
          </cell>
          <cell r="L1293">
            <v>1</v>
          </cell>
          <cell r="M1293">
            <v>5</v>
          </cell>
          <cell r="N1293">
            <v>1</v>
          </cell>
          <cell r="O1293">
            <v>2</v>
          </cell>
          <cell r="P1293">
            <v>2</v>
          </cell>
        </row>
        <row r="1294">
          <cell r="B1294">
            <v>1284</v>
          </cell>
          <cell r="C1294">
            <v>1</v>
          </cell>
          <cell r="D1294">
            <v>36</v>
          </cell>
          <cell r="E1294">
            <v>24000</v>
          </cell>
          <cell r="F1294">
            <v>1.0956521798971379</v>
          </cell>
          <cell r="G1294">
            <v>36000</v>
          </cell>
          <cell r="H1294">
            <v>6200</v>
          </cell>
          <cell r="I1294">
            <v>5000</v>
          </cell>
          <cell r="J1294">
            <v>1</v>
          </cell>
          <cell r="K1294">
            <v>25</v>
          </cell>
          <cell r="L1294">
            <v>4</v>
          </cell>
          <cell r="M1294">
            <v>5</v>
          </cell>
          <cell r="N1294">
            <v>1</v>
          </cell>
          <cell r="O1294">
            <v>3</v>
          </cell>
          <cell r="P1294">
            <v>3</v>
          </cell>
        </row>
        <row r="1295">
          <cell r="B1295">
            <v>1285</v>
          </cell>
          <cell r="C1295">
            <v>1</v>
          </cell>
          <cell r="D1295">
            <v>12</v>
          </cell>
          <cell r="E1295">
            <v>18300</v>
          </cell>
          <cell r="F1295">
            <v>3.3598767736061625</v>
          </cell>
          <cell r="G1295">
            <v>36000</v>
          </cell>
          <cell r="H1295">
            <v>4400</v>
          </cell>
          <cell r="I1295">
            <v>5000</v>
          </cell>
          <cell r="J1295">
            <v>1</v>
          </cell>
          <cell r="K1295">
            <v>20</v>
          </cell>
          <cell r="L1295">
            <v>1</v>
          </cell>
          <cell r="M1295">
            <v>1</v>
          </cell>
          <cell r="N1295">
            <v>2</v>
          </cell>
          <cell r="O1295">
            <v>3</v>
          </cell>
          <cell r="P1295">
            <v>3</v>
          </cell>
        </row>
        <row r="1296">
          <cell r="B1296">
            <v>1286</v>
          </cell>
          <cell r="C1296">
            <v>4</v>
          </cell>
          <cell r="D1296">
            <v>60</v>
          </cell>
          <cell r="E1296">
            <v>18300</v>
          </cell>
          <cell r="F1296">
            <v>3.4746694624813603</v>
          </cell>
          <cell r="G1296">
            <v>36000</v>
          </cell>
          <cell r="H1296">
            <v>6200</v>
          </cell>
          <cell r="I1296">
            <v>6000</v>
          </cell>
          <cell r="J1296">
            <v>1</v>
          </cell>
          <cell r="K1296">
            <v>41</v>
          </cell>
          <cell r="L1296">
            <v>3</v>
          </cell>
          <cell r="M1296">
            <v>5</v>
          </cell>
          <cell r="N1296">
            <v>1</v>
          </cell>
          <cell r="O1296">
            <v>1</v>
          </cell>
          <cell r="P1296">
            <v>1</v>
          </cell>
        </row>
        <row r="1297">
          <cell r="B1297">
            <v>1287</v>
          </cell>
          <cell r="C1297">
            <v>2</v>
          </cell>
          <cell r="D1297">
            <v>12</v>
          </cell>
          <cell r="E1297">
            <v>5400</v>
          </cell>
          <cell r="F1297">
            <v>3.5912078604816227</v>
          </cell>
          <cell r="G1297">
            <v>12000</v>
          </cell>
          <cell r="H1297">
            <v>1800</v>
          </cell>
          <cell r="I1297">
            <v>6000</v>
          </cell>
          <cell r="J1297">
            <v>1</v>
          </cell>
          <cell r="K1297">
            <v>44</v>
          </cell>
          <cell r="L1297">
            <v>1</v>
          </cell>
          <cell r="M1297">
            <v>3</v>
          </cell>
          <cell r="N1297">
            <v>2</v>
          </cell>
          <cell r="O1297">
            <v>3</v>
          </cell>
          <cell r="P1297">
            <v>3</v>
          </cell>
        </row>
        <row r="1298">
          <cell r="B1298">
            <v>1288</v>
          </cell>
          <cell r="C1298">
            <v>2</v>
          </cell>
          <cell r="D1298">
            <v>18</v>
          </cell>
          <cell r="E1298">
            <v>5400</v>
          </cell>
          <cell r="F1298">
            <v>2.0123358075084643</v>
          </cell>
          <cell r="G1298">
            <v>18000</v>
          </cell>
          <cell r="H1298">
            <v>3000</v>
          </cell>
          <cell r="I1298">
            <v>6000</v>
          </cell>
          <cell r="J1298">
            <v>1</v>
          </cell>
          <cell r="K1298">
            <v>37</v>
          </cell>
          <cell r="L1298">
            <v>4</v>
          </cell>
          <cell r="M1298">
            <v>2</v>
          </cell>
          <cell r="N1298">
            <v>2</v>
          </cell>
          <cell r="O1298">
            <v>2</v>
          </cell>
          <cell r="P1298">
            <v>1</v>
          </cell>
        </row>
        <row r="1299">
          <cell r="B1299">
            <v>1289</v>
          </cell>
          <cell r="C1299">
            <v>5</v>
          </cell>
          <cell r="D1299">
            <v>60</v>
          </cell>
          <cell r="E1299">
            <v>14000</v>
          </cell>
          <cell r="F1299">
            <v>3.3472757053568385</v>
          </cell>
          <cell r="G1299">
            <v>20000</v>
          </cell>
          <cell r="H1299">
            <v>3600</v>
          </cell>
          <cell r="I1299">
            <v>5500</v>
          </cell>
          <cell r="J1299">
            <v>1</v>
          </cell>
          <cell r="K1299">
            <v>35</v>
          </cell>
          <cell r="L1299">
            <v>2</v>
          </cell>
          <cell r="M1299">
            <v>1</v>
          </cell>
          <cell r="N1299">
            <v>2</v>
          </cell>
          <cell r="O1299">
            <v>3</v>
          </cell>
          <cell r="P1299">
            <v>3</v>
          </cell>
        </row>
        <row r="1300">
          <cell r="B1300">
            <v>1290</v>
          </cell>
          <cell r="C1300">
            <v>1</v>
          </cell>
          <cell r="D1300">
            <v>36</v>
          </cell>
          <cell r="E1300">
            <v>18300</v>
          </cell>
          <cell r="F1300">
            <v>2.7263106656942768</v>
          </cell>
          <cell r="G1300">
            <v>36000</v>
          </cell>
          <cell r="H1300">
            <v>5200</v>
          </cell>
          <cell r="I1300">
            <v>5000</v>
          </cell>
          <cell r="J1300">
            <v>2</v>
          </cell>
          <cell r="K1300">
            <v>20</v>
          </cell>
          <cell r="L1300">
            <v>3</v>
          </cell>
          <cell r="M1300">
            <v>2</v>
          </cell>
          <cell r="N1300">
            <v>1</v>
          </cell>
          <cell r="O1300">
            <v>4</v>
          </cell>
          <cell r="P1300">
            <v>1</v>
          </cell>
        </row>
        <row r="1301">
          <cell r="B1301">
            <v>1291</v>
          </cell>
          <cell r="C1301">
            <v>2</v>
          </cell>
          <cell r="D1301">
            <v>48</v>
          </cell>
          <cell r="E1301">
            <v>14000</v>
          </cell>
          <cell r="F1301">
            <v>3.1161752325181205</v>
          </cell>
          <cell r="G1301">
            <v>25000</v>
          </cell>
          <cell r="H1301">
            <v>3600</v>
          </cell>
          <cell r="I1301">
            <v>6000</v>
          </cell>
          <cell r="J1301">
            <v>1</v>
          </cell>
          <cell r="K1301">
            <v>41</v>
          </cell>
          <cell r="L1301">
            <v>2</v>
          </cell>
          <cell r="M1301">
            <v>4</v>
          </cell>
          <cell r="N1301">
            <v>2</v>
          </cell>
          <cell r="O1301">
            <v>2</v>
          </cell>
          <cell r="P1301">
            <v>3</v>
          </cell>
        </row>
        <row r="1302">
          <cell r="B1302">
            <v>1292</v>
          </cell>
          <cell r="C1302">
            <v>2</v>
          </cell>
          <cell r="D1302">
            <v>36</v>
          </cell>
          <cell r="E1302">
            <v>14000</v>
          </cell>
          <cell r="F1302">
            <v>3.172623183560924</v>
          </cell>
          <cell r="G1302">
            <v>25000</v>
          </cell>
          <cell r="H1302">
            <v>3600</v>
          </cell>
          <cell r="I1302">
            <v>6000</v>
          </cell>
          <cell r="J1302">
            <v>1</v>
          </cell>
          <cell r="K1302">
            <v>40</v>
          </cell>
          <cell r="L1302">
            <v>4</v>
          </cell>
          <cell r="M1302">
            <v>5</v>
          </cell>
          <cell r="N1302">
            <v>1</v>
          </cell>
          <cell r="O1302">
            <v>2</v>
          </cell>
          <cell r="P1302">
            <v>1</v>
          </cell>
        </row>
        <row r="1303">
          <cell r="B1303">
            <v>1293</v>
          </cell>
          <cell r="C1303">
            <v>2</v>
          </cell>
          <cell r="D1303">
            <v>48</v>
          </cell>
          <cell r="E1303">
            <v>18300</v>
          </cell>
          <cell r="F1303">
            <v>1.1331180959583174</v>
          </cell>
          <cell r="G1303">
            <v>36000</v>
          </cell>
          <cell r="H1303">
            <v>5200</v>
          </cell>
          <cell r="I1303">
            <v>6000</v>
          </cell>
          <cell r="J1303">
            <v>1</v>
          </cell>
          <cell r="K1303">
            <v>24</v>
          </cell>
          <cell r="L1303">
            <v>1</v>
          </cell>
          <cell r="M1303">
            <v>5</v>
          </cell>
          <cell r="N1303">
            <v>1</v>
          </cell>
          <cell r="O1303">
            <v>3</v>
          </cell>
          <cell r="P1303">
            <v>1</v>
          </cell>
        </row>
        <row r="1304">
          <cell r="B1304">
            <v>1294</v>
          </cell>
          <cell r="C1304">
            <v>1</v>
          </cell>
          <cell r="D1304">
            <v>36</v>
          </cell>
          <cell r="E1304">
            <v>14000</v>
          </cell>
          <cell r="F1304">
            <v>3.8138890386023356</v>
          </cell>
          <cell r="G1304">
            <v>25000</v>
          </cell>
          <cell r="H1304">
            <v>3600</v>
          </cell>
          <cell r="I1304">
            <v>5000</v>
          </cell>
          <cell r="J1304">
            <v>1</v>
          </cell>
          <cell r="K1304">
            <v>46</v>
          </cell>
          <cell r="L1304">
            <v>1</v>
          </cell>
          <cell r="M1304">
            <v>2</v>
          </cell>
          <cell r="N1304">
            <v>2</v>
          </cell>
          <cell r="O1304">
            <v>3</v>
          </cell>
          <cell r="P1304">
            <v>3</v>
          </cell>
        </row>
        <row r="1305">
          <cell r="B1305">
            <v>1295</v>
          </cell>
          <cell r="C1305">
            <v>1</v>
          </cell>
          <cell r="D1305">
            <v>36</v>
          </cell>
          <cell r="E1305">
            <v>18300</v>
          </cell>
          <cell r="F1305">
            <v>1.6521647016453893</v>
          </cell>
          <cell r="G1305">
            <v>36000</v>
          </cell>
          <cell r="H1305">
            <v>4400</v>
          </cell>
          <cell r="I1305">
            <v>5000</v>
          </cell>
          <cell r="J1305">
            <v>1</v>
          </cell>
          <cell r="K1305">
            <v>55</v>
          </cell>
          <cell r="L1305">
            <v>1</v>
          </cell>
          <cell r="M1305">
            <v>3</v>
          </cell>
          <cell r="N1305">
            <v>1</v>
          </cell>
          <cell r="O1305">
            <v>3</v>
          </cell>
          <cell r="P1305">
            <v>3</v>
          </cell>
        </row>
        <row r="1306">
          <cell r="B1306">
            <v>1296</v>
          </cell>
          <cell r="C1306">
            <v>1</v>
          </cell>
          <cell r="D1306">
            <v>60</v>
          </cell>
          <cell r="E1306">
            <v>18300</v>
          </cell>
          <cell r="F1306">
            <v>1.11817311258097</v>
          </cell>
          <cell r="G1306">
            <v>36000</v>
          </cell>
          <cell r="H1306">
            <v>4400</v>
          </cell>
          <cell r="I1306">
            <v>5000</v>
          </cell>
          <cell r="J1306">
            <v>2</v>
          </cell>
          <cell r="K1306">
            <v>29</v>
          </cell>
          <cell r="L1306">
            <v>4</v>
          </cell>
          <cell r="M1306">
            <v>2</v>
          </cell>
          <cell r="N1306">
            <v>2</v>
          </cell>
          <cell r="O1306">
            <v>3</v>
          </cell>
          <cell r="P1306">
            <v>3</v>
          </cell>
        </row>
        <row r="1307">
          <cell r="B1307">
            <v>1297</v>
          </cell>
          <cell r="C1307">
            <v>5</v>
          </cell>
          <cell r="D1307">
            <v>18</v>
          </cell>
          <cell r="E1307">
            <v>24000</v>
          </cell>
          <cell r="F1307">
            <v>2.3373766286588076</v>
          </cell>
          <cell r="G1307">
            <v>36000</v>
          </cell>
          <cell r="H1307">
            <v>8400</v>
          </cell>
          <cell r="I1307">
            <v>5500</v>
          </cell>
          <cell r="J1307">
            <v>2</v>
          </cell>
          <cell r="K1307">
            <v>40</v>
          </cell>
          <cell r="L1307">
            <v>1</v>
          </cell>
          <cell r="M1307">
            <v>4</v>
          </cell>
          <cell r="N1307">
            <v>2</v>
          </cell>
          <cell r="O1307">
            <v>1</v>
          </cell>
          <cell r="P1307">
            <v>1</v>
          </cell>
        </row>
        <row r="1308">
          <cell r="B1308">
            <v>1298</v>
          </cell>
          <cell r="C1308">
            <v>1</v>
          </cell>
          <cell r="D1308">
            <v>48</v>
          </cell>
          <cell r="E1308">
            <v>24000</v>
          </cell>
          <cell r="F1308">
            <v>1.1762125650025035</v>
          </cell>
          <cell r="G1308">
            <v>36000</v>
          </cell>
          <cell r="H1308">
            <v>6200</v>
          </cell>
          <cell r="I1308">
            <v>5000</v>
          </cell>
          <cell r="J1308">
            <v>2</v>
          </cell>
          <cell r="K1308">
            <v>19</v>
          </cell>
          <cell r="L1308">
            <v>2</v>
          </cell>
          <cell r="M1308">
            <v>3</v>
          </cell>
          <cell r="N1308">
            <v>2</v>
          </cell>
          <cell r="O1308">
            <v>1</v>
          </cell>
          <cell r="P1308">
            <v>1</v>
          </cell>
        </row>
        <row r="1309">
          <cell r="B1309">
            <v>1299</v>
          </cell>
          <cell r="C1309">
            <v>4</v>
          </cell>
          <cell r="D1309">
            <v>36</v>
          </cell>
          <cell r="E1309">
            <v>24000</v>
          </cell>
          <cell r="F1309">
            <v>2.9369514473672083</v>
          </cell>
          <cell r="G1309">
            <v>42000</v>
          </cell>
          <cell r="H1309">
            <v>7300</v>
          </cell>
          <cell r="I1309">
            <v>6000</v>
          </cell>
          <cell r="J1309">
            <v>2</v>
          </cell>
          <cell r="K1309">
            <v>42</v>
          </cell>
          <cell r="L1309">
            <v>3</v>
          </cell>
          <cell r="M1309">
            <v>3</v>
          </cell>
          <cell r="N1309">
            <v>1</v>
          </cell>
          <cell r="O1309">
            <v>1</v>
          </cell>
          <cell r="P1309">
            <v>3</v>
          </cell>
        </row>
        <row r="1310">
          <cell r="B1310">
            <v>1300</v>
          </cell>
          <cell r="C1310">
            <v>4</v>
          </cell>
          <cell r="D1310">
            <v>48</v>
          </cell>
          <cell r="E1310">
            <v>18300</v>
          </cell>
          <cell r="F1310">
            <v>1.6145342547751784</v>
          </cell>
          <cell r="G1310">
            <v>36000</v>
          </cell>
          <cell r="H1310">
            <v>6000</v>
          </cell>
          <cell r="I1310">
            <v>6000</v>
          </cell>
          <cell r="J1310">
            <v>1</v>
          </cell>
          <cell r="K1310">
            <v>35</v>
          </cell>
          <cell r="L1310">
            <v>3</v>
          </cell>
          <cell r="M1310">
            <v>2</v>
          </cell>
          <cell r="N1310">
            <v>2</v>
          </cell>
          <cell r="O1310">
            <v>1</v>
          </cell>
          <cell r="P1310">
            <v>2</v>
          </cell>
        </row>
        <row r="1311">
          <cell r="B1311">
            <v>1301</v>
          </cell>
          <cell r="C1311">
            <v>1</v>
          </cell>
          <cell r="D1311">
            <v>36</v>
          </cell>
          <cell r="E1311">
            <v>24000</v>
          </cell>
          <cell r="F1311">
            <v>3.9308950119543802</v>
          </cell>
          <cell r="G1311">
            <v>47000</v>
          </cell>
          <cell r="H1311">
            <v>6200</v>
          </cell>
          <cell r="I1311">
            <v>5000</v>
          </cell>
          <cell r="J1311">
            <v>2</v>
          </cell>
          <cell r="K1311">
            <v>35</v>
          </cell>
          <cell r="L1311">
            <v>2</v>
          </cell>
          <cell r="M1311">
            <v>4</v>
          </cell>
          <cell r="N1311">
            <v>1</v>
          </cell>
          <cell r="O1311">
            <v>2</v>
          </cell>
          <cell r="P1311">
            <v>1</v>
          </cell>
        </row>
        <row r="1312">
          <cell r="B1312">
            <v>1302</v>
          </cell>
          <cell r="C1312">
            <v>5</v>
          </cell>
          <cell r="D1312">
            <v>60</v>
          </cell>
          <cell r="E1312">
            <v>18300</v>
          </cell>
          <cell r="F1312">
            <v>3.6713509238586575</v>
          </cell>
          <cell r="G1312">
            <v>36000</v>
          </cell>
          <cell r="H1312">
            <v>5200</v>
          </cell>
          <cell r="I1312">
            <v>5500</v>
          </cell>
          <cell r="J1312">
            <v>2</v>
          </cell>
          <cell r="K1312">
            <v>54</v>
          </cell>
          <cell r="L1312">
            <v>4</v>
          </cell>
          <cell r="M1312">
            <v>4</v>
          </cell>
          <cell r="N1312">
            <v>1</v>
          </cell>
          <cell r="O1312">
            <v>2</v>
          </cell>
          <cell r="P1312">
            <v>1</v>
          </cell>
        </row>
        <row r="1313">
          <cell r="B1313">
            <v>1303</v>
          </cell>
          <cell r="C1313">
            <v>3</v>
          </cell>
          <cell r="D1313">
            <v>12</v>
          </cell>
          <cell r="E1313">
            <v>18300</v>
          </cell>
          <cell r="F1313">
            <v>2.6969179961044794</v>
          </cell>
          <cell r="G1313">
            <v>36000</v>
          </cell>
          <cell r="H1313">
            <v>6200</v>
          </cell>
          <cell r="I1313">
            <v>6000</v>
          </cell>
          <cell r="J1313">
            <v>2</v>
          </cell>
          <cell r="K1313">
            <v>41</v>
          </cell>
          <cell r="L1313">
            <v>2</v>
          </cell>
          <cell r="M1313">
            <v>1</v>
          </cell>
          <cell r="N1313">
            <v>1</v>
          </cell>
          <cell r="O1313">
            <v>3</v>
          </cell>
          <cell r="P1313">
            <v>3</v>
          </cell>
        </row>
        <row r="1314">
          <cell r="B1314">
            <v>1304</v>
          </cell>
          <cell r="C1314">
            <v>2</v>
          </cell>
          <cell r="D1314">
            <v>36</v>
          </cell>
          <cell r="E1314">
            <v>5400</v>
          </cell>
          <cell r="F1314">
            <v>1.0532216856231287</v>
          </cell>
          <cell r="G1314">
            <v>18000</v>
          </cell>
          <cell r="H1314">
            <v>3000</v>
          </cell>
          <cell r="I1314">
            <v>6000</v>
          </cell>
          <cell r="J1314">
            <v>1</v>
          </cell>
          <cell r="K1314">
            <v>23</v>
          </cell>
          <cell r="L1314">
            <v>3</v>
          </cell>
          <cell r="M1314">
            <v>4</v>
          </cell>
          <cell r="N1314">
            <v>1</v>
          </cell>
          <cell r="O1314">
            <v>3</v>
          </cell>
          <cell r="P1314">
            <v>3</v>
          </cell>
        </row>
        <row r="1315">
          <cell r="B1315">
            <v>1305</v>
          </cell>
          <cell r="C1315">
            <v>1</v>
          </cell>
          <cell r="D1315">
            <v>60</v>
          </cell>
          <cell r="E1315">
            <v>18300</v>
          </cell>
          <cell r="F1315">
            <v>3.3268849230302271</v>
          </cell>
          <cell r="G1315">
            <v>36000</v>
          </cell>
          <cell r="H1315">
            <v>4300</v>
          </cell>
          <cell r="I1315">
            <v>5000</v>
          </cell>
          <cell r="J1315">
            <v>2</v>
          </cell>
          <cell r="K1315">
            <v>28</v>
          </cell>
          <cell r="L1315">
            <v>4</v>
          </cell>
          <cell r="M1315">
            <v>4</v>
          </cell>
          <cell r="N1315">
            <v>2</v>
          </cell>
          <cell r="O1315">
            <v>1</v>
          </cell>
          <cell r="P1315">
            <v>2</v>
          </cell>
        </row>
        <row r="1316">
          <cell r="B1316">
            <v>1306</v>
          </cell>
          <cell r="C1316">
            <v>3</v>
          </cell>
          <cell r="D1316">
            <v>36</v>
          </cell>
          <cell r="E1316">
            <v>5400</v>
          </cell>
          <cell r="F1316">
            <v>3.7907001925467028</v>
          </cell>
          <cell r="G1316">
            <v>18000</v>
          </cell>
          <cell r="H1316">
            <v>2500</v>
          </cell>
          <cell r="I1316">
            <v>6000</v>
          </cell>
          <cell r="J1316">
            <v>2</v>
          </cell>
          <cell r="K1316">
            <v>26</v>
          </cell>
          <cell r="L1316">
            <v>2</v>
          </cell>
          <cell r="M1316">
            <v>5</v>
          </cell>
          <cell r="N1316">
            <v>1</v>
          </cell>
          <cell r="O1316">
            <v>4</v>
          </cell>
          <cell r="P1316">
            <v>1</v>
          </cell>
        </row>
        <row r="1317">
          <cell r="B1317">
            <v>1307</v>
          </cell>
          <cell r="C1317">
            <v>2</v>
          </cell>
          <cell r="D1317">
            <v>18</v>
          </cell>
          <cell r="E1317">
            <v>5400</v>
          </cell>
          <cell r="F1317">
            <v>2.5953432213723877</v>
          </cell>
          <cell r="G1317">
            <v>15000</v>
          </cell>
          <cell r="H1317">
            <v>2400</v>
          </cell>
          <cell r="I1317">
            <v>6000</v>
          </cell>
          <cell r="J1317">
            <v>1</v>
          </cell>
          <cell r="K1317">
            <v>34</v>
          </cell>
          <cell r="L1317">
            <v>4</v>
          </cell>
          <cell r="M1317">
            <v>3</v>
          </cell>
          <cell r="N1317">
            <v>2</v>
          </cell>
          <cell r="O1317">
            <v>1</v>
          </cell>
          <cell r="P1317">
            <v>3</v>
          </cell>
        </row>
        <row r="1318">
          <cell r="B1318">
            <v>1308</v>
          </cell>
          <cell r="C1318">
            <v>4</v>
          </cell>
          <cell r="D1318">
            <v>36</v>
          </cell>
          <cell r="E1318">
            <v>5400</v>
          </cell>
          <cell r="F1318">
            <v>3.2459890201057879</v>
          </cell>
          <cell r="G1318">
            <v>18000</v>
          </cell>
          <cell r="H1318">
            <v>3000</v>
          </cell>
          <cell r="I1318">
            <v>6000</v>
          </cell>
          <cell r="J1318">
            <v>1</v>
          </cell>
          <cell r="K1318">
            <v>34</v>
          </cell>
          <cell r="L1318">
            <v>1</v>
          </cell>
          <cell r="M1318">
            <v>3</v>
          </cell>
          <cell r="N1318">
            <v>2</v>
          </cell>
          <cell r="O1318">
            <v>4</v>
          </cell>
          <cell r="P1318">
            <v>3</v>
          </cell>
        </row>
        <row r="1319">
          <cell r="B1319">
            <v>1309</v>
          </cell>
          <cell r="C1319">
            <v>3</v>
          </cell>
          <cell r="D1319">
            <v>12</v>
          </cell>
          <cell r="E1319">
            <v>14000</v>
          </cell>
          <cell r="F1319">
            <v>1.4264240942100974</v>
          </cell>
          <cell r="G1319">
            <v>25000</v>
          </cell>
          <cell r="H1319">
            <v>4300</v>
          </cell>
          <cell r="I1319">
            <v>6000</v>
          </cell>
          <cell r="J1319">
            <v>2</v>
          </cell>
          <cell r="K1319">
            <v>48</v>
          </cell>
          <cell r="L1319">
            <v>4</v>
          </cell>
          <cell r="M1319">
            <v>4</v>
          </cell>
          <cell r="N1319">
            <v>1</v>
          </cell>
          <cell r="O1319">
            <v>2</v>
          </cell>
          <cell r="P1319">
            <v>2</v>
          </cell>
        </row>
        <row r="1320">
          <cell r="B1320">
            <v>1310</v>
          </cell>
          <cell r="C1320">
            <v>2</v>
          </cell>
          <cell r="D1320">
            <v>36</v>
          </cell>
          <cell r="E1320">
            <v>24000</v>
          </cell>
          <cell r="F1320">
            <v>2.3841418790192259</v>
          </cell>
          <cell r="G1320">
            <v>36000</v>
          </cell>
          <cell r="H1320">
            <v>6900</v>
          </cell>
          <cell r="I1320">
            <v>6000</v>
          </cell>
          <cell r="J1320">
            <v>1</v>
          </cell>
          <cell r="K1320">
            <v>43</v>
          </cell>
          <cell r="L1320">
            <v>4</v>
          </cell>
          <cell r="M1320">
            <v>1</v>
          </cell>
          <cell r="N1320">
            <v>2</v>
          </cell>
          <cell r="O1320">
            <v>2</v>
          </cell>
          <cell r="P1320">
            <v>3</v>
          </cell>
        </row>
        <row r="1321">
          <cell r="B1321">
            <v>1311</v>
          </cell>
          <cell r="C1321">
            <v>3</v>
          </cell>
          <cell r="D1321">
            <v>48</v>
          </cell>
          <cell r="E1321">
            <v>18300</v>
          </cell>
          <cell r="F1321">
            <v>2.9668327756730939</v>
          </cell>
          <cell r="G1321">
            <v>36000</v>
          </cell>
          <cell r="H1321">
            <v>5200</v>
          </cell>
          <cell r="I1321">
            <v>6000</v>
          </cell>
          <cell r="J1321">
            <v>2</v>
          </cell>
          <cell r="K1321">
            <v>27</v>
          </cell>
          <cell r="L1321">
            <v>4</v>
          </cell>
          <cell r="M1321">
            <v>1</v>
          </cell>
          <cell r="N1321">
            <v>2</v>
          </cell>
          <cell r="O1321">
            <v>1</v>
          </cell>
          <cell r="P1321">
            <v>2</v>
          </cell>
        </row>
        <row r="1322">
          <cell r="B1322">
            <v>1312</v>
          </cell>
          <cell r="C1322">
            <v>4</v>
          </cell>
          <cell r="D1322">
            <v>18</v>
          </cell>
          <cell r="E1322">
            <v>24000</v>
          </cell>
          <cell r="F1322">
            <v>3.144725927483452</v>
          </cell>
          <cell r="G1322">
            <v>36000</v>
          </cell>
          <cell r="H1322">
            <v>6200</v>
          </cell>
          <cell r="I1322">
            <v>6000</v>
          </cell>
          <cell r="J1322">
            <v>2</v>
          </cell>
          <cell r="K1322">
            <v>31</v>
          </cell>
          <cell r="L1322">
            <v>2</v>
          </cell>
          <cell r="M1322">
            <v>5</v>
          </cell>
          <cell r="N1322">
            <v>1</v>
          </cell>
          <cell r="O1322">
            <v>3</v>
          </cell>
          <cell r="P1322">
            <v>2</v>
          </cell>
        </row>
        <row r="1323">
          <cell r="B1323">
            <v>1313</v>
          </cell>
          <cell r="C1323">
            <v>1</v>
          </cell>
          <cell r="D1323">
            <v>48</v>
          </cell>
          <cell r="E1323">
            <v>18300</v>
          </cell>
          <cell r="F1323">
            <v>3.7177799267563185</v>
          </cell>
          <cell r="G1323">
            <v>33000</v>
          </cell>
          <cell r="H1323">
            <v>4400</v>
          </cell>
          <cell r="I1323">
            <v>5000</v>
          </cell>
          <cell r="J1323">
            <v>1</v>
          </cell>
          <cell r="K1323">
            <v>37</v>
          </cell>
          <cell r="L1323">
            <v>2</v>
          </cell>
          <cell r="M1323">
            <v>5</v>
          </cell>
          <cell r="N1323">
            <v>2</v>
          </cell>
          <cell r="O1323">
            <v>4</v>
          </cell>
          <cell r="P1323">
            <v>3</v>
          </cell>
        </row>
        <row r="1324">
          <cell r="B1324">
            <v>1314</v>
          </cell>
          <cell r="C1324">
            <v>5</v>
          </cell>
          <cell r="D1324">
            <v>36</v>
          </cell>
          <cell r="E1324">
            <v>18300</v>
          </cell>
          <cell r="F1324">
            <v>1.6355760310403393</v>
          </cell>
          <cell r="G1324">
            <v>36000</v>
          </cell>
          <cell r="H1324">
            <v>6200</v>
          </cell>
          <cell r="I1324">
            <v>5500</v>
          </cell>
          <cell r="J1324">
            <v>1</v>
          </cell>
          <cell r="K1324">
            <v>42</v>
          </cell>
          <cell r="L1324">
            <v>4</v>
          </cell>
          <cell r="M1324">
            <v>1</v>
          </cell>
          <cell r="N1324">
            <v>1</v>
          </cell>
          <cell r="O1324">
            <v>4</v>
          </cell>
          <cell r="P1324">
            <v>1</v>
          </cell>
        </row>
        <row r="1325">
          <cell r="B1325">
            <v>1315</v>
          </cell>
          <cell r="C1325">
            <v>1</v>
          </cell>
          <cell r="D1325">
            <v>48</v>
          </cell>
          <cell r="E1325">
            <v>18300</v>
          </cell>
          <cell r="F1325">
            <v>1.4812414108999095</v>
          </cell>
          <cell r="G1325">
            <v>36000</v>
          </cell>
          <cell r="H1325">
            <v>4400</v>
          </cell>
          <cell r="I1325">
            <v>5000</v>
          </cell>
          <cell r="J1325">
            <v>2</v>
          </cell>
          <cell r="K1325">
            <v>21</v>
          </cell>
          <cell r="L1325">
            <v>1</v>
          </cell>
          <cell r="M1325">
            <v>3</v>
          </cell>
          <cell r="N1325">
            <v>1</v>
          </cell>
          <cell r="O1325">
            <v>2</v>
          </cell>
          <cell r="P1325">
            <v>1</v>
          </cell>
        </row>
        <row r="1326">
          <cell r="B1326">
            <v>1316</v>
          </cell>
          <cell r="C1326">
            <v>3</v>
          </cell>
          <cell r="D1326">
            <v>48</v>
          </cell>
          <cell r="E1326">
            <v>18300</v>
          </cell>
          <cell r="F1326">
            <v>1.2637140789845223</v>
          </cell>
          <cell r="G1326">
            <v>36000</v>
          </cell>
          <cell r="H1326">
            <v>5200</v>
          </cell>
          <cell r="I1326">
            <v>6000</v>
          </cell>
          <cell r="J1326">
            <v>1</v>
          </cell>
          <cell r="K1326">
            <v>53</v>
          </cell>
          <cell r="L1326">
            <v>4</v>
          </cell>
          <cell r="M1326">
            <v>4</v>
          </cell>
          <cell r="N1326">
            <v>2</v>
          </cell>
          <cell r="O1326">
            <v>3</v>
          </cell>
          <cell r="P1326">
            <v>3</v>
          </cell>
        </row>
        <row r="1327">
          <cell r="B1327">
            <v>1317</v>
          </cell>
          <cell r="C1327">
            <v>2</v>
          </cell>
          <cell r="D1327">
            <v>18</v>
          </cell>
          <cell r="E1327">
            <v>18300</v>
          </cell>
          <cell r="F1327">
            <v>3.0140338152903055</v>
          </cell>
          <cell r="G1327">
            <v>36000</v>
          </cell>
          <cell r="H1327">
            <v>5200</v>
          </cell>
          <cell r="I1327">
            <v>6000</v>
          </cell>
          <cell r="J1327">
            <v>2</v>
          </cell>
          <cell r="K1327">
            <v>28</v>
          </cell>
          <cell r="L1327">
            <v>1</v>
          </cell>
          <cell r="M1327">
            <v>4</v>
          </cell>
          <cell r="N1327">
            <v>1</v>
          </cell>
          <cell r="O1327">
            <v>4</v>
          </cell>
          <cell r="P1327">
            <v>3</v>
          </cell>
        </row>
        <row r="1328">
          <cell r="B1328">
            <v>1318</v>
          </cell>
          <cell r="C1328">
            <v>1</v>
          </cell>
          <cell r="D1328">
            <v>36</v>
          </cell>
          <cell r="E1328">
            <v>24000</v>
          </cell>
          <cell r="F1328">
            <v>3.914894537028581</v>
          </cell>
          <cell r="G1328">
            <v>41000</v>
          </cell>
          <cell r="H1328">
            <v>5200</v>
          </cell>
          <cell r="I1328">
            <v>5000</v>
          </cell>
          <cell r="J1328">
            <v>1</v>
          </cell>
          <cell r="K1328">
            <v>33</v>
          </cell>
          <cell r="L1328">
            <v>3</v>
          </cell>
          <cell r="M1328">
            <v>2</v>
          </cell>
          <cell r="N1328">
            <v>1</v>
          </cell>
          <cell r="O1328">
            <v>4</v>
          </cell>
          <cell r="P1328">
            <v>2</v>
          </cell>
        </row>
        <row r="1329">
          <cell r="B1329">
            <v>1319</v>
          </cell>
          <cell r="C1329">
            <v>1</v>
          </cell>
          <cell r="D1329">
            <v>60</v>
          </cell>
          <cell r="E1329">
            <v>24000</v>
          </cell>
          <cell r="F1329">
            <v>3.2631222360606098</v>
          </cell>
          <cell r="G1329">
            <v>36000</v>
          </cell>
          <cell r="H1329">
            <v>6200</v>
          </cell>
          <cell r="I1329">
            <v>5000</v>
          </cell>
          <cell r="J1329">
            <v>1</v>
          </cell>
          <cell r="K1329">
            <v>46</v>
          </cell>
          <cell r="L1329">
            <v>3</v>
          </cell>
          <cell r="M1329">
            <v>5</v>
          </cell>
          <cell r="N1329">
            <v>2</v>
          </cell>
          <cell r="O1329">
            <v>3</v>
          </cell>
          <cell r="P1329">
            <v>3</v>
          </cell>
        </row>
        <row r="1330">
          <cell r="B1330">
            <v>1320</v>
          </cell>
          <cell r="C1330">
            <v>3</v>
          </cell>
          <cell r="D1330">
            <v>60</v>
          </cell>
          <cell r="E1330">
            <v>14000</v>
          </cell>
          <cell r="F1330">
            <v>2.2795706511693616</v>
          </cell>
          <cell r="G1330">
            <v>25000</v>
          </cell>
          <cell r="H1330">
            <v>3600</v>
          </cell>
          <cell r="I1330">
            <v>6000</v>
          </cell>
          <cell r="J1330">
            <v>2</v>
          </cell>
          <cell r="K1330">
            <v>32</v>
          </cell>
          <cell r="L1330">
            <v>3</v>
          </cell>
          <cell r="M1330">
            <v>2</v>
          </cell>
          <cell r="N1330">
            <v>2</v>
          </cell>
          <cell r="O1330">
            <v>4</v>
          </cell>
          <cell r="P1330">
            <v>1</v>
          </cell>
        </row>
        <row r="1331">
          <cell r="B1331">
            <v>1321</v>
          </cell>
          <cell r="C1331">
            <v>2</v>
          </cell>
          <cell r="D1331">
            <v>18</v>
          </cell>
          <cell r="E1331">
            <v>24000</v>
          </cell>
          <cell r="F1331">
            <v>1.4524090399117005</v>
          </cell>
          <cell r="G1331">
            <v>36000</v>
          </cell>
          <cell r="H1331">
            <v>6900</v>
          </cell>
          <cell r="I1331">
            <v>6000</v>
          </cell>
          <cell r="J1331">
            <v>1</v>
          </cell>
          <cell r="K1331">
            <v>44</v>
          </cell>
          <cell r="L1331">
            <v>2</v>
          </cell>
          <cell r="M1331">
            <v>3</v>
          </cell>
          <cell r="N1331">
            <v>1</v>
          </cell>
          <cell r="O1331">
            <v>1</v>
          </cell>
          <cell r="P1331">
            <v>1</v>
          </cell>
        </row>
        <row r="1332">
          <cell r="B1332">
            <v>1322</v>
          </cell>
          <cell r="C1332">
            <v>5</v>
          </cell>
          <cell r="D1332">
            <v>36</v>
          </cell>
          <cell r="E1332">
            <v>18300</v>
          </cell>
          <cell r="F1332">
            <v>3.6658548176508305</v>
          </cell>
          <cell r="G1332">
            <v>33000</v>
          </cell>
          <cell r="H1332">
            <v>6000</v>
          </cell>
          <cell r="I1332">
            <v>5500</v>
          </cell>
          <cell r="J1332">
            <v>2</v>
          </cell>
          <cell r="K1332">
            <v>54</v>
          </cell>
          <cell r="L1332">
            <v>2</v>
          </cell>
          <cell r="M1332">
            <v>4</v>
          </cell>
          <cell r="N1332">
            <v>1</v>
          </cell>
          <cell r="O1332">
            <v>1</v>
          </cell>
          <cell r="P1332">
            <v>1</v>
          </cell>
        </row>
        <row r="1333">
          <cell r="B1333">
            <v>1323</v>
          </cell>
          <cell r="C1333">
            <v>5</v>
          </cell>
          <cell r="D1333">
            <v>48</v>
          </cell>
          <cell r="E1333">
            <v>5400</v>
          </cell>
          <cell r="F1333">
            <v>2.1367298987954788</v>
          </cell>
          <cell r="G1333">
            <v>15000</v>
          </cell>
          <cell r="H1333">
            <v>2700</v>
          </cell>
          <cell r="I1333">
            <v>5500</v>
          </cell>
          <cell r="J1333">
            <v>2</v>
          </cell>
          <cell r="K1333">
            <v>46</v>
          </cell>
          <cell r="L1333">
            <v>3</v>
          </cell>
          <cell r="M1333">
            <v>2</v>
          </cell>
          <cell r="N1333">
            <v>2</v>
          </cell>
          <cell r="O1333">
            <v>3</v>
          </cell>
          <cell r="P1333">
            <v>1</v>
          </cell>
        </row>
        <row r="1334">
          <cell r="B1334">
            <v>1324</v>
          </cell>
          <cell r="C1334">
            <v>1</v>
          </cell>
          <cell r="D1334">
            <v>36</v>
          </cell>
          <cell r="E1334">
            <v>14000</v>
          </cell>
          <cell r="F1334">
            <v>2.8536583142936918</v>
          </cell>
          <cell r="G1334">
            <v>25000</v>
          </cell>
          <cell r="H1334">
            <v>3000</v>
          </cell>
          <cell r="I1334">
            <v>5000</v>
          </cell>
          <cell r="J1334">
            <v>2</v>
          </cell>
          <cell r="K1334">
            <v>42</v>
          </cell>
          <cell r="L1334">
            <v>4</v>
          </cell>
          <cell r="M1334">
            <v>4</v>
          </cell>
          <cell r="N1334">
            <v>2</v>
          </cell>
          <cell r="O1334">
            <v>4</v>
          </cell>
          <cell r="P1334">
            <v>3</v>
          </cell>
        </row>
        <row r="1335">
          <cell r="B1335">
            <v>1325</v>
          </cell>
          <cell r="C1335">
            <v>2</v>
          </cell>
          <cell r="D1335">
            <v>18</v>
          </cell>
          <cell r="E1335">
            <v>18300</v>
          </cell>
          <cell r="F1335">
            <v>2.5195957763689854</v>
          </cell>
          <cell r="G1335">
            <v>36000</v>
          </cell>
          <cell r="H1335">
            <v>5200</v>
          </cell>
          <cell r="I1335">
            <v>6000</v>
          </cell>
          <cell r="J1335">
            <v>1</v>
          </cell>
          <cell r="K1335">
            <v>24</v>
          </cell>
          <cell r="L1335">
            <v>1</v>
          </cell>
          <cell r="M1335">
            <v>1</v>
          </cell>
          <cell r="N1335">
            <v>1</v>
          </cell>
          <cell r="O1335">
            <v>1</v>
          </cell>
          <cell r="P1335">
            <v>1</v>
          </cell>
        </row>
        <row r="1336">
          <cell r="B1336">
            <v>1326</v>
          </cell>
          <cell r="C1336">
            <v>5</v>
          </cell>
          <cell r="D1336">
            <v>18</v>
          </cell>
          <cell r="E1336">
            <v>18300</v>
          </cell>
          <cell r="F1336">
            <v>2.5267515612124241</v>
          </cell>
          <cell r="G1336">
            <v>36000</v>
          </cell>
          <cell r="H1336">
            <v>6200</v>
          </cell>
          <cell r="I1336">
            <v>5500</v>
          </cell>
          <cell r="J1336">
            <v>1</v>
          </cell>
          <cell r="K1336">
            <v>44</v>
          </cell>
          <cell r="L1336">
            <v>3</v>
          </cell>
          <cell r="M1336">
            <v>1</v>
          </cell>
          <cell r="N1336">
            <v>1</v>
          </cell>
          <cell r="O1336">
            <v>4</v>
          </cell>
          <cell r="P1336">
            <v>3</v>
          </cell>
        </row>
        <row r="1337">
          <cell r="B1337">
            <v>1327</v>
          </cell>
          <cell r="C1337">
            <v>2</v>
          </cell>
          <cell r="D1337">
            <v>36</v>
          </cell>
          <cell r="E1337">
            <v>5400</v>
          </cell>
          <cell r="F1337">
            <v>1.7573346381310548</v>
          </cell>
          <cell r="G1337">
            <v>18000</v>
          </cell>
          <cell r="H1337">
            <v>2600</v>
          </cell>
          <cell r="I1337">
            <v>6000</v>
          </cell>
          <cell r="J1337">
            <v>2</v>
          </cell>
          <cell r="K1337">
            <v>23</v>
          </cell>
          <cell r="L1337">
            <v>2</v>
          </cell>
          <cell r="M1337">
            <v>4</v>
          </cell>
          <cell r="N1337">
            <v>1</v>
          </cell>
          <cell r="O1337">
            <v>2</v>
          </cell>
          <cell r="P1337">
            <v>2</v>
          </cell>
        </row>
        <row r="1338">
          <cell r="B1338">
            <v>1328</v>
          </cell>
          <cell r="C1338">
            <v>1</v>
          </cell>
          <cell r="D1338">
            <v>48</v>
          </cell>
          <cell r="E1338">
            <v>18300</v>
          </cell>
          <cell r="F1338">
            <v>1.7562496683467881</v>
          </cell>
          <cell r="G1338">
            <v>36000</v>
          </cell>
          <cell r="H1338">
            <v>5300</v>
          </cell>
          <cell r="I1338">
            <v>5000</v>
          </cell>
          <cell r="J1338">
            <v>1</v>
          </cell>
          <cell r="K1338">
            <v>30</v>
          </cell>
          <cell r="L1338">
            <v>3</v>
          </cell>
          <cell r="M1338">
            <v>3</v>
          </cell>
          <cell r="N1338">
            <v>2</v>
          </cell>
          <cell r="O1338">
            <v>3</v>
          </cell>
          <cell r="P1338">
            <v>3</v>
          </cell>
        </row>
        <row r="1339">
          <cell r="B1339">
            <v>1329</v>
          </cell>
          <cell r="C1339">
            <v>4</v>
          </cell>
          <cell r="D1339">
            <v>60</v>
          </cell>
          <cell r="E1339">
            <v>5400</v>
          </cell>
          <cell r="F1339">
            <v>3.9831720277352818</v>
          </cell>
          <cell r="G1339">
            <v>12000</v>
          </cell>
          <cell r="H1339">
            <v>2200</v>
          </cell>
          <cell r="I1339">
            <v>6000</v>
          </cell>
          <cell r="J1339">
            <v>2</v>
          </cell>
          <cell r="K1339">
            <v>29</v>
          </cell>
          <cell r="L1339">
            <v>3</v>
          </cell>
          <cell r="M1339">
            <v>2</v>
          </cell>
          <cell r="N1339">
            <v>2</v>
          </cell>
          <cell r="O1339">
            <v>2</v>
          </cell>
          <cell r="P1339">
            <v>2</v>
          </cell>
        </row>
        <row r="1340">
          <cell r="B1340">
            <v>1330</v>
          </cell>
          <cell r="C1340">
            <v>2</v>
          </cell>
          <cell r="D1340">
            <v>36</v>
          </cell>
          <cell r="E1340">
            <v>18300</v>
          </cell>
          <cell r="F1340">
            <v>1.1512599390028495</v>
          </cell>
          <cell r="G1340">
            <v>36000</v>
          </cell>
          <cell r="H1340">
            <v>5000</v>
          </cell>
          <cell r="I1340">
            <v>6000</v>
          </cell>
          <cell r="J1340">
            <v>1</v>
          </cell>
          <cell r="K1340">
            <v>37</v>
          </cell>
          <cell r="L1340">
            <v>2</v>
          </cell>
          <cell r="M1340">
            <v>4</v>
          </cell>
          <cell r="N1340">
            <v>1</v>
          </cell>
          <cell r="O1340">
            <v>3</v>
          </cell>
          <cell r="P1340">
            <v>2</v>
          </cell>
        </row>
        <row r="1341">
          <cell r="B1341">
            <v>1331</v>
          </cell>
          <cell r="C1341">
            <v>1</v>
          </cell>
          <cell r="D1341">
            <v>18</v>
          </cell>
          <cell r="E1341">
            <v>5400</v>
          </cell>
          <cell r="F1341">
            <v>3.3665128600809662</v>
          </cell>
          <cell r="G1341">
            <v>15000</v>
          </cell>
          <cell r="H1341">
            <v>2100</v>
          </cell>
          <cell r="I1341">
            <v>5000</v>
          </cell>
          <cell r="J1341">
            <v>2</v>
          </cell>
          <cell r="K1341">
            <v>44</v>
          </cell>
          <cell r="L1341">
            <v>2</v>
          </cell>
          <cell r="M1341">
            <v>5</v>
          </cell>
          <cell r="N1341">
            <v>2</v>
          </cell>
          <cell r="O1341">
            <v>3</v>
          </cell>
          <cell r="P1341">
            <v>3</v>
          </cell>
        </row>
        <row r="1342">
          <cell r="B1342">
            <v>1332</v>
          </cell>
          <cell r="C1342">
            <v>3</v>
          </cell>
          <cell r="D1342">
            <v>18</v>
          </cell>
          <cell r="E1342">
            <v>14000</v>
          </cell>
          <cell r="F1342">
            <v>2.4548309043273662</v>
          </cell>
          <cell r="G1342">
            <v>25000</v>
          </cell>
          <cell r="H1342">
            <v>4400</v>
          </cell>
          <cell r="I1342">
            <v>6000</v>
          </cell>
          <cell r="J1342">
            <v>1</v>
          </cell>
          <cell r="K1342">
            <v>36</v>
          </cell>
          <cell r="L1342">
            <v>3</v>
          </cell>
          <cell r="M1342">
            <v>5</v>
          </cell>
          <cell r="N1342">
            <v>1</v>
          </cell>
          <cell r="O1342">
            <v>2</v>
          </cell>
          <cell r="P1342">
            <v>3</v>
          </cell>
        </row>
        <row r="1343">
          <cell r="B1343">
            <v>1333</v>
          </cell>
          <cell r="C1343">
            <v>5</v>
          </cell>
          <cell r="D1343">
            <v>12</v>
          </cell>
          <cell r="E1343">
            <v>24000</v>
          </cell>
          <cell r="F1343">
            <v>1.4951549293958499</v>
          </cell>
          <cell r="G1343">
            <v>36000</v>
          </cell>
          <cell r="H1343">
            <v>7300</v>
          </cell>
          <cell r="I1343">
            <v>5500</v>
          </cell>
          <cell r="J1343">
            <v>2</v>
          </cell>
          <cell r="K1343">
            <v>36</v>
          </cell>
          <cell r="L1343">
            <v>2</v>
          </cell>
          <cell r="M1343">
            <v>2</v>
          </cell>
          <cell r="N1343">
            <v>2</v>
          </cell>
          <cell r="O1343">
            <v>1</v>
          </cell>
          <cell r="P1343">
            <v>3</v>
          </cell>
        </row>
        <row r="1344">
          <cell r="B1344">
            <v>1334</v>
          </cell>
          <cell r="C1344">
            <v>5</v>
          </cell>
          <cell r="D1344">
            <v>18</v>
          </cell>
          <cell r="E1344">
            <v>24000</v>
          </cell>
          <cell r="F1344">
            <v>2.6788827522549283</v>
          </cell>
          <cell r="G1344">
            <v>36000</v>
          </cell>
          <cell r="H1344">
            <v>8400</v>
          </cell>
          <cell r="I1344">
            <v>5500</v>
          </cell>
          <cell r="J1344">
            <v>1</v>
          </cell>
          <cell r="K1344">
            <v>53</v>
          </cell>
          <cell r="L1344">
            <v>2</v>
          </cell>
          <cell r="M1344">
            <v>4</v>
          </cell>
          <cell r="N1344">
            <v>1</v>
          </cell>
          <cell r="O1344">
            <v>1</v>
          </cell>
          <cell r="P1344">
            <v>1</v>
          </cell>
        </row>
        <row r="1345">
          <cell r="B1345">
            <v>1335</v>
          </cell>
          <cell r="C1345">
            <v>1</v>
          </cell>
          <cell r="D1345">
            <v>60</v>
          </cell>
          <cell r="E1345">
            <v>5400</v>
          </cell>
          <cell r="F1345">
            <v>1.8337685095000906</v>
          </cell>
          <cell r="G1345">
            <v>18000</v>
          </cell>
          <cell r="H1345">
            <v>2400</v>
          </cell>
          <cell r="I1345">
            <v>5000</v>
          </cell>
          <cell r="J1345">
            <v>1</v>
          </cell>
          <cell r="K1345">
            <v>28</v>
          </cell>
          <cell r="L1345">
            <v>1</v>
          </cell>
          <cell r="M1345">
            <v>5</v>
          </cell>
          <cell r="N1345">
            <v>2</v>
          </cell>
          <cell r="O1345">
            <v>2</v>
          </cell>
          <cell r="P1345">
            <v>3</v>
          </cell>
        </row>
        <row r="1346">
          <cell r="B1346">
            <v>1336</v>
          </cell>
          <cell r="C1346">
            <v>2</v>
          </cell>
          <cell r="D1346">
            <v>36</v>
          </cell>
          <cell r="E1346">
            <v>24000</v>
          </cell>
          <cell r="F1346">
            <v>3.4811745964480139</v>
          </cell>
          <cell r="G1346">
            <v>36000</v>
          </cell>
          <cell r="H1346">
            <v>6200</v>
          </cell>
          <cell r="I1346">
            <v>6000</v>
          </cell>
          <cell r="J1346">
            <v>2</v>
          </cell>
          <cell r="K1346">
            <v>49</v>
          </cell>
          <cell r="L1346">
            <v>2</v>
          </cell>
          <cell r="M1346">
            <v>4</v>
          </cell>
          <cell r="N1346">
            <v>1</v>
          </cell>
          <cell r="O1346">
            <v>4</v>
          </cell>
          <cell r="P1346">
            <v>3</v>
          </cell>
        </row>
        <row r="1347">
          <cell r="B1347">
            <v>1337</v>
          </cell>
          <cell r="C1347">
            <v>3</v>
          </cell>
          <cell r="D1347">
            <v>36</v>
          </cell>
          <cell r="E1347">
            <v>18300</v>
          </cell>
          <cell r="F1347">
            <v>1.8050989546049874</v>
          </cell>
          <cell r="G1347">
            <v>36000</v>
          </cell>
          <cell r="H1347">
            <v>5000</v>
          </cell>
          <cell r="I1347">
            <v>6000</v>
          </cell>
          <cell r="J1347">
            <v>2</v>
          </cell>
          <cell r="K1347">
            <v>51</v>
          </cell>
          <cell r="L1347">
            <v>1</v>
          </cell>
          <cell r="M1347">
            <v>5</v>
          </cell>
          <cell r="N1347">
            <v>2</v>
          </cell>
          <cell r="O1347">
            <v>3</v>
          </cell>
          <cell r="P1347">
            <v>3</v>
          </cell>
        </row>
        <row r="1348">
          <cell r="B1348">
            <v>1338</v>
          </cell>
          <cell r="C1348">
            <v>1</v>
          </cell>
          <cell r="D1348">
            <v>36</v>
          </cell>
          <cell r="E1348">
            <v>24000</v>
          </cell>
          <cell r="F1348">
            <v>3.1357867022532906</v>
          </cell>
          <cell r="G1348">
            <v>47000</v>
          </cell>
          <cell r="H1348">
            <v>6200</v>
          </cell>
          <cell r="I1348">
            <v>5000</v>
          </cell>
          <cell r="J1348">
            <v>2</v>
          </cell>
          <cell r="K1348">
            <v>36</v>
          </cell>
          <cell r="L1348">
            <v>4</v>
          </cell>
          <cell r="M1348">
            <v>5</v>
          </cell>
          <cell r="N1348">
            <v>2</v>
          </cell>
          <cell r="O1348">
            <v>1</v>
          </cell>
          <cell r="P1348">
            <v>3</v>
          </cell>
        </row>
        <row r="1349">
          <cell r="B1349">
            <v>1339</v>
          </cell>
          <cell r="C1349">
            <v>5</v>
          </cell>
          <cell r="D1349">
            <v>36</v>
          </cell>
          <cell r="E1349">
            <v>5400</v>
          </cell>
          <cell r="F1349">
            <v>1.4632551199595432</v>
          </cell>
          <cell r="G1349">
            <v>15000</v>
          </cell>
          <cell r="H1349">
            <v>2700</v>
          </cell>
          <cell r="I1349">
            <v>5500</v>
          </cell>
          <cell r="J1349">
            <v>2</v>
          </cell>
          <cell r="K1349">
            <v>38</v>
          </cell>
          <cell r="L1349">
            <v>4</v>
          </cell>
          <cell r="M1349">
            <v>1</v>
          </cell>
          <cell r="N1349">
            <v>1</v>
          </cell>
          <cell r="O1349">
            <v>4</v>
          </cell>
          <cell r="P1349">
            <v>1</v>
          </cell>
        </row>
        <row r="1350">
          <cell r="B1350">
            <v>1340</v>
          </cell>
          <cell r="C1350">
            <v>3</v>
          </cell>
          <cell r="D1350">
            <v>48</v>
          </cell>
          <cell r="E1350">
            <v>5400</v>
          </cell>
          <cell r="F1350">
            <v>2.9584271266566424</v>
          </cell>
          <cell r="G1350">
            <v>12000</v>
          </cell>
          <cell r="H1350">
            <v>1600</v>
          </cell>
          <cell r="I1350">
            <v>6000</v>
          </cell>
          <cell r="J1350">
            <v>2</v>
          </cell>
          <cell r="K1350">
            <v>38</v>
          </cell>
          <cell r="L1350">
            <v>2</v>
          </cell>
          <cell r="M1350">
            <v>2</v>
          </cell>
          <cell r="N1350">
            <v>1</v>
          </cell>
          <cell r="O1350">
            <v>2</v>
          </cell>
          <cell r="P1350">
            <v>2</v>
          </cell>
        </row>
        <row r="1351">
          <cell r="B1351">
            <v>1341</v>
          </cell>
          <cell r="C1351">
            <v>1</v>
          </cell>
          <cell r="D1351">
            <v>48</v>
          </cell>
          <cell r="E1351">
            <v>18300</v>
          </cell>
          <cell r="F1351">
            <v>2.3365245832500858</v>
          </cell>
          <cell r="G1351">
            <v>36000</v>
          </cell>
          <cell r="H1351">
            <v>5000</v>
          </cell>
          <cell r="I1351">
            <v>5000</v>
          </cell>
          <cell r="J1351">
            <v>1</v>
          </cell>
          <cell r="K1351">
            <v>36</v>
          </cell>
          <cell r="L1351">
            <v>4</v>
          </cell>
          <cell r="M1351">
            <v>1</v>
          </cell>
          <cell r="N1351">
            <v>2</v>
          </cell>
          <cell r="O1351">
            <v>1</v>
          </cell>
          <cell r="P1351">
            <v>2</v>
          </cell>
        </row>
        <row r="1352">
          <cell r="B1352">
            <v>1342</v>
          </cell>
          <cell r="C1352">
            <v>5</v>
          </cell>
          <cell r="D1352">
            <v>36</v>
          </cell>
          <cell r="E1352">
            <v>5400</v>
          </cell>
          <cell r="F1352">
            <v>3.0263038212623887</v>
          </cell>
          <cell r="G1352">
            <v>18000</v>
          </cell>
          <cell r="H1352">
            <v>3000</v>
          </cell>
          <cell r="I1352">
            <v>5500</v>
          </cell>
          <cell r="J1352">
            <v>1</v>
          </cell>
          <cell r="K1352">
            <v>43</v>
          </cell>
          <cell r="L1352">
            <v>2</v>
          </cell>
          <cell r="M1352">
            <v>4</v>
          </cell>
          <cell r="N1352">
            <v>2</v>
          </cell>
          <cell r="O1352">
            <v>3</v>
          </cell>
          <cell r="P1352">
            <v>3</v>
          </cell>
        </row>
        <row r="1353">
          <cell r="B1353">
            <v>1343</v>
          </cell>
          <cell r="C1353">
            <v>1</v>
          </cell>
          <cell r="D1353">
            <v>60</v>
          </cell>
          <cell r="E1353">
            <v>24000</v>
          </cell>
          <cell r="F1353">
            <v>1.5868349896410388</v>
          </cell>
          <cell r="G1353">
            <v>36000</v>
          </cell>
          <cell r="H1353">
            <v>5200</v>
          </cell>
          <cell r="I1353">
            <v>5000</v>
          </cell>
          <cell r="J1353">
            <v>1</v>
          </cell>
          <cell r="K1353">
            <v>31</v>
          </cell>
          <cell r="L1353">
            <v>2</v>
          </cell>
          <cell r="M1353">
            <v>5</v>
          </cell>
          <cell r="N1353">
            <v>1</v>
          </cell>
          <cell r="O1353">
            <v>1</v>
          </cell>
          <cell r="P1353">
            <v>3</v>
          </cell>
        </row>
        <row r="1354">
          <cell r="B1354">
            <v>1344</v>
          </cell>
          <cell r="C1354">
            <v>3</v>
          </cell>
          <cell r="D1354">
            <v>18</v>
          </cell>
          <cell r="E1354">
            <v>18300</v>
          </cell>
          <cell r="F1354">
            <v>1.1663984890497283</v>
          </cell>
          <cell r="G1354">
            <v>36000</v>
          </cell>
          <cell r="H1354">
            <v>6200</v>
          </cell>
          <cell r="I1354">
            <v>6000</v>
          </cell>
          <cell r="J1354">
            <v>1</v>
          </cell>
          <cell r="K1354">
            <v>27</v>
          </cell>
          <cell r="L1354">
            <v>2</v>
          </cell>
          <cell r="M1354">
            <v>2</v>
          </cell>
          <cell r="N1354">
            <v>2</v>
          </cell>
          <cell r="O1354">
            <v>1</v>
          </cell>
          <cell r="P1354">
            <v>3</v>
          </cell>
        </row>
        <row r="1355">
          <cell r="B1355">
            <v>1345</v>
          </cell>
          <cell r="C1355">
            <v>5</v>
          </cell>
          <cell r="D1355">
            <v>60</v>
          </cell>
          <cell r="E1355">
            <v>18300</v>
          </cell>
          <cell r="F1355">
            <v>3.5160984838678879</v>
          </cell>
          <cell r="G1355">
            <v>36000</v>
          </cell>
          <cell r="H1355">
            <v>6200</v>
          </cell>
          <cell r="I1355">
            <v>5500</v>
          </cell>
          <cell r="J1355">
            <v>2</v>
          </cell>
          <cell r="K1355">
            <v>41</v>
          </cell>
          <cell r="L1355">
            <v>3</v>
          </cell>
          <cell r="M1355">
            <v>2</v>
          </cell>
          <cell r="N1355">
            <v>2</v>
          </cell>
          <cell r="O1355">
            <v>2</v>
          </cell>
          <cell r="P1355">
            <v>1</v>
          </cell>
        </row>
        <row r="1356">
          <cell r="B1356">
            <v>1346</v>
          </cell>
          <cell r="C1356">
            <v>5</v>
          </cell>
          <cell r="D1356">
            <v>36</v>
          </cell>
          <cell r="E1356">
            <v>18300</v>
          </cell>
          <cell r="F1356">
            <v>2.6718184314449069</v>
          </cell>
          <cell r="G1356">
            <v>36000</v>
          </cell>
          <cell r="H1356">
            <v>6200</v>
          </cell>
          <cell r="I1356">
            <v>5500</v>
          </cell>
          <cell r="J1356">
            <v>2</v>
          </cell>
          <cell r="K1356">
            <v>18</v>
          </cell>
          <cell r="L1356">
            <v>2</v>
          </cell>
          <cell r="M1356">
            <v>1</v>
          </cell>
          <cell r="N1356">
            <v>1</v>
          </cell>
          <cell r="O1356">
            <v>3</v>
          </cell>
          <cell r="P1356">
            <v>1</v>
          </cell>
        </row>
        <row r="1357">
          <cell r="B1357">
            <v>1347</v>
          </cell>
          <cell r="C1357">
            <v>5</v>
          </cell>
          <cell r="D1357">
            <v>18</v>
          </cell>
          <cell r="E1357">
            <v>14000</v>
          </cell>
          <cell r="F1357">
            <v>1.9676746869268849</v>
          </cell>
          <cell r="G1357">
            <v>25000</v>
          </cell>
          <cell r="H1357">
            <v>4400</v>
          </cell>
          <cell r="I1357">
            <v>5500</v>
          </cell>
          <cell r="J1357">
            <v>2</v>
          </cell>
          <cell r="K1357">
            <v>37</v>
          </cell>
          <cell r="L1357">
            <v>1</v>
          </cell>
          <cell r="M1357">
            <v>2</v>
          </cell>
          <cell r="N1357">
            <v>2</v>
          </cell>
          <cell r="O1357">
            <v>1</v>
          </cell>
          <cell r="P1357">
            <v>2</v>
          </cell>
        </row>
        <row r="1358">
          <cell r="B1358">
            <v>1348</v>
          </cell>
          <cell r="C1358">
            <v>2</v>
          </cell>
          <cell r="D1358">
            <v>36</v>
          </cell>
          <cell r="E1358">
            <v>18300</v>
          </cell>
          <cell r="F1358">
            <v>3.0892830911808815</v>
          </cell>
          <cell r="G1358">
            <v>36000</v>
          </cell>
          <cell r="H1358">
            <v>4400</v>
          </cell>
          <cell r="I1358">
            <v>6000</v>
          </cell>
          <cell r="J1358">
            <v>1</v>
          </cell>
          <cell r="K1358">
            <v>41</v>
          </cell>
          <cell r="L1358">
            <v>3</v>
          </cell>
          <cell r="M1358">
            <v>5</v>
          </cell>
          <cell r="N1358">
            <v>2</v>
          </cell>
          <cell r="O1358">
            <v>2</v>
          </cell>
          <cell r="P1358">
            <v>3</v>
          </cell>
        </row>
        <row r="1359">
          <cell r="B1359">
            <v>1349</v>
          </cell>
          <cell r="C1359">
            <v>5</v>
          </cell>
          <cell r="D1359">
            <v>18</v>
          </cell>
          <cell r="E1359">
            <v>14000</v>
          </cell>
          <cell r="F1359">
            <v>1.3684840531514824</v>
          </cell>
          <cell r="G1359">
            <v>25000</v>
          </cell>
          <cell r="H1359">
            <v>4300</v>
          </cell>
          <cell r="I1359">
            <v>5500</v>
          </cell>
          <cell r="J1359">
            <v>2</v>
          </cell>
          <cell r="K1359">
            <v>40</v>
          </cell>
          <cell r="L1359">
            <v>1</v>
          </cell>
          <cell r="M1359">
            <v>2</v>
          </cell>
          <cell r="N1359">
            <v>1</v>
          </cell>
          <cell r="O1359">
            <v>1</v>
          </cell>
          <cell r="P1359">
            <v>2</v>
          </cell>
        </row>
        <row r="1360">
          <cell r="B1360">
            <v>1350</v>
          </cell>
          <cell r="C1360">
            <v>1</v>
          </cell>
          <cell r="D1360">
            <v>60</v>
          </cell>
          <cell r="E1360">
            <v>24000</v>
          </cell>
          <cell r="F1360">
            <v>2.8167927197206888</v>
          </cell>
          <cell r="G1360">
            <v>42000</v>
          </cell>
          <cell r="H1360">
            <v>5200</v>
          </cell>
          <cell r="I1360">
            <v>5000</v>
          </cell>
          <cell r="J1360">
            <v>2</v>
          </cell>
          <cell r="K1360">
            <v>51</v>
          </cell>
          <cell r="L1360">
            <v>4</v>
          </cell>
          <cell r="M1360">
            <v>3</v>
          </cell>
          <cell r="N1360">
            <v>1</v>
          </cell>
          <cell r="O1360">
            <v>3</v>
          </cell>
          <cell r="P1360">
            <v>3</v>
          </cell>
        </row>
        <row r="1361">
          <cell r="B1361">
            <v>1351</v>
          </cell>
          <cell r="C1361">
            <v>4</v>
          </cell>
          <cell r="D1361">
            <v>36</v>
          </cell>
          <cell r="E1361">
            <v>24000</v>
          </cell>
          <cell r="F1361">
            <v>2.2167211458995455</v>
          </cell>
          <cell r="G1361">
            <v>47000</v>
          </cell>
          <cell r="H1361">
            <v>7300</v>
          </cell>
          <cell r="I1361">
            <v>6000</v>
          </cell>
          <cell r="J1361">
            <v>2</v>
          </cell>
          <cell r="K1361">
            <v>48</v>
          </cell>
          <cell r="L1361">
            <v>4</v>
          </cell>
          <cell r="M1361">
            <v>4</v>
          </cell>
          <cell r="N1361">
            <v>1</v>
          </cell>
          <cell r="O1361">
            <v>3</v>
          </cell>
          <cell r="P1361">
            <v>3</v>
          </cell>
        </row>
        <row r="1362">
          <cell r="B1362">
            <v>1352</v>
          </cell>
          <cell r="C1362">
            <v>5</v>
          </cell>
          <cell r="D1362">
            <v>48</v>
          </cell>
          <cell r="E1362">
            <v>14000</v>
          </cell>
          <cell r="F1362">
            <v>2.1359564786564111</v>
          </cell>
          <cell r="G1362">
            <v>25000</v>
          </cell>
          <cell r="H1362">
            <v>4000</v>
          </cell>
          <cell r="I1362">
            <v>5500</v>
          </cell>
          <cell r="J1362">
            <v>2</v>
          </cell>
          <cell r="K1362">
            <v>55</v>
          </cell>
          <cell r="L1362">
            <v>2</v>
          </cell>
          <cell r="M1362">
            <v>4</v>
          </cell>
          <cell r="N1362">
            <v>2</v>
          </cell>
          <cell r="O1362">
            <v>4</v>
          </cell>
          <cell r="P1362">
            <v>2</v>
          </cell>
        </row>
        <row r="1363">
          <cell r="B1363">
            <v>1353</v>
          </cell>
          <cell r="C1363">
            <v>4</v>
          </cell>
          <cell r="D1363">
            <v>48</v>
          </cell>
          <cell r="E1363">
            <v>14000</v>
          </cell>
          <cell r="F1363">
            <v>2.3856557017846955</v>
          </cell>
          <cell r="G1363">
            <v>20000</v>
          </cell>
          <cell r="H1363">
            <v>3600</v>
          </cell>
          <cell r="I1363">
            <v>6000</v>
          </cell>
          <cell r="J1363">
            <v>1</v>
          </cell>
          <cell r="K1363">
            <v>33</v>
          </cell>
          <cell r="L1363">
            <v>3</v>
          </cell>
          <cell r="M1363">
            <v>4</v>
          </cell>
          <cell r="N1363">
            <v>2</v>
          </cell>
          <cell r="O1363">
            <v>2</v>
          </cell>
          <cell r="P1363">
            <v>3</v>
          </cell>
        </row>
        <row r="1364">
          <cell r="B1364">
            <v>1354</v>
          </cell>
          <cell r="C1364">
            <v>3</v>
          </cell>
          <cell r="D1364">
            <v>48</v>
          </cell>
          <cell r="E1364">
            <v>5400</v>
          </cell>
          <cell r="F1364">
            <v>1.4288749886797816</v>
          </cell>
          <cell r="G1364">
            <v>12000</v>
          </cell>
          <cell r="H1364">
            <v>2100</v>
          </cell>
          <cell r="I1364">
            <v>6000</v>
          </cell>
          <cell r="J1364">
            <v>2</v>
          </cell>
          <cell r="K1364">
            <v>48</v>
          </cell>
          <cell r="L1364">
            <v>4</v>
          </cell>
          <cell r="M1364">
            <v>4</v>
          </cell>
          <cell r="N1364">
            <v>1</v>
          </cell>
          <cell r="O1364">
            <v>3</v>
          </cell>
          <cell r="P1364">
            <v>1</v>
          </cell>
        </row>
        <row r="1365">
          <cell r="B1365">
            <v>1355</v>
          </cell>
          <cell r="C1365">
            <v>1</v>
          </cell>
          <cell r="D1365">
            <v>18</v>
          </cell>
          <cell r="E1365">
            <v>5400</v>
          </cell>
          <cell r="F1365">
            <v>2.3512703518232709</v>
          </cell>
          <cell r="G1365">
            <v>18000</v>
          </cell>
          <cell r="H1365">
            <v>2700</v>
          </cell>
          <cell r="I1365">
            <v>5000</v>
          </cell>
          <cell r="J1365">
            <v>1</v>
          </cell>
          <cell r="K1365">
            <v>27</v>
          </cell>
          <cell r="L1365">
            <v>2</v>
          </cell>
          <cell r="M1365">
            <v>4</v>
          </cell>
          <cell r="N1365">
            <v>2</v>
          </cell>
          <cell r="O1365">
            <v>1</v>
          </cell>
          <cell r="P1365">
            <v>3</v>
          </cell>
        </row>
        <row r="1366">
          <cell r="B1366">
            <v>1356</v>
          </cell>
          <cell r="C1366">
            <v>5</v>
          </cell>
          <cell r="D1366">
            <v>36</v>
          </cell>
          <cell r="E1366">
            <v>18300</v>
          </cell>
          <cell r="F1366">
            <v>3.3834707256735888</v>
          </cell>
          <cell r="G1366">
            <v>36000</v>
          </cell>
          <cell r="H1366">
            <v>6200</v>
          </cell>
          <cell r="I1366">
            <v>5500</v>
          </cell>
          <cell r="J1366">
            <v>2</v>
          </cell>
          <cell r="K1366">
            <v>36</v>
          </cell>
          <cell r="L1366">
            <v>1</v>
          </cell>
          <cell r="M1366">
            <v>1</v>
          </cell>
          <cell r="N1366">
            <v>2</v>
          </cell>
          <cell r="O1366">
            <v>2</v>
          </cell>
          <cell r="P1366">
            <v>1</v>
          </cell>
        </row>
        <row r="1367">
          <cell r="B1367">
            <v>1357</v>
          </cell>
          <cell r="C1367">
            <v>5</v>
          </cell>
          <cell r="D1367">
            <v>36</v>
          </cell>
          <cell r="E1367">
            <v>14000</v>
          </cell>
          <cell r="F1367">
            <v>1.2105382935129658</v>
          </cell>
          <cell r="G1367">
            <v>25000</v>
          </cell>
          <cell r="H1367">
            <v>4000</v>
          </cell>
          <cell r="I1367">
            <v>5500</v>
          </cell>
          <cell r="J1367">
            <v>1</v>
          </cell>
          <cell r="K1367">
            <v>22</v>
          </cell>
          <cell r="L1367">
            <v>1</v>
          </cell>
          <cell r="M1367">
            <v>4</v>
          </cell>
          <cell r="N1367">
            <v>1</v>
          </cell>
          <cell r="O1367">
            <v>3</v>
          </cell>
          <cell r="P1367">
            <v>3</v>
          </cell>
        </row>
        <row r="1368">
          <cell r="B1368">
            <v>1358</v>
          </cell>
          <cell r="C1368">
            <v>2</v>
          </cell>
          <cell r="D1368">
            <v>18</v>
          </cell>
          <cell r="E1368">
            <v>5400</v>
          </cell>
          <cell r="F1368">
            <v>2.5957624211899746</v>
          </cell>
          <cell r="G1368">
            <v>15000</v>
          </cell>
          <cell r="H1368">
            <v>2400</v>
          </cell>
          <cell r="I1368">
            <v>6000</v>
          </cell>
          <cell r="J1368">
            <v>1</v>
          </cell>
          <cell r="K1368">
            <v>52</v>
          </cell>
          <cell r="L1368">
            <v>1</v>
          </cell>
          <cell r="M1368">
            <v>2</v>
          </cell>
          <cell r="N1368">
            <v>2</v>
          </cell>
          <cell r="O1368">
            <v>1</v>
          </cell>
          <cell r="P1368">
            <v>2</v>
          </cell>
        </row>
        <row r="1369">
          <cell r="B1369">
            <v>1359</v>
          </cell>
          <cell r="C1369">
            <v>3</v>
          </cell>
          <cell r="D1369">
            <v>18</v>
          </cell>
          <cell r="E1369">
            <v>18300</v>
          </cell>
          <cell r="F1369">
            <v>1.9479611836959125</v>
          </cell>
          <cell r="G1369">
            <v>36000</v>
          </cell>
          <cell r="H1369">
            <v>5000</v>
          </cell>
          <cell r="I1369">
            <v>6000</v>
          </cell>
          <cell r="J1369">
            <v>2</v>
          </cell>
          <cell r="K1369">
            <v>23</v>
          </cell>
          <cell r="L1369">
            <v>4</v>
          </cell>
          <cell r="M1369">
            <v>2</v>
          </cell>
          <cell r="N1369">
            <v>2</v>
          </cell>
          <cell r="O1369">
            <v>2</v>
          </cell>
          <cell r="P1369">
            <v>3</v>
          </cell>
        </row>
        <row r="1370">
          <cell r="B1370">
            <v>1360</v>
          </cell>
          <cell r="C1370">
            <v>4</v>
          </cell>
          <cell r="D1370">
            <v>60</v>
          </cell>
          <cell r="E1370">
            <v>18300</v>
          </cell>
          <cell r="F1370">
            <v>2.8263329996904227</v>
          </cell>
          <cell r="G1370">
            <v>36000</v>
          </cell>
          <cell r="H1370">
            <v>5200</v>
          </cell>
          <cell r="I1370">
            <v>6000</v>
          </cell>
          <cell r="J1370">
            <v>1</v>
          </cell>
          <cell r="K1370">
            <v>39</v>
          </cell>
          <cell r="L1370">
            <v>2</v>
          </cell>
          <cell r="M1370">
            <v>4</v>
          </cell>
          <cell r="N1370">
            <v>2</v>
          </cell>
          <cell r="O1370">
            <v>2</v>
          </cell>
          <cell r="P1370">
            <v>1</v>
          </cell>
        </row>
        <row r="1371">
          <cell r="B1371">
            <v>1361</v>
          </cell>
          <cell r="C1371">
            <v>4</v>
          </cell>
          <cell r="D1371">
            <v>60</v>
          </cell>
          <cell r="E1371">
            <v>5400</v>
          </cell>
          <cell r="F1371">
            <v>1.790737827732884</v>
          </cell>
          <cell r="G1371">
            <v>18000</v>
          </cell>
          <cell r="H1371">
            <v>3000</v>
          </cell>
          <cell r="I1371">
            <v>6000</v>
          </cell>
          <cell r="J1371">
            <v>2</v>
          </cell>
          <cell r="K1371">
            <v>29</v>
          </cell>
          <cell r="L1371">
            <v>4</v>
          </cell>
          <cell r="M1371">
            <v>2</v>
          </cell>
          <cell r="N1371">
            <v>1</v>
          </cell>
          <cell r="O1371">
            <v>2</v>
          </cell>
          <cell r="P1371">
            <v>2</v>
          </cell>
        </row>
        <row r="1372">
          <cell r="B1372">
            <v>1362</v>
          </cell>
          <cell r="C1372">
            <v>4</v>
          </cell>
          <cell r="D1372">
            <v>48</v>
          </cell>
          <cell r="E1372">
            <v>5400</v>
          </cell>
          <cell r="F1372">
            <v>1.1282428658466739</v>
          </cell>
          <cell r="G1372">
            <v>12000</v>
          </cell>
          <cell r="H1372">
            <v>1800</v>
          </cell>
          <cell r="I1372">
            <v>6000</v>
          </cell>
          <cell r="J1372">
            <v>1</v>
          </cell>
          <cell r="K1372">
            <v>28</v>
          </cell>
          <cell r="L1372">
            <v>3</v>
          </cell>
          <cell r="M1372">
            <v>2</v>
          </cell>
          <cell r="N1372">
            <v>2</v>
          </cell>
          <cell r="O1372">
            <v>4</v>
          </cell>
          <cell r="P1372">
            <v>3</v>
          </cell>
        </row>
        <row r="1373">
          <cell r="B1373">
            <v>1363</v>
          </cell>
          <cell r="C1373">
            <v>1</v>
          </cell>
          <cell r="D1373">
            <v>36</v>
          </cell>
          <cell r="E1373">
            <v>14000</v>
          </cell>
          <cell r="F1373">
            <v>1.6758202928026269</v>
          </cell>
          <cell r="G1373">
            <v>25000</v>
          </cell>
          <cell r="H1373">
            <v>3600</v>
          </cell>
          <cell r="I1373">
            <v>5000</v>
          </cell>
          <cell r="J1373">
            <v>2</v>
          </cell>
          <cell r="K1373">
            <v>55</v>
          </cell>
          <cell r="L1373">
            <v>2</v>
          </cell>
          <cell r="M1373">
            <v>4</v>
          </cell>
          <cell r="N1373">
            <v>2</v>
          </cell>
          <cell r="O1373">
            <v>2</v>
          </cell>
          <cell r="P1373">
            <v>2</v>
          </cell>
        </row>
        <row r="1374">
          <cell r="B1374">
            <v>1364</v>
          </cell>
          <cell r="C1374">
            <v>4</v>
          </cell>
          <cell r="D1374">
            <v>36</v>
          </cell>
          <cell r="E1374">
            <v>5400</v>
          </cell>
          <cell r="F1374">
            <v>1.5927733837276727</v>
          </cell>
          <cell r="G1374">
            <v>18000</v>
          </cell>
          <cell r="H1374">
            <v>2700</v>
          </cell>
          <cell r="I1374">
            <v>6000</v>
          </cell>
          <cell r="J1374">
            <v>1</v>
          </cell>
          <cell r="K1374">
            <v>47</v>
          </cell>
          <cell r="L1374">
            <v>3</v>
          </cell>
          <cell r="M1374">
            <v>1</v>
          </cell>
          <cell r="N1374">
            <v>2</v>
          </cell>
          <cell r="O1374">
            <v>2</v>
          </cell>
          <cell r="P1374">
            <v>2</v>
          </cell>
        </row>
        <row r="1375">
          <cell r="B1375">
            <v>1365</v>
          </cell>
          <cell r="C1375">
            <v>5</v>
          </cell>
          <cell r="D1375">
            <v>60</v>
          </cell>
          <cell r="E1375">
            <v>14000</v>
          </cell>
          <cell r="F1375">
            <v>2.5917331391428005</v>
          </cell>
          <cell r="G1375">
            <v>25000</v>
          </cell>
          <cell r="H1375">
            <v>4400</v>
          </cell>
          <cell r="I1375">
            <v>5500</v>
          </cell>
          <cell r="J1375">
            <v>1</v>
          </cell>
          <cell r="K1375">
            <v>46</v>
          </cell>
          <cell r="L1375">
            <v>2</v>
          </cell>
          <cell r="M1375">
            <v>5</v>
          </cell>
          <cell r="N1375">
            <v>2</v>
          </cell>
          <cell r="O1375">
            <v>2</v>
          </cell>
          <cell r="P1375">
            <v>1</v>
          </cell>
        </row>
        <row r="1376">
          <cell r="B1376">
            <v>1366</v>
          </cell>
          <cell r="C1376">
            <v>2</v>
          </cell>
          <cell r="D1376">
            <v>12</v>
          </cell>
          <cell r="E1376">
            <v>14000</v>
          </cell>
          <cell r="F1376">
            <v>1.8476682090225984</v>
          </cell>
          <cell r="G1376">
            <v>25000</v>
          </cell>
          <cell r="H1376">
            <v>4400</v>
          </cell>
          <cell r="I1376">
            <v>6000</v>
          </cell>
          <cell r="J1376">
            <v>2</v>
          </cell>
          <cell r="K1376">
            <v>28</v>
          </cell>
          <cell r="L1376">
            <v>4</v>
          </cell>
          <cell r="M1376">
            <v>1</v>
          </cell>
          <cell r="N1376">
            <v>2</v>
          </cell>
          <cell r="O1376">
            <v>3</v>
          </cell>
          <cell r="P1376">
            <v>2</v>
          </cell>
        </row>
        <row r="1377">
          <cell r="B1377">
            <v>1367</v>
          </cell>
          <cell r="C1377">
            <v>2</v>
          </cell>
          <cell r="D1377">
            <v>18</v>
          </cell>
          <cell r="E1377">
            <v>5400</v>
          </cell>
          <cell r="F1377">
            <v>1.8029614461640391</v>
          </cell>
          <cell r="G1377">
            <v>18000</v>
          </cell>
          <cell r="H1377">
            <v>2600</v>
          </cell>
          <cell r="I1377">
            <v>6000</v>
          </cell>
          <cell r="J1377">
            <v>1</v>
          </cell>
          <cell r="K1377">
            <v>27</v>
          </cell>
          <cell r="L1377">
            <v>3</v>
          </cell>
          <cell r="M1377">
            <v>1</v>
          </cell>
          <cell r="N1377">
            <v>1</v>
          </cell>
          <cell r="O1377">
            <v>1</v>
          </cell>
          <cell r="P1377">
            <v>1</v>
          </cell>
        </row>
        <row r="1378">
          <cell r="B1378">
            <v>1368</v>
          </cell>
          <cell r="C1378">
            <v>2</v>
          </cell>
          <cell r="D1378">
            <v>12</v>
          </cell>
          <cell r="E1378">
            <v>24000</v>
          </cell>
          <cell r="F1378">
            <v>2.0963084013276756</v>
          </cell>
          <cell r="G1378">
            <v>36000</v>
          </cell>
          <cell r="H1378">
            <v>7300</v>
          </cell>
          <cell r="I1378">
            <v>6000</v>
          </cell>
          <cell r="J1378">
            <v>2</v>
          </cell>
          <cell r="K1378">
            <v>50</v>
          </cell>
          <cell r="L1378">
            <v>4</v>
          </cell>
          <cell r="M1378">
            <v>1</v>
          </cell>
          <cell r="N1378">
            <v>2</v>
          </cell>
          <cell r="O1378">
            <v>4</v>
          </cell>
          <cell r="P1378">
            <v>1</v>
          </cell>
        </row>
        <row r="1379">
          <cell r="B1379">
            <v>1369</v>
          </cell>
          <cell r="C1379">
            <v>2</v>
          </cell>
          <cell r="D1379">
            <v>36</v>
          </cell>
          <cell r="E1379">
            <v>24000</v>
          </cell>
          <cell r="F1379">
            <v>1.5922951237100826</v>
          </cell>
          <cell r="G1379">
            <v>36000</v>
          </cell>
          <cell r="H1379">
            <v>7700</v>
          </cell>
          <cell r="I1379">
            <v>6000</v>
          </cell>
          <cell r="J1379">
            <v>1</v>
          </cell>
          <cell r="K1379">
            <v>34</v>
          </cell>
          <cell r="L1379">
            <v>3</v>
          </cell>
          <cell r="M1379">
            <v>4</v>
          </cell>
          <cell r="N1379">
            <v>1</v>
          </cell>
          <cell r="O1379">
            <v>2</v>
          </cell>
          <cell r="P1379">
            <v>1</v>
          </cell>
        </row>
        <row r="1380">
          <cell r="B1380">
            <v>1370</v>
          </cell>
          <cell r="C1380">
            <v>1</v>
          </cell>
          <cell r="D1380">
            <v>36</v>
          </cell>
          <cell r="E1380">
            <v>18300</v>
          </cell>
          <cell r="F1380">
            <v>1.5396570842410213</v>
          </cell>
          <cell r="G1380">
            <v>36000</v>
          </cell>
          <cell r="H1380">
            <v>5000</v>
          </cell>
          <cell r="I1380">
            <v>5000</v>
          </cell>
          <cell r="J1380">
            <v>1</v>
          </cell>
          <cell r="K1380">
            <v>50</v>
          </cell>
          <cell r="L1380">
            <v>1</v>
          </cell>
          <cell r="M1380">
            <v>5</v>
          </cell>
          <cell r="N1380">
            <v>1</v>
          </cell>
          <cell r="O1380">
            <v>1</v>
          </cell>
          <cell r="P1380">
            <v>3</v>
          </cell>
        </row>
        <row r="1381">
          <cell r="B1381">
            <v>1371</v>
          </cell>
          <cell r="C1381">
            <v>4</v>
          </cell>
          <cell r="D1381">
            <v>48</v>
          </cell>
          <cell r="E1381">
            <v>14000</v>
          </cell>
          <cell r="F1381">
            <v>2.5979200077545155</v>
          </cell>
          <cell r="G1381">
            <v>25000</v>
          </cell>
          <cell r="H1381">
            <v>4200</v>
          </cell>
          <cell r="I1381">
            <v>6000</v>
          </cell>
          <cell r="J1381">
            <v>2</v>
          </cell>
          <cell r="K1381">
            <v>50</v>
          </cell>
          <cell r="L1381">
            <v>4</v>
          </cell>
          <cell r="M1381">
            <v>4</v>
          </cell>
          <cell r="N1381">
            <v>2</v>
          </cell>
          <cell r="O1381">
            <v>2</v>
          </cell>
          <cell r="P1381">
            <v>2</v>
          </cell>
        </row>
        <row r="1382">
          <cell r="B1382">
            <v>1372</v>
          </cell>
          <cell r="C1382">
            <v>5</v>
          </cell>
          <cell r="D1382">
            <v>48</v>
          </cell>
          <cell r="E1382">
            <v>5400</v>
          </cell>
          <cell r="F1382">
            <v>2.1243622788503504</v>
          </cell>
          <cell r="G1382">
            <v>18000</v>
          </cell>
          <cell r="H1382">
            <v>2900</v>
          </cell>
          <cell r="I1382">
            <v>5500</v>
          </cell>
          <cell r="J1382">
            <v>2</v>
          </cell>
          <cell r="K1382">
            <v>49</v>
          </cell>
          <cell r="L1382">
            <v>2</v>
          </cell>
          <cell r="M1382">
            <v>4</v>
          </cell>
          <cell r="N1382">
            <v>1</v>
          </cell>
          <cell r="O1382">
            <v>1</v>
          </cell>
          <cell r="P1382">
            <v>3</v>
          </cell>
        </row>
        <row r="1383">
          <cell r="B1383">
            <v>1373</v>
          </cell>
          <cell r="C1383">
            <v>3</v>
          </cell>
          <cell r="D1383">
            <v>18</v>
          </cell>
          <cell r="E1383">
            <v>14000</v>
          </cell>
          <cell r="F1383">
            <v>2.4530037827179383</v>
          </cell>
          <cell r="G1383">
            <v>20000</v>
          </cell>
          <cell r="H1383">
            <v>3600</v>
          </cell>
          <cell r="I1383">
            <v>6000</v>
          </cell>
          <cell r="J1383">
            <v>2</v>
          </cell>
          <cell r="K1383">
            <v>38</v>
          </cell>
          <cell r="L1383">
            <v>1</v>
          </cell>
          <cell r="M1383">
            <v>2</v>
          </cell>
          <cell r="N1383">
            <v>2</v>
          </cell>
          <cell r="O1383">
            <v>2</v>
          </cell>
          <cell r="P1383">
            <v>3</v>
          </cell>
        </row>
        <row r="1384">
          <cell r="B1384">
            <v>1374</v>
          </cell>
          <cell r="C1384">
            <v>1</v>
          </cell>
          <cell r="D1384">
            <v>12</v>
          </cell>
          <cell r="E1384">
            <v>18300</v>
          </cell>
          <cell r="F1384">
            <v>1.7760792977693738</v>
          </cell>
          <cell r="G1384">
            <v>36000</v>
          </cell>
          <cell r="H1384">
            <v>5200</v>
          </cell>
          <cell r="I1384">
            <v>5000</v>
          </cell>
          <cell r="J1384">
            <v>2</v>
          </cell>
          <cell r="K1384">
            <v>54</v>
          </cell>
          <cell r="L1384">
            <v>2</v>
          </cell>
          <cell r="M1384">
            <v>3</v>
          </cell>
          <cell r="N1384">
            <v>1</v>
          </cell>
          <cell r="O1384">
            <v>1</v>
          </cell>
          <cell r="P1384">
            <v>1</v>
          </cell>
        </row>
        <row r="1385">
          <cell r="B1385">
            <v>1375</v>
          </cell>
          <cell r="C1385">
            <v>3</v>
          </cell>
          <cell r="D1385">
            <v>12</v>
          </cell>
          <cell r="E1385">
            <v>18300</v>
          </cell>
          <cell r="F1385">
            <v>3.7508430564281889</v>
          </cell>
          <cell r="G1385">
            <v>36000</v>
          </cell>
          <cell r="H1385">
            <v>5200</v>
          </cell>
          <cell r="I1385">
            <v>6000</v>
          </cell>
          <cell r="J1385">
            <v>2</v>
          </cell>
          <cell r="K1385">
            <v>30</v>
          </cell>
          <cell r="L1385">
            <v>1</v>
          </cell>
          <cell r="M1385">
            <v>4</v>
          </cell>
          <cell r="N1385">
            <v>1</v>
          </cell>
          <cell r="O1385">
            <v>2</v>
          </cell>
          <cell r="P1385">
            <v>2</v>
          </cell>
        </row>
        <row r="1386">
          <cell r="B1386">
            <v>1376</v>
          </cell>
          <cell r="C1386">
            <v>5</v>
          </cell>
          <cell r="D1386">
            <v>18</v>
          </cell>
          <cell r="E1386">
            <v>5400</v>
          </cell>
          <cell r="F1386">
            <v>2.7882177470251119</v>
          </cell>
          <cell r="G1386">
            <v>18000</v>
          </cell>
          <cell r="H1386">
            <v>3600</v>
          </cell>
          <cell r="I1386">
            <v>5500</v>
          </cell>
          <cell r="J1386">
            <v>2</v>
          </cell>
          <cell r="K1386">
            <v>52</v>
          </cell>
          <cell r="L1386">
            <v>2</v>
          </cell>
          <cell r="M1386">
            <v>4</v>
          </cell>
          <cell r="N1386">
            <v>1</v>
          </cell>
          <cell r="O1386">
            <v>1</v>
          </cell>
          <cell r="P1386">
            <v>2</v>
          </cell>
        </row>
        <row r="1387">
          <cell r="B1387">
            <v>1377</v>
          </cell>
          <cell r="C1387">
            <v>4</v>
          </cell>
          <cell r="D1387">
            <v>18</v>
          </cell>
          <cell r="E1387">
            <v>14000</v>
          </cell>
          <cell r="F1387">
            <v>2.9977984560784305</v>
          </cell>
          <cell r="G1387">
            <v>20000</v>
          </cell>
          <cell r="H1387">
            <v>3300</v>
          </cell>
          <cell r="I1387">
            <v>6000</v>
          </cell>
          <cell r="J1387">
            <v>1</v>
          </cell>
          <cell r="K1387">
            <v>32</v>
          </cell>
          <cell r="L1387">
            <v>1</v>
          </cell>
          <cell r="M1387">
            <v>5</v>
          </cell>
          <cell r="N1387">
            <v>1</v>
          </cell>
          <cell r="O1387">
            <v>3</v>
          </cell>
          <cell r="P1387">
            <v>2</v>
          </cell>
        </row>
        <row r="1388">
          <cell r="B1388">
            <v>1378</v>
          </cell>
          <cell r="C1388">
            <v>2</v>
          </cell>
          <cell r="D1388">
            <v>18</v>
          </cell>
          <cell r="E1388">
            <v>18300</v>
          </cell>
          <cell r="F1388">
            <v>3.6501844809102968</v>
          </cell>
          <cell r="G1388">
            <v>36000</v>
          </cell>
          <cell r="H1388">
            <v>5200</v>
          </cell>
          <cell r="I1388">
            <v>6000</v>
          </cell>
          <cell r="J1388">
            <v>1</v>
          </cell>
          <cell r="K1388">
            <v>45</v>
          </cell>
          <cell r="L1388">
            <v>4</v>
          </cell>
          <cell r="M1388">
            <v>3</v>
          </cell>
          <cell r="N1388">
            <v>1</v>
          </cell>
          <cell r="O1388">
            <v>4</v>
          </cell>
          <cell r="P1388">
            <v>3</v>
          </cell>
        </row>
        <row r="1389">
          <cell r="B1389">
            <v>1379</v>
          </cell>
          <cell r="C1389">
            <v>4</v>
          </cell>
          <cell r="D1389">
            <v>48</v>
          </cell>
          <cell r="E1389">
            <v>24000</v>
          </cell>
          <cell r="F1389">
            <v>2.4135773874942599</v>
          </cell>
          <cell r="G1389">
            <v>45000</v>
          </cell>
          <cell r="H1389">
            <v>7300</v>
          </cell>
          <cell r="I1389">
            <v>6000</v>
          </cell>
          <cell r="J1389">
            <v>1</v>
          </cell>
          <cell r="K1389">
            <v>50</v>
          </cell>
          <cell r="L1389">
            <v>1</v>
          </cell>
          <cell r="M1389">
            <v>4</v>
          </cell>
          <cell r="N1389">
            <v>1</v>
          </cell>
          <cell r="O1389">
            <v>4</v>
          </cell>
          <cell r="P1389">
            <v>3</v>
          </cell>
        </row>
        <row r="1390">
          <cell r="B1390">
            <v>1380</v>
          </cell>
          <cell r="C1390">
            <v>1</v>
          </cell>
          <cell r="D1390">
            <v>48</v>
          </cell>
          <cell r="E1390">
            <v>24000</v>
          </cell>
          <cell r="F1390">
            <v>2.6114390097609763</v>
          </cell>
          <cell r="G1390">
            <v>42000</v>
          </cell>
          <cell r="H1390">
            <v>5200</v>
          </cell>
          <cell r="I1390">
            <v>5000</v>
          </cell>
          <cell r="J1390">
            <v>1</v>
          </cell>
          <cell r="K1390">
            <v>29</v>
          </cell>
          <cell r="L1390">
            <v>1</v>
          </cell>
          <cell r="M1390">
            <v>5</v>
          </cell>
          <cell r="N1390">
            <v>1</v>
          </cell>
          <cell r="O1390">
            <v>2</v>
          </cell>
          <cell r="P1390">
            <v>3</v>
          </cell>
        </row>
        <row r="1391">
          <cell r="B1391">
            <v>1381</v>
          </cell>
          <cell r="C1391">
            <v>5</v>
          </cell>
          <cell r="D1391">
            <v>18</v>
          </cell>
          <cell r="E1391">
            <v>24000</v>
          </cell>
          <cell r="F1391">
            <v>3.7585072729547866</v>
          </cell>
          <cell r="G1391">
            <v>36000</v>
          </cell>
          <cell r="H1391">
            <v>7300</v>
          </cell>
          <cell r="I1391">
            <v>5500</v>
          </cell>
          <cell r="J1391">
            <v>2</v>
          </cell>
          <cell r="K1391">
            <v>38</v>
          </cell>
          <cell r="L1391">
            <v>4</v>
          </cell>
          <cell r="M1391">
            <v>5</v>
          </cell>
          <cell r="N1391">
            <v>2</v>
          </cell>
          <cell r="O1391">
            <v>3</v>
          </cell>
          <cell r="P1391">
            <v>2</v>
          </cell>
        </row>
        <row r="1392">
          <cell r="B1392">
            <v>1382</v>
          </cell>
          <cell r="C1392">
            <v>1</v>
          </cell>
          <cell r="D1392">
            <v>36</v>
          </cell>
          <cell r="E1392">
            <v>18300</v>
          </cell>
          <cell r="F1392">
            <v>2.0246314388516402</v>
          </cell>
          <cell r="G1392">
            <v>33000</v>
          </cell>
          <cell r="H1392">
            <v>4700</v>
          </cell>
          <cell r="I1392">
            <v>5000</v>
          </cell>
          <cell r="J1392">
            <v>2</v>
          </cell>
          <cell r="K1392">
            <v>28</v>
          </cell>
          <cell r="L1392">
            <v>3</v>
          </cell>
          <cell r="M1392">
            <v>3</v>
          </cell>
          <cell r="N1392">
            <v>1</v>
          </cell>
          <cell r="O1392">
            <v>3</v>
          </cell>
          <cell r="P1392">
            <v>3</v>
          </cell>
        </row>
        <row r="1393">
          <cell r="B1393">
            <v>1383</v>
          </cell>
          <cell r="C1393">
            <v>1</v>
          </cell>
          <cell r="D1393">
            <v>48</v>
          </cell>
          <cell r="E1393">
            <v>14000</v>
          </cell>
          <cell r="F1393">
            <v>3.1446887130662926</v>
          </cell>
          <cell r="G1393">
            <v>25000</v>
          </cell>
          <cell r="H1393">
            <v>3600</v>
          </cell>
          <cell r="I1393">
            <v>5000</v>
          </cell>
          <cell r="J1393">
            <v>1</v>
          </cell>
          <cell r="K1393">
            <v>18</v>
          </cell>
          <cell r="L1393">
            <v>1</v>
          </cell>
          <cell r="M1393">
            <v>5</v>
          </cell>
          <cell r="N1393">
            <v>2</v>
          </cell>
          <cell r="O1393">
            <v>2</v>
          </cell>
          <cell r="P1393">
            <v>3</v>
          </cell>
        </row>
        <row r="1394">
          <cell r="B1394">
            <v>1384</v>
          </cell>
          <cell r="C1394">
            <v>4</v>
          </cell>
          <cell r="D1394">
            <v>36</v>
          </cell>
          <cell r="E1394">
            <v>14000</v>
          </cell>
          <cell r="F1394">
            <v>3.2002561389951207</v>
          </cell>
          <cell r="G1394">
            <v>25000</v>
          </cell>
          <cell r="H1394">
            <v>4200</v>
          </cell>
          <cell r="I1394">
            <v>6000</v>
          </cell>
          <cell r="J1394">
            <v>2</v>
          </cell>
          <cell r="K1394">
            <v>38</v>
          </cell>
          <cell r="L1394">
            <v>4</v>
          </cell>
          <cell r="M1394">
            <v>5</v>
          </cell>
          <cell r="N1394">
            <v>2</v>
          </cell>
          <cell r="O1394">
            <v>3</v>
          </cell>
          <cell r="P1394">
            <v>3</v>
          </cell>
        </row>
        <row r="1395">
          <cell r="B1395">
            <v>1385</v>
          </cell>
          <cell r="C1395">
            <v>3</v>
          </cell>
          <cell r="D1395">
            <v>12</v>
          </cell>
          <cell r="E1395">
            <v>14000</v>
          </cell>
          <cell r="F1395">
            <v>3.7024771545193618</v>
          </cell>
          <cell r="G1395">
            <v>25000</v>
          </cell>
          <cell r="H1395">
            <v>4400</v>
          </cell>
          <cell r="I1395">
            <v>6000</v>
          </cell>
          <cell r="J1395">
            <v>2</v>
          </cell>
          <cell r="K1395">
            <v>36</v>
          </cell>
          <cell r="L1395">
            <v>3</v>
          </cell>
          <cell r="M1395">
            <v>4</v>
          </cell>
          <cell r="N1395">
            <v>1</v>
          </cell>
          <cell r="O1395">
            <v>4</v>
          </cell>
          <cell r="P1395">
            <v>1</v>
          </cell>
        </row>
        <row r="1396">
          <cell r="B1396">
            <v>1386</v>
          </cell>
          <cell r="C1396">
            <v>5</v>
          </cell>
          <cell r="D1396">
            <v>60</v>
          </cell>
          <cell r="E1396">
            <v>18300</v>
          </cell>
          <cell r="F1396">
            <v>3.6988241492575469</v>
          </cell>
          <cell r="G1396">
            <v>36000</v>
          </cell>
          <cell r="H1396">
            <v>6200</v>
          </cell>
          <cell r="I1396">
            <v>5500</v>
          </cell>
          <cell r="J1396">
            <v>1</v>
          </cell>
          <cell r="K1396">
            <v>51</v>
          </cell>
          <cell r="L1396">
            <v>1</v>
          </cell>
          <cell r="M1396">
            <v>3</v>
          </cell>
          <cell r="N1396">
            <v>1</v>
          </cell>
          <cell r="O1396">
            <v>4</v>
          </cell>
          <cell r="P1396">
            <v>3</v>
          </cell>
        </row>
        <row r="1397">
          <cell r="B1397">
            <v>1387</v>
          </cell>
          <cell r="C1397">
            <v>1</v>
          </cell>
          <cell r="D1397">
            <v>60</v>
          </cell>
          <cell r="E1397">
            <v>18300</v>
          </cell>
          <cell r="F1397">
            <v>2.7459563120020496</v>
          </cell>
          <cell r="G1397">
            <v>36000</v>
          </cell>
          <cell r="H1397">
            <v>4400</v>
          </cell>
          <cell r="I1397">
            <v>5000</v>
          </cell>
          <cell r="J1397">
            <v>2</v>
          </cell>
          <cell r="K1397">
            <v>41</v>
          </cell>
          <cell r="L1397">
            <v>3</v>
          </cell>
          <cell r="M1397">
            <v>5</v>
          </cell>
          <cell r="N1397">
            <v>2</v>
          </cell>
          <cell r="O1397">
            <v>3</v>
          </cell>
          <cell r="P1397">
            <v>1</v>
          </cell>
        </row>
        <row r="1398">
          <cell r="B1398">
            <v>1388</v>
          </cell>
          <cell r="C1398">
            <v>2</v>
          </cell>
          <cell r="D1398">
            <v>48</v>
          </cell>
          <cell r="E1398">
            <v>14000</v>
          </cell>
          <cell r="F1398">
            <v>3.0222238925190399</v>
          </cell>
          <cell r="G1398">
            <v>25000</v>
          </cell>
          <cell r="H1398">
            <v>4400</v>
          </cell>
          <cell r="I1398">
            <v>6000</v>
          </cell>
          <cell r="J1398">
            <v>2</v>
          </cell>
          <cell r="K1398">
            <v>50</v>
          </cell>
          <cell r="L1398">
            <v>3</v>
          </cell>
          <cell r="M1398">
            <v>3</v>
          </cell>
          <cell r="N1398">
            <v>1</v>
          </cell>
          <cell r="O1398">
            <v>4</v>
          </cell>
          <cell r="P1398">
            <v>3</v>
          </cell>
        </row>
        <row r="1399">
          <cell r="B1399">
            <v>1389</v>
          </cell>
          <cell r="C1399">
            <v>4</v>
          </cell>
          <cell r="D1399">
            <v>18</v>
          </cell>
          <cell r="E1399">
            <v>18300</v>
          </cell>
          <cell r="F1399">
            <v>3.4710806201004143</v>
          </cell>
          <cell r="G1399">
            <v>33000</v>
          </cell>
          <cell r="H1399">
            <v>5300</v>
          </cell>
          <cell r="I1399">
            <v>6000</v>
          </cell>
          <cell r="J1399">
            <v>2</v>
          </cell>
          <cell r="K1399">
            <v>54</v>
          </cell>
          <cell r="L1399">
            <v>2</v>
          </cell>
          <cell r="M1399">
            <v>4</v>
          </cell>
          <cell r="N1399">
            <v>1</v>
          </cell>
          <cell r="O1399">
            <v>2</v>
          </cell>
          <cell r="P1399">
            <v>3</v>
          </cell>
        </row>
        <row r="1400">
          <cell r="B1400">
            <v>1390</v>
          </cell>
          <cell r="C1400">
            <v>1</v>
          </cell>
          <cell r="D1400">
            <v>12</v>
          </cell>
          <cell r="E1400">
            <v>5400</v>
          </cell>
          <cell r="F1400">
            <v>1.7720516803957982</v>
          </cell>
          <cell r="G1400">
            <v>18000</v>
          </cell>
          <cell r="H1400">
            <v>2300</v>
          </cell>
          <cell r="I1400">
            <v>5000</v>
          </cell>
          <cell r="J1400">
            <v>1</v>
          </cell>
          <cell r="K1400">
            <v>39</v>
          </cell>
          <cell r="L1400">
            <v>2</v>
          </cell>
          <cell r="M1400">
            <v>2</v>
          </cell>
          <cell r="N1400">
            <v>1</v>
          </cell>
          <cell r="O1400">
            <v>1</v>
          </cell>
          <cell r="P1400">
            <v>3</v>
          </cell>
        </row>
        <row r="1401">
          <cell r="B1401">
            <v>1391</v>
          </cell>
          <cell r="C1401">
            <v>3</v>
          </cell>
          <cell r="D1401">
            <v>36</v>
          </cell>
          <cell r="E1401">
            <v>24000</v>
          </cell>
          <cell r="F1401">
            <v>3.1142142818566825</v>
          </cell>
          <cell r="G1401">
            <v>36000</v>
          </cell>
          <cell r="H1401">
            <v>7300</v>
          </cell>
          <cell r="I1401">
            <v>6000</v>
          </cell>
          <cell r="J1401">
            <v>1</v>
          </cell>
          <cell r="K1401">
            <v>26</v>
          </cell>
          <cell r="L1401">
            <v>1</v>
          </cell>
          <cell r="M1401">
            <v>2</v>
          </cell>
          <cell r="N1401">
            <v>1</v>
          </cell>
          <cell r="O1401">
            <v>4</v>
          </cell>
          <cell r="P1401">
            <v>1</v>
          </cell>
        </row>
        <row r="1402">
          <cell r="B1402">
            <v>1392</v>
          </cell>
          <cell r="C1402">
            <v>4</v>
          </cell>
          <cell r="D1402">
            <v>36</v>
          </cell>
          <cell r="E1402">
            <v>14000</v>
          </cell>
          <cell r="F1402">
            <v>2.3403169369315568</v>
          </cell>
          <cell r="G1402">
            <v>21000</v>
          </cell>
          <cell r="H1402">
            <v>3600</v>
          </cell>
          <cell r="I1402">
            <v>6000</v>
          </cell>
          <cell r="J1402">
            <v>2</v>
          </cell>
          <cell r="K1402">
            <v>37</v>
          </cell>
          <cell r="L1402">
            <v>3</v>
          </cell>
          <cell r="M1402">
            <v>3</v>
          </cell>
          <cell r="N1402">
            <v>1</v>
          </cell>
          <cell r="O1402">
            <v>4</v>
          </cell>
          <cell r="P1402">
            <v>2</v>
          </cell>
        </row>
        <row r="1403">
          <cell r="B1403">
            <v>1393</v>
          </cell>
          <cell r="C1403">
            <v>5</v>
          </cell>
          <cell r="D1403">
            <v>36</v>
          </cell>
          <cell r="E1403">
            <v>14000</v>
          </cell>
          <cell r="F1403">
            <v>2.7576392867960475</v>
          </cell>
          <cell r="G1403">
            <v>25000</v>
          </cell>
          <cell r="H1403">
            <v>5300</v>
          </cell>
          <cell r="I1403">
            <v>5500</v>
          </cell>
          <cell r="J1403">
            <v>2</v>
          </cell>
          <cell r="K1403">
            <v>35</v>
          </cell>
          <cell r="L1403">
            <v>4</v>
          </cell>
          <cell r="M1403">
            <v>1</v>
          </cell>
          <cell r="N1403">
            <v>1</v>
          </cell>
          <cell r="O1403">
            <v>2</v>
          </cell>
          <cell r="P1403">
            <v>2</v>
          </cell>
        </row>
        <row r="1404">
          <cell r="B1404">
            <v>1394</v>
          </cell>
          <cell r="C1404">
            <v>2</v>
          </cell>
          <cell r="D1404">
            <v>12</v>
          </cell>
          <cell r="E1404">
            <v>5400</v>
          </cell>
          <cell r="F1404">
            <v>1.6544536451033953</v>
          </cell>
          <cell r="G1404">
            <v>12000</v>
          </cell>
          <cell r="H1404">
            <v>1700</v>
          </cell>
          <cell r="I1404">
            <v>6000</v>
          </cell>
          <cell r="J1404">
            <v>2</v>
          </cell>
          <cell r="K1404">
            <v>25</v>
          </cell>
          <cell r="L1404">
            <v>2</v>
          </cell>
          <cell r="M1404">
            <v>4</v>
          </cell>
          <cell r="N1404">
            <v>1</v>
          </cell>
          <cell r="O1404">
            <v>4</v>
          </cell>
          <cell r="P1404">
            <v>2</v>
          </cell>
        </row>
        <row r="1405">
          <cell r="B1405">
            <v>1395</v>
          </cell>
          <cell r="C1405">
            <v>3</v>
          </cell>
          <cell r="D1405">
            <v>48</v>
          </cell>
          <cell r="E1405">
            <v>5400</v>
          </cell>
          <cell r="F1405">
            <v>3.5535465947254221</v>
          </cell>
          <cell r="G1405">
            <v>12000</v>
          </cell>
          <cell r="H1405">
            <v>2200</v>
          </cell>
          <cell r="I1405">
            <v>6000</v>
          </cell>
          <cell r="J1405">
            <v>2</v>
          </cell>
          <cell r="K1405">
            <v>18</v>
          </cell>
          <cell r="L1405">
            <v>2</v>
          </cell>
          <cell r="M1405">
            <v>1</v>
          </cell>
          <cell r="N1405">
            <v>2</v>
          </cell>
          <cell r="O1405">
            <v>4</v>
          </cell>
          <cell r="P1405">
            <v>3</v>
          </cell>
        </row>
        <row r="1406">
          <cell r="B1406">
            <v>1396</v>
          </cell>
          <cell r="C1406">
            <v>2</v>
          </cell>
          <cell r="D1406">
            <v>18</v>
          </cell>
          <cell r="E1406">
            <v>18300</v>
          </cell>
          <cell r="F1406">
            <v>1.9025966520113684</v>
          </cell>
          <cell r="G1406">
            <v>36000</v>
          </cell>
          <cell r="H1406">
            <v>5200</v>
          </cell>
          <cell r="I1406">
            <v>6000</v>
          </cell>
          <cell r="J1406">
            <v>2</v>
          </cell>
          <cell r="K1406">
            <v>40</v>
          </cell>
          <cell r="L1406">
            <v>4</v>
          </cell>
          <cell r="M1406">
            <v>4</v>
          </cell>
          <cell r="N1406">
            <v>1</v>
          </cell>
          <cell r="O1406">
            <v>1</v>
          </cell>
          <cell r="P1406">
            <v>3</v>
          </cell>
        </row>
        <row r="1407">
          <cell r="B1407">
            <v>1397</v>
          </cell>
          <cell r="C1407">
            <v>4</v>
          </cell>
          <cell r="D1407">
            <v>12</v>
          </cell>
          <cell r="E1407">
            <v>18300</v>
          </cell>
          <cell r="F1407">
            <v>1.7866059364113704</v>
          </cell>
          <cell r="G1407">
            <v>36000</v>
          </cell>
          <cell r="H1407">
            <v>5200</v>
          </cell>
          <cell r="I1407">
            <v>6000</v>
          </cell>
          <cell r="J1407">
            <v>1</v>
          </cell>
          <cell r="K1407">
            <v>32</v>
          </cell>
          <cell r="L1407">
            <v>2</v>
          </cell>
          <cell r="M1407">
            <v>5</v>
          </cell>
          <cell r="N1407">
            <v>1</v>
          </cell>
          <cell r="O1407">
            <v>1</v>
          </cell>
          <cell r="P1407">
            <v>3</v>
          </cell>
        </row>
        <row r="1408">
          <cell r="B1408">
            <v>1398</v>
          </cell>
          <cell r="C1408">
            <v>2</v>
          </cell>
          <cell r="D1408">
            <v>36</v>
          </cell>
          <cell r="E1408">
            <v>18300</v>
          </cell>
          <cell r="F1408">
            <v>2.3372128406592818</v>
          </cell>
          <cell r="G1408">
            <v>36000</v>
          </cell>
          <cell r="H1408">
            <v>5200</v>
          </cell>
          <cell r="I1408">
            <v>6000</v>
          </cell>
          <cell r="J1408">
            <v>2</v>
          </cell>
          <cell r="K1408">
            <v>30</v>
          </cell>
          <cell r="L1408">
            <v>4</v>
          </cell>
          <cell r="M1408">
            <v>2</v>
          </cell>
          <cell r="N1408">
            <v>1</v>
          </cell>
          <cell r="O1408">
            <v>3</v>
          </cell>
          <cell r="P1408">
            <v>3</v>
          </cell>
        </row>
        <row r="1409">
          <cell r="B1409">
            <v>1399</v>
          </cell>
          <cell r="C1409">
            <v>3</v>
          </cell>
          <cell r="D1409">
            <v>36</v>
          </cell>
          <cell r="E1409">
            <v>18300</v>
          </cell>
          <cell r="F1409">
            <v>3.9837943060874963</v>
          </cell>
          <cell r="G1409">
            <v>36000</v>
          </cell>
          <cell r="H1409">
            <v>5200</v>
          </cell>
          <cell r="I1409">
            <v>6000</v>
          </cell>
          <cell r="J1409">
            <v>1</v>
          </cell>
          <cell r="K1409">
            <v>48</v>
          </cell>
          <cell r="L1409">
            <v>3</v>
          </cell>
          <cell r="M1409">
            <v>5</v>
          </cell>
          <cell r="N1409">
            <v>2</v>
          </cell>
          <cell r="O1409">
            <v>2</v>
          </cell>
          <cell r="P1409">
            <v>2</v>
          </cell>
        </row>
        <row r="1410">
          <cell r="B1410">
            <v>1400</v>
          </cell>
          <cell r="C1410">
            <v>4</v>
          </cell>
          <cell r="D1410">
            <v>18</v>
          </cell>
          <cell r="E1410">
            <v>14000</v>
          </cell>
          <cell r="F1410">
            <v>2.2931257896869939</v>
          </cell>
          <cell r="G1410">
            <v>25000</v>
          </cell>
          <cell r="H1410">
            <v>3700</v>
          </cell>
          <cell r="I1410">
            <v>6000</v>
          </cell>
          <cell r="J1410">
            <v>2</v>
          </cell>
          <cell r="K1410">
            <v>45</v>
          </cell>
          <cell r="L1410">
            <v>1</v>
          </cell>
          <cell r="M1410">
            <v>2</v>
          </cell>
          <cell r="N1410">
            <v>1</v>
          </cell>
          <cell r="O1410">
            <v>2</v>
          </cell>
          <cell r="P1410">
            <v>1</v>
          </cell>
        </row>
        <row r="1411">
          <cell r="B1411">
            <v>1401</v>
          </cell>
          <cell r="C1411">
            <v>3</v>
          </cell>
          <cell r="D1411">
            <v>48</v>
          </cell>
          <cell r="E1411">
            <v>14000</v>
          </cell>
          <cell r="F1411">
            <v>3.9542123655177011</v>
          </cell>
          <cell r="G1411">
            <v>20000</v>
          </cell>
          <cell r="H1411">
            <v>3600</v>
          </cell>
          <cell r="I1411">
            <v>6000</v>
          </cell>
          <cell r="J1411">
            <v>1</v>
          </cell>
          <cell r="K1411">
            <v>31</v>
          </cell>
          <cell r="L1411">
            <v>4</v>
          </cell>
          <cell r="M1411">
            <v>4</v>
          </cell>
          <cell r="N1411">
            <v>1</v>
          </cell>
          <cell r="O1411">
            <v>4</v>
          </cell>
          <cell r="P1411">
            <v>3</v>
          </cell>
        </row>
        <row r="1412">
          <cell r="B1412">
            <v>1402</v>
          </cell>
          <cell r="C1412">
            <v>2</v>
          </cell>
          <cell r="D1412">
            <v>36</v>
          </cell>
          <cell r="E1412">
            <v>24000</v>
          </cell>
          <cell r="F1412">
            <v>2.3661560448749572</v>
          </cell>
          <cell r="G1412">
            <v>36000</v>
          </cell>
          <cell r="H1412">
            <v>7300</v>
          </cell>
          <cell r="I1412">
            <v>6000</v>
          </cell>
          <cell r="J1412">
            <v>1</v>
          </cell>
          <cell r="K1412">
            <v>41</v>
          </cell>
          <cell r="L1412">
            <v>2</v>
          </cell>
          <cell r="M1412">
            <v>3</v>
          </cell>
          <cell r="N1412">
            <v>1</v>
          </cell>
          <cell r="O1412">
            <v>3</v>
          </cell>
          <cell r="P1412">
            <v>3</v>
          </cell>
        </row>
        <row r="1413">
          <cell r="B1413">
            <v>1403</v>
          </cell>
          <cell r="C1413">
            <v>3</v>
          </cell>
          <cell r="D1413">
            <v>12</v>
          </cell>
          <cell r="E1413">
            <v>14000</v>
          </cell>
          <cell r="F1413">
            <v>2.5750223978499585</v>
          </cell>
          <cell r="G1413">
            <v>25000</v>
          </cell>
          <cell r="H1413">
            <v>4400</v>
          </cell>
          <cell r="I1413">
            <v>6000</v>
          </cell>
          <cell r="J1413">
            <v>1</v>
          </cell>
          <cell r="K1413">
            <v>50</v>
          </cell>
          <cell r="L1413">
            <v>3</v>
          </cell>
          <cell r="M1413">
            <v>3</v>
          </cell>
          <cell r="N1413">
            <v>1</v>
          </cell>
          <cell r="O1413">
            <v>3</v>
          </cell>
          <cell r="P1413">
            <v>2</v>
          </cell>
        </row>
        <row r="1414">
          <cell r="B1414">
            <v>1404</v>
          </cell>
          <cell r="C1414">
            <v>4</v>
          </cell>
          <cell r="D1414">
            <v>36</v>
          </cell>
          <cell r="E1414">
            <v>14000</v>
          </cell>
          <cell r="F1414">
            <v>1.1164585770705524</v>
          </cell>
          <cell r="G1414">
            <v>25000</v>
          </cell>
          <cell r="H1414">
            <v>3600</v>
          </cell>
          <cell r="I1414">
            <v>6000</v>
          </cell>
          <cell r="J1414">
            <v>1</v>
          </cell>
          <cell r="K1414">
            <v>41</v>
          </cell>
          <cell r="L1414">
            <v>1</v>
          </cell>
          <cell r="M1414">
            <v>4</v>
          </cell>
          <cell r="N1414">
            <v>1</v>
          </cell>
          <cell r="O1414">
            <v>2</v>
          </cell>
          <cell r="P1414">
            <v>1</v>
          </cell>
        </row>
        <row r="1415">
          <cell r="B1415">
            <v>1405</v>
          </cell>
          <cell r="C1415">
            <v>4</v>
          </cell>
          <cell r="D1415">
            <v>18</v>
          </cell>
          <cell r="E1415">
            <v>24000</v>
          </cell>
          <cell r="F1415">
            <v>2.3538225099152914</v>
          </cell>
          <cell r="G1415">
            <v>36000</v>
          </cell>
          <cell r="H1415">
            <v>6900</v>
          </cell>
          <cell r="I1415">
            <v>6000</v>
          </cell>
          <cell r="J1415">
            <v>2</v>
          </cell>
          <cell r="K1415">
            <v>45</v>
          </cell>
          <cell r="L1415">
            <v>4</v>
          </cell>
          <cell r="M1415">
            <v>4</v>
          </cell>
          <cell r="N1415">
            <v>1</v>
          </cell>
          <cell r="O1415">
            <v>1</v>
          </cell>
          <cell r="P1415">
            <v>1</v>
          </cell>
        </row>
        <row r="1416">
          <cell r="B1416">
            <v>1406</v>
          </cell>
          <cell r="C1416">
            <v>3</v>
          </cell>
          <cell r="D1416">
            <v>18</v>
          </cell>
          <cell r="E1416">
            <v>14000</v>
          </cell>
          <cell r="F1416">
            <v>1.8507874969718396</v>
          </cell>
          <cell r="G1416">
            <v>21000</v>
          </cell>
          <cell r="H1416">
            <v>3600</v>
          </cell>
          <cell r="I1416">
            <v>6000</v>
          </cell>
          <cell r="J1416">
            <v>2</v>
          </cell>
          <cell r="K1416">
            <v>55</v>
          </cell>
          <cell r="L1416">
            <v>4</v>
          </cell>
          <cell r="M1416">
            <v>4</v>
          </cell>
          <cell r="N1416">
            <v>2</v>
          </cell>
          <cell r="O1416">
            <v>1</v>
          </cell>
          <cell r="P1416">
            <v>1</v>
          </cell>
        </row>
        <row r="1417">
          <cell r="B1417">
            <v>1407</v>
          </cell>
          <cell r="C1417">
            <v>1</v>
          </cell>
          <cell r="D1417">
            <v>60</v>
          </cell>
          <cell r="E1417">
            <v>18300</v>
          </cell>
          <cell r="F1417">
            <v>2.4355187729924377</v>
          </cell>
          <cell r="G1417">
            <v>36000</v>
          </cell>
          <cell r="H1417">
            <v>4200</v>
          </cell>
          <cell r="I1417">
            <v>5000</v>
          </cell>
          <cell r="J1417">
            <v>2</v>
          </cell>
          <cell r="K1417">
            <v>25</v>
          </cell>
          <cell r="L1417">
            <v>1</v>
          </cell>
          <cell r="M1417">
            <v>5</v>
          </cell>
          <cell r="N1417">
            <v>2</v>
          </cell>
          <cell r="O1417">
            <v>1</v>
          </cell>
          <cell r="P1417">
            <v>2</v>
          </cell>
        </row>
        <row r="1418">
          <cell r="B1418">
            <v>1408</v>
          </cell>
          <cell r="C1418">
            <v>2</v>
          </cell>
          <cell r="D1418">
            <v>36</v>
          </cell>
          <cell r="E1418">
            <v>24000</v>
          </cell>
          <cell r="F1418">
            <v>2.856750716977293</v>
          </cell>
          <cell r="G1418">
            <v>47000</v>
          </cell>
          <cell r="H1418">
            <v>7300</v>
          </cell>
          <cell r="I1418">
            <v>6000</v>
          </cell>
          <cell r="J1418">
            <v>2</v>
          </cell>
          <cell r="K1418">
            <v>50</v>
          </cell>
          <cell r="L1418">
            <v>4</v>
          </cell>
          <cell r="M1418">
            <v>3</v>
          </cell>
          <cell r="N1418">
            <v>1</v>
          </cell>
          <cell r="O1418">
            <v>3</v>
          </cell>
          <cell r="P1418">
            <v>1</v>
          </cell>
        </row>
        <row r="1419">
          <cell r="B1419">
            <v>1409</v>
          </cell>
          <cell r="C1419">
            <v>3</v>
          </cell>
          <cell r="D1419">
            <v>36</v>
          </cell>
          <cell r="E1419">
            <v>24000</v>
          </cell>
          <cell r="F1419">
            <v>3.1801468046779506</v>
          </cell>
          <cell r="G1419">
            <v>36000</v>
          </cell>
          <cell r="H1419">
            <v>6900</v>
          </cell>
          <cell r="I1419">
            <v>6000</v>
          </cell>
          <cell r="J1419">
            <v>2</v>
          </cell>
          <cell r="K1419">
            <v>51</v>
          </cell>
          <cell r="L1419">
            <v>3</v>
          </cell>
          <cell r="M1419">
            <v>2</v>
          </cell>
          <cell r="N1419">
            <v>1</v>
          </cell>
          <cell r="O1419">
            <v>2</v>
          </cell>
          <cell r="P1419">
            <v>3</v>
          </cell>
        </row>
        <row r="1420">
          <cell r="B1420">
            <v>1410</v>
          </cell>
          <cell r="C1420">
            <v>3</v>
          </cell>
          <cell r="D1420">
            <v>60</v>
          </cell>
          <cell r="E1420">
            <v>5400</v>
          </cell>
          <cell r="F1420">
            <v>3.0156837841786963</v>
          </cell>
          <cell r="G1420">
            <v>12000</v>
          </cell>
          <cell r="H1420">
            <v>2000</v>
          </cell>
          <cell r="I1420">
            <v>6000</v>
          </cell>
          <cell r="J1420">
            <v>2</v>
          </cell>
          <cell r="K1420">
            <v>52</v>
          </cell>
          <cell r="L1420">
            <v>1</v>
          </cell>
          <cell r="M1420">
            <v>1</v>
          </cell>
          <cell r="N1420">
            <v>2</v>
          </cell>
          <cell r="O1420">
            <v>4</v>
          </cell>
          <cell r="P1420">
            <v>3</v>
          </cell>
        </row>
        <row r="1421">
          <cell r="B1421">
            <v>1411</v>
          </cell>
          <cell r="C1421">
            <v>1</v>
          </cell>
          <cell r="D1421">
            <v>12</v>
          </cell>
          <cell r="E1421">
            <v>24000</v>
          </cell>
          <cell r="F1421">
            <v>2.6831792961057892</v>
          </cell>
          <cell r="G1421">
            <v>45000</v>
          </cell>
          <cell r="H1421">
            <v>6200</v>
          </cell>
          <cell r="I1421">
            <v>5000</v>
          </cell>
          <cell r="J1421">
            <v>2</v>
          </cell>
          <cell r="K1421">
            <v>55</v>
          </cell>
          <cell r="L1421">
            <v>4</v>
          </cell>
          <cell r="M1421">
            <v>4</v>
          </cell>
          <cell r="N1421">
            <v>1</v>
          </cell>
          <cell r="O1421">
            <v>3</v>
          </cell>
          <cell r="P1421">
            <v>3</v>
          </cell>
        </row>
        <row r="1422">
          <cell r="B1422">
            <v>1412</v>
          </cell>
          <cell r="C1422">
            <v>3</v>
          </cell>
          <cell r="D1422">
            <v>36</v>
          </cell>
          <cell r="E1422">
            <v>14000</v>
          </cell>
          <cell r="F1422">
            <v>3.2406489769097724</v>
          </cell>
          <cell r="G1422">
            <v>20000</v>
          </cell>
          <cell r="H1422">
            <v>3300</v>
          </cell>
          <cell r="I1422">
            <v>6000</v>
          </cell>
          <cell r="J1422">
            <v>2</v>
          </cell>
          <cell r="K1422">
            <v>35</v>
          </cell>
          <cell r="L1422">
            <v>4</v>
          </cell>
          <cell r="M1422">
            <v>4</v>
          </cell>
          <cell r="N1422">
            <v>1</v>
          </cell>
          <cell r="O1422">
            <v>3</v>
          </cell>
          <cell r="P1422">
            <v>1</v>
          </cell>
        </row>
        <row r="1423">
          <cell r="B1423">
            <v>1413</v>
          </cell>
          <cell r="C1423">
            <v>3</v>
          </cell>
          <cell r="D1423">
            <v>60</v>
          </cell>
          <cell r="E1423">
            <v>5400</v>
          </cell>
          <cell r="F1423">
            <v>1.7719997842913044</v>
          </cell>
          <cell r="G1423">
            <v>12000</v>
          </cell>
          <cell r="H1423">
            <v>1900</v>
          </cell>
          <cell r="I1423">
            <v>6000</v>
          </cell>
          <cell r="J1423">
            <v>2</v>
          </cell>
          <cell r="K1423">
            <v>27</v>
          </cell>
          <cell r="L1423">
            <v>3</v>
          </cell>
          <cell r="M1423">
            <v>1</v>
          </cell>
          <cell r="N1423">
            <v>2</v>
          </cell>
          <cell r="O1423">
            <v>3</v>
          </cell>
          <cell r="P1423">
            <v>1</v>
          </cell>
        </row>
        <row r="1424">
          <cell r="B1424">
            <v>1414</v>
          </cell>
          <cell r="C1424">
            <v>5</v>
          </cell>
          <cell r="D1424">
            <v>36</v>
          </cell>
          <cell r="E1424">
            <v>5400</v>
          </cell>
          <cell r="F1424">
            <v>2.6615352286889995</v>
          </cell>
          <cell r="G1424">
            <v>18000</v>
          </cell>
          <cell r="H1424">
            <v>3600</v>
          </cell>
          <cell r="I1424">
            <v>5500</v>
          </cell>
          <cell r="J1424">
            <v>2</v>
          </cell>
          <cell r="K1424">
            <v>29</v>
          </cell>
          <cell r="L1424">
            <v>4</v>
          </cell>
          <cell r="M1424">
            <v>5</v>
          </cell>
          <cell r="N1424">
            <v>2</v>
          </cell>
          <cell r="O1424">
            <v>2</v>
          </cell>
          <cell r="P1424">
            <v>3</v>
          </cell>
        </row>
        <row r="1425">
          <cell r="B1425">
            <v>1415</v>
          </cell>
          <cell r="C1425">
            <v>2</v>
          </cell>
          <cell r="D1425">
            <v>36</v>
          </cell>
          <cell r="E1425">
            <v>24000</v>
          </cell>
          <cell r="F1425">
            <v>1.6807423606171601</v>
          </cell>
          <cell r="G1425">
            <v>41000</v>
          </cell>
          <cell r="H1425">
            <v>6200</v>
          </cell>
          <cell r="I1425">
            <v>6000</v>
          </cell>
          <cell r="J1425">
            <v>2</v>
          </cell>
          <cell r="K1425">
            <v>19</v>
          </cell>
          <cell r="L1425">
            <v>4</v>
          </cell>
          <cell r="M1425">
            <v>2</v>
          </cell>
          <cell r="N1425">
            <v>1</v>
          </cell>
          <cell r="O1425">
            <v>3</v>
          </cell>
          <cell r="P1425">
            <v>3</v>
          </cell>
        </row>
        <row r="1426">
          <cell r="B1426">
            <v>1416</v>
          </cell>
          <cell r="C1426">
            <v>3</v>
          </cell>
          <cell r="D1426">
            <v>36</v>
          </cell>
          <cell r="E1426">
            <v>24000</v>
          </cell>
          <cell r="F1426">
            <v>2.0503558565608317</v>
          </cell>
          <cell r="G1426">
            <v>36000</v>
          </cell>
          <cell r="H1426">
            <v>7300</v>
          </cell>
          <cell r="I1426">
            <v>6000</v>
          </cell>
          <cell r="J1426">
            <v>1</v>
          </cell>
          <cell r="K1426">
            <v>28</v>
          </cell>
          <cell r="L1426">
            <v>4</v>
          </cell>
          <cell r="M1426">
            <v>1</v>
          </cell>
          <cell r="N1426">
            <v>1</v>
          </cell>
          <cell r="O1426">
            <v>2</v>
          </cell>
          <cell r="P1426">
            <v>3</v>
          </cell>
        </row>
        <row r="1427">
          <cell r="B1427">
            <v>1417</v>
          </cell>
          <cell r="C1427">
            <v>5</v>
          </cell>
          <cell r="D1427">
            <v>48</v>
          </cell>
          <cell r="E1427">
            <v>14000</v>
          </cell>
          <cell r="F1427">
            <v>2.1493153497419657</v>
          </cell>
          <cell r="G1427">
            <v>25000</v>
          </cell>
          <cell r="H1427">
            <v>4400</v>
          </cell>
          <cell r="I1427">
            <v>5500</v>
          </cell>
          <cell r="J1427">
            <v>1</v>
          </cell>
          <cell r="K1427">
            <v>24</v>
          </cell>
          <cell r="L1427">
            <v>1</v>
          </cell>
          <cell r="M1427">
            <v>1</v>
          </cell>
          <cell r="N1427">
            <v>1</v>
          </cell>
          <cell r="O1427">
            <v>4</v>
          </cell>
          <cell r="P1427">
            <v>3</v>
          </cell>
        </row>
        <row r="1428">
          <cell r="B1428">
            <v>1418</v>
          </cell>
          <cell r="C1428">
            <v>2</v>
          </cell>
          <cell r="D1428">
            <v>12</v>
          </cell>
          <cell r="E1428">
            <v>18300</v>
          </cell>
          <cell r="F1428">
            <v>1.0547148783970923</v>
          </cell>
          <cell r="G1428">
            <v>36000</v>
          </cell>
          <cell r="H1428">
            <v>6200</v>
          </cell>
          <cell r="I1428">
            <v>6000</v>
          </cell>
          <cell r="J1428">
            <v>2</v>
          </cell>
          <cell r="K1428">
            <v>38</v>
          </cell>
          <cell r="L1428">
            <v>3</v>
          </cell>
          <cell r="M1428">
            <v>1</v>
          </cell>
          <cell r="N1428">
            <v>1</v>
          </cell>
          <cell r="O1428">
            <v>4</v>
          </cell>
          <cell r="P1428">
            <v>2</v>
          </cell>
        </row>
        <row r="1429">
          <cell r="B1429">
            <v>1419</v>
          </cell>
          <cell r="C1429">
            <v>5</v>
          </cell>
          <cell r="D1429">
            <v>36</v>
          </cell>
          <cell r="E1429">
            <v>24000</v>
          </cell>
          <cell r="F1429">
            <v>3.4503274270978874</v>
          </cell>
          <cell r="G1429">
            <v>41000</v>
          </cell>
          <cell r="H1429">
            <v>7300</v>
          </cell>
          <cell r="I1429">
            <v>5500</v>
          </cell>
          <cell r="J1429">
            <v>1</v>
          </cell>
          <cell r="K1429">
            <v>28</v>
          </cell>
          <cell r="L1429">
            <v>4</v>
          </cell>
          <cell r="M1429">
            <v>4</v>
          </cell>
          <cell r="N1429">
            <v>1</v>
          </cell>
          <cell r="O1429">
            <v>1</v>
          </cell>
          <cell r="P1429">
            <v>1</v>
          </cell>
        </row>
        <row r="1430">
          <cell r="B1430">
            <v>1420</v>
          </cell>
          <cell r="C1430">
            <v>1</v>
          </cell>
          <cell r="D1430">
            <v>36</v>
          </cell>
          <cell r="E1430">
            <v>24000</v>
          </cell>
          <cell r="F1430">
            <v>3.8865300720786609</v>
          </cell>
          <cell r="G1430">
            <v>36000</v>
          </cell>
          <cell r="H1430">
            <v>7300</v>
          </cell>
          <cell r="I1430">
            <v>5000</v>
          </cell>
          <cell r="J1430">
            <v>2</v>
          </cell>
          <cell r="K1430">
            <v>45</v>
          </cell>
          <cell r="L1430">
            <v>2</v>
          </cell>
          <cell r="M1430">
            <v>2</v>
          </cell>
          <cell r="N1430">
            <v>2</v>
          </cell>
          <cell r="O1430">
            <v>1</v>
          </cell>
          <cell r="P1430">
            <v>1</v>
          </cell>
        </row>
        <row r="1431">
          <cell r="B1431">
            <v>1421</v>
          </cell>
          <cell r="C1431">
            <v>4</v>
          </cell>
          <cell r="D1431">
            <v>18</v>
          </cell>
          <cell r="E1431">
            <v>24000</v>
          </cell>
          <cell r="F1431">
            <v>1.9354756766786148</v>
          </cell>
          <cell r="G1431">
            <v>36000</v>
          </cell>
          <cell r="H1431">
            <v>7300</v>
          </cell>
          <cell r="I1431">
            <v>6000</v>
          </cell>
          <cell r="J1431">
            <v>2</v>
          </cell>
          <cell r="K1431">
            <v>53</v>
          </cell>
          <cell r="L1431">
            <v>3</v>
          </cell>
          <cell r="M1431">
            <v>3</v>
          </cell>
          <cell r="N1431">
            <v>1</v>
          </cell>
          <cell r="O1431">
            <v>3</v>
          </cell>
          <cell r="P1431">
            <v>1</v>
          </cell>
        </row>
        <row r="1432">
          <cell r="B1432">
            <v>1422</v>
          </cell>
          <cell r="C1432">
            <v>5</v>
          </cell>
          <cell r="D1432">
            <v>12</v>
          </cell>
          <cell r="E1432">
            <v>14000</v>
          </cell>
          <cell r="F1432">
            <v>1.3435442376878637</v>
          </cell>
          <cell r="G1432">
            <v>25000</v>
          </cell>
          <cell r="H1432">
            <v>4400</v>
          </cell>
          <cell r="I1432">
            <v>5500</v>
          </cell>
          <cell r="J1432">
            <v>2</v>
          </cell>
          <cell r="K1432">
            <v>52</v>
          </cell>
          <cell r="L1432">
            <v>1</v>
          </cell>
          <cell r="M1432">
            <v>1</v>
          </cell>
          <cell r="N1432">
            <v>2</v>
          </cell>
          <cell r="O1432">
            <v>2</v>
          </cell>
          <cell r="P1432">
            <v>1</v>
          </cell>
        </row>
        <row r="1433">
          <cell r="B1433">
            <v>1423</v>
          </cell>
          <cell r="C1433">
            <v>3</v>
          </cell>
          <cell r="D1433">
            <v>60</v>
          </cell>
          <cell r="E1433">
            <v>24000</v>
          </cell>
          <cell r="F1433">
            <v>2.220937564095852</v>
          </cell>
          <cell r="G1433">
            <v>41000</v>
          </cell>
          <cell r="H1433">
            <v>6200</v>
          </cell>
          <cell r="I1433">
            <v>6000</v>
          </cell>
          <cell r="J1433">
            <v>2</v>
          </cell>
          <cell r="K1433">
            <v>38</v>
          </cell>
          <cell r="L1433">
            <v>1</v>
          </cell>
          <cell r="M1433">
            <v>4</v>
          </cell>
          <cell r="N1433">
            <v>2</v>
          </cell>
          <cell r="O1433">
            <v>2</v>
          </cell>
          <cell r="P1433">
            <v>1</v>
          </cell>
        </row>
        <row r="1434">
          <cell r="B1434">
            <v>1424</v>
          </cell>
          <cell r="C1434">
            <v>4</v>
          </cell>
          <cell r="D1434">
            <v>48</v>
          </cell>
          <cell r="E1434">
            <v>18300</v>
          </cell>
          <cell r="F1434">
            <v>1.380836417702993</v>
          </cell>
          <cell r="G1434">
            <v>36000</v>
          </cell>
          <cell r="H1434">
            <v>5200</v>
          </cell>
          <cell r="I1434">
            <v>6000</v>
          </cell>
          <cell r="J1434">
            <v>1</v>
          </cell>
          <cell r="K1434">
            <v>35</v>
          </cell>
          <cell r="L1434">
            <v>3</v>
          </cell>
          <cell r="M1434">
            <v>1</v>
          </cell>
          <cell r="N1434">
            <v>1</v>
          </cell>
          <cell r="O1434">
            <v>3</v>
          </cell>
          <cell r="P1434">
            <v>3</v>
          </cell>
        </row>
        <row r="1435">
          <cell r="B1435">
            <v>1425</v>
          </cell>
          <cell r="C1435">
            <v>4</v>
          </cell>
          <cell r="D1435">
            <v>36</v>
          </cell>
          <cell r="E1435">
            <v>5400</v>
          </cell>
          <cell r="F1435">
            <v>2.6052736839126549</v>
          </cell>
          <cell r="G1435">
            <v>12000</v>
          </cell>
          <cell r="H1435">
            <v>1700</v>
          </cell>
          <cell r="I1435">
            <v>6000</v>
          </cell>
          <cell r="J1435">
            <v>1</v>
          </cell>
          <cell r="K1435">
            <v>22</v>
          </cell>
          <cell r="L1435">
            <v>2</v>
          </cell>
          <cell r="M1435">
            <v>2</v>
          </cell>
          <cell r="N1435">
            <v>2</v>
          </cell>
          <cell r="O1435">
            <v>1</v>
          </cell>
          <cell r="P1435">
            <v>1</v>
          </cell>
        </row>
        <row r="1436">
          <cell r="B1436">
            <v>1426</v>
          </cell>
          <cell r="C1436">
            <v>5</v>
          </cell>
          <cell r="D1436">
            <v>36</v>
          </cell>
          <cell r="E1436">
            <v>5400</v>
          </cell>
          <cell r="F1436">
            <v>2.1456056909678964</v>
          </cell>
          <cell r="G1436">
            <v>12000</v>
          </cell>
          <cell r="H1436">
            <v>1800</v>
          </cell>
          <cell r="I1436">
            <v>5500</v>
          </cell>
          <cell r="J1436">
            <v>1</v>
          </cell>
          <cell r="K1436">
            <v>25</v>
          </cell>
          <cell r="L1436">
            <v>3</v>
          </cell>
          <cell r="M1436">
            <v>4</v>
          </cell>
          <cell r="N1436">
            <v>1</v>
          </cell>
          <cell r="O1436">
            <v>1</v>
          </cell>
          <cell r="P1436">
            <v>3</v>
          </cell>
        </row>
        <row r="1437">
          <cell r="B1437">
            <v>1427</v>
          </cell>
          <cell r="C1437">
            <v>5</v>
          </cell>
          <cell r="D1437">
            <v>36</v>
          </cell>
          <cell r="E1437">
            <v>5400</v>
          </cell>
          <cell r="F1437">
            <v>1.7138145034581658</v>
          </cell>
          <cell r="G1437">
            <v>12000</v>
          </cell>
          <cell r="H1437">
            <v>2600</v>
          </cell>
          <cell r="I1437">
            <v>5500</v>
          </cell>
          <cell r="J1437">
            <v>1</v>
          </cell>
          <cell r="K1437">
            <v>44</v>
          </cell>
          <cell r="L1437">
            <v>1</v>
          </cell>
          <cell r="M1437">
            <v>1</v>
          </cell>
          <cell r="N1437">
            <v>2</v>
          </cell>
          <cell r="O1437">
            <v>4</v>
          </cell>
          <cell r="P1437">
            <v>1</v>
          </cell>
        </row>
        <row r="1438">
          <cell r="B1438">
            <v>1428</v>
          </cell>
          <cell r="C1438">
            <v>4</v>
          </cell>
          <cell r="D1438">
            <v>18</v>
          </cell>
          <cell r="E1438">
            <v>5400</v>
          </cell>
          <cell r="F1438">
            <v>2.4801561236945235</v>
          </cell>
          <cell r="G1438">
            <v>15000</v>
          </cell>
          <cell r="H1438">
            <v>2400</v>
          </cell>
          <cell r="I1438">
            <v>6000</v>
          </cell>
          <cell r="J1438">
            <v>1</v>
          </cell>
          <cell r="K1438">
            <v>35</v>
          </cell>
          <cell r="L1438">
            <v>4</v>
          </cell>
          <cell r="M1438">
            <v>4</v>
          </cell>
          <cell r="N1438">
            <v>2</v>
          </cell>
          <cell r="O1438">
            <v>1</v>
          </cell>
          <cell r="P1438">
            <v>1</v>
          </cell>
        </row>
        <row r="1439">
          <cell r="B1439">
            <v>1429</v>
          </cell>
          <cell r="C1439">
            <v>3</v>
          </cell>
          <cell r="D1439">
            <v>36</v>
          </cell>
          <cell r="E1439">
            <v>5400</v>
          </cell>
          <cell r="F1439">
            <v>3.9269612235373126</v>
          </cell>
          <cell r="G1439">
            <v>18000</v>
          </cell>
          <cell r="H1439">
            <v>3000</v>
          </cell>
          <cell r="I1439">
            <v>6000</v>
          </cell>
          <cell r="J1439">
            <v>2</v>
          </cell>
          <cell r="K1439">
            <v>18</v>
          </cell>
          <cell r="L1439">
            <v>3</v>
          </cell>
          <cell r="M1439">
            <v>4</v>
          </cell>
          <cell r="N1439">
            <v>1</v>
          </cell>
          <cell r="O1439">
            <v>4</v>
          </cell>
          <cell r="P1439">
            <v>2</v>
          </cell>
        </row>
        <row r="1440">
          <cell r="B1440">
            <v>1430</v>
          </cell>
          <cell r="C1440">
            <v>5</v>
          </cell>
          <cell r="D1440">
            <v>48</v>
          </cell>
          <cell r="E1440">
            <v>24000</v>
          </cell>
          <cell r="F1440">
            <v>2.875090970713432</v>
          </cell>
          <cell r="G1440">
            <v>42000</v>
          </cell>
          <cell r="H1440">
            <v>7300</v>
          </cell>
          <cell r="I1440">
            <v>5500</v>
          </cell>
          <cell r="J1440">
            <v>2</v>
          </cell>
          <cell r="K1440">
            <v>33</v>
          </cell>
          <cell r="L1440">
            <v>2</v>
          </cell>
          <cell r="M1440">
            <v>4</v>
          </cell>
          <cell r="N1440">
            <v>1</v>
          </cell>
          <cell r="O1440">
            <v>2</v>
          </cell>
          <cell r="P1440">
            <v>3</v>
          </cell>
        </row>
        <row r="1441">
          <cell r="B1441">
            <v>1431</v>
          </cell>
          <cell r="C1441">
            <v>5</v>
          </cell>
          <cell r="D1441">
            <v>48</v>
          </cell>
          <cell r="E1441">
            <v>24000</v>
          </cell>
          <cell r="F1441">
            <v>1.5799102414474557</v>
          </cell>
          <cell r="G1441">
            <v>49000</v>
          </cell>
          <cell r="H1441">
            <v>8400</v>
          </cell>
          <cell r="I1441">
            <v>5500</v>
          </cell>
          <cell r="J1441">
            <v>2</v>
          </cell>
          <cell r="K1441">
            <v>19</v>
          </cell>
          <cell r="L1441">
            <v>2</v>
          </cell>
          <cell r="M1441">
            <v>4</v>
          </cell>
          <cell r="N1441">
            <v>1</v>
          </cell>
          <cell r="O1441">
            <v>4</v>
          </cell>
          <cell r="P1441">
            <v>2</v>
          </cell>
        </row>
        <row r="1442">
          <cell r="B1442">
            <v>1432</v>
          </cell>
          <cell r="C1442">
            <v>2</v>
          </cell>
          <cell r="D1442">
            <v>12</v>
          </cell>
          <cell r="E1442">
            <v>24000</v>
          </cell>
          <cell r="F1442">
            <v>2.5529773384588386</v>
          </cell>
          <cell r="G1442">
            <v>41000</v>
          </cell>
          <cell r="H1442">
            <v>6200</v>
          </cell>
          <cell r="I1442">
            <v>6000</v>
          </cell>
          <cell r="J1442">
            <v>1</v>
          </cell>
          <cell r="K1442">
            <v>36</v>
          </cell>
          <cell r="L1442">
            <v>2</v>
          </cell>
          <cell r="M1442">
            <v>4</v>
          </cell>
          <cell r="N1442">
            <v>2</v>
          </cell>
          <cell r="O1442">
            <v>4</v>
          </cell>
          <cell r="P1442">
            <v>3</v>
          </cell>
        </row>
        <row r="1443">
          <cell r="B1443">
            <v>1433</v>
          </cell>
          <cell r="C1443">
            <v>5</v>
          </cell>
          <cell r="D1443">
            <v>36</v>
          </cell>
          <cell r="E1443">
            <v>18300</v>
          </cell>
          <cell r="F1443">
            <v>1.9599741106920954</v>
          </cell>
          <cell r="G1443">
            <v>36000</v>
          </cell>
          <cell r="H1443">
            <v>7300</v>
          </cell>
          <cell r="I1443">
            <v>5500</v>
          </cell>
          <cell r="J1443">
            <v>2</v>
          </cell>
          <cell r="K1443">
            <v>37</v>
          </cell>
          <cell r="L1443">
            <v>1</v>
          </cell>
          <cell r="M1443">
            <v>2</v>
          </cell>
          <cell r="N1443">
            <v>1</v>
          </cell>
          <cell r="O1443">
            <v>1</v>
          </cell>
          <cell r="P1443">
            <v>1</v>
          </cell>
        </row>
        <row r="1444">
          <cell r="B1444">
            <v>1434</v>
          </cell>
          <cell r="C1444">
            <v>4</v>
          </cell>
          <cell r="D1444">
            <v>36</v>
          </cell>
          <cell r="E1444">
            <v>5400</v>
          </cell>
          <cell r="F1444">
            <v>3.2057943332274945</v>
          </cell>
          <cell r="G1444">
            <v>12000</v>
          </cell>
          <cell r="H1444">
            <v>2100</v>
          </cell>
          <cell r="I1444">
            <v>6000</v>
          </cell>
          <cell r="J1444">
            <v>2</v>
          </cell>
          <cell r="K1444">
            <v>38</v>
          </cell>
          <cell r="L1444">
            <v>3</v>
          </cell>
          <cell r="M1444">
            <v>5</v>
          </cell>
          <cell r="N1444">
            <v>1</v>
          </cell>
          <cell r="O1444">
            <v>1</v>
          </cell>
          <cell r="P1444">
            <v>2</v>
          </cell>
        </row>
        <row r="1445">
          <cell r="B1445">
            <v>1435</v>
          </cell>
          <cell r="C1445">
            <v>1</v>
          </cell>
          <cell r="D1445">
            <v>36</v>
          </cell>
          <cell r="E1445">
            <v>14000</v>
          </cell>
          <cell r="F1445">
            <v>2.1936828448812973</v>
          </cell>
          <cell r="G1445">
            <v>25000</v>
          </cell>
          <cell r="H1445">
            <v>3600</v>
          </cell>
          <cell r="I1445">
            <v>5000</v>
          </cell>
          <cell r="J1445">
            <v>1</v>
          </cell>
          <cell r="K1445">
            <v>41</v>
          </cell>
          <cell r="L1445">
            <v>3</v>
          </cell>
          <cell r="M1445">
            <v>3</v>
          </cell>
          <cell r="N1445">
            <v>1</v>
          </cell>
          <cell r="O1445">
            <v>2</v>
          </cell>
          <cell r="P1445">
            <v>2</v>
          </cell>
        </row>
        <row r="1446">
          <cell r="B1446">
            <v>1436</v>
          </cell>
          <cell r="C1446">
            <v>2</v>
          </cell>
          <cell r="D1446">
            <v>12</v>
          </cell>
          <cell r="E1446">
            <v>18300</v>
          </cell>
          <cell r="F1446">
            <v>1.8763237908924246</v>
          </cell>
          <cell r="G1446">
            <v>36000</v>
          </cell>
          <cell r="H1446">
            <v>5000</v>
          </cell>
          <cell r="I1446">
            <v>6000</v>
          </cell>
          <cell r="J1446">
            <v>1</v>
          </cell>
          <cell r="K1446">
            <v>42</v>
          </cell>
          <cell r="L1446">
            <v>2</v>
          </cell>
          <cell r="M1446">
            <v>4</v>
          </cell>
          <cell r="N1446">
            <v>2</v>
          </cell>
          <cell r="O1446">
            <v>1</v>
          </cell>
          <cell r="P1446">
            <v>3</v>
          </cell>
        </row>
        <row r="1447">
          <cell r="B1447">
            <v>1437</v>
          </cell>
          <cell r="C1447">
            <v>4</v>
          </cell>
          <cell r="D1447">
            <v>36</v>
          </cell>
          <cell r="E1447">
            <v>14000</v>
          </cell>
          <cell r="F1447">
            <v>1.6762494930610472</v>
          </cell>
          <cell r="G1447">
            <v>25000</v>
          </cell>
          <cell r="H1447">
            <v>4400</v>
          </cell>
          <cell r="I1447">
            <v>6000</v>
          </cell>
          <cell r="J1447">
            <v>1</v>
          </cell>
          <cell r="K1447">
            <v>19</v>
          </cell>
          <cell r="L1447">
            <v>1</v>
          </cell>
          <cell r="M1447">
            <v>4</v>
          </cell>
          <cell r="N1447">
            <v>2</v>
          </cell>
          <cell r="O1447">
            <v>4</v>
          </cell>
          <cell r="P1447">
            <v>2</v>
          </cell>
        </row>
        <row r="1448">
          <cell r="B1448">
            <v>1438</v>
          </cell>
          <cell r="C1448">
            <v>3</v>
          </cell>
          <cell r="D1448">
            <v>36</v>
          </cell>
          <cell r="E1448">
            <v>18300</v>
          </cell>
          <cell r="F1448">
            <v>3.1066127019738214</v>
          </cell>
          <cell r="G1448">
            <v>36000</v>
          </cell>
          <cell r="H1448">
            <v>5200</v>
          </cell>
          <cell r="I1448">
            <v>6000</v>
          </cell>
          <cell r="J1448">
            <v>1</v>
          </cell>
          <cell r="K1448">
            <v>37</v>
          </cell>
          <cell r="L1448">
            <v>1</v>
          </cell>
          <cell r="M1448">
            <v>5</v>
          </cell>
          <cell r="N1448">
            <v>2</v>
          </cell>
          <cell r="O1448">
            <v>4</v>
          </cell>
          <cell r="P1448">
            <v>3</v>
          </cell>
        </row>
        <row r="1449">
          <cell r="B1449">
            <v>1439</v>
          </cell>
          <cell r="C1449">
            <v>4</v>
          </cell>
          <cell r="D1449">
            <v>12</v>
          </cell>
          <cell r="E1449">
            <v>24000</v>
          </cell>
          <cell r="F1449">
            <v>3.9268590017602327</v>
          </cell>
          <cell r="G1449">
            <v>47000</v>
          </cell>
          <cell r="H1449">
            <v>7300</v>
          </cell>
          <cell r="I1449">
            <v>6000</v>
          </cell>
          <cell r="J1449">
            <v>2</v>
          </cell>
          <cell r="K1449">
            <v>42</v>
          </cell>
          <cell r="L1449">
            <v>3</v>
          </cell>
          <cell r="M1449">
            <v>2</v>
          </cell>
          <cell r="N1449">
            <v>1</v>
          </cell>
          <cell r="O1449">
            <v>2</v>
          </cell>
          <cell r="P1449">
            <v>2</v>
          </cell>
        </row>
        <row r="1450">
          <cell r="B1450">
            <v>1440</v>
          </cell>
          <cell r="C1450">
            <v>5</v>
          </cell>
          <cell r="D1450">
            <v>12</v>
          </cell>
          <cell r="E1450">
            <v>18300</v>
          </cell>
          <cell r="F1450">
            <v>1.9046510974867181</v>
          </cell>
          <cell r="G1450">
            <v>36000</v>
          </cell>
          <cell r="H1450">
            <v>5200</v>
          </cell>
          <cell r="I1450">
            <v>5500</v>
          </cell>
          <cell r="J1450">
            <v>2</v>
          </cell>
          <cell r="K1450">
            <v>28</v>
          </cell>
          <cell r="L1450">
            <v>1</v>
          </cell>
          <cell r="M1450">
            <v>5</v>
          </cell>
          <cell r="N1450">
            <v>1</v>
          </cell>
          <cell r="O1450">
            <v>4</v>
          </cell>
          <cell r="P1450">
            <v>2</v>
          </cell>
        </row>
        <row r="1451">
          <cell r="B1451">
            <v>1441</v>
          </cell>
          <cell r="C1451">
            <v>2</v>
          </cell>
          <cell r="D1451">
            <v>36</v>
          </cell>
          <cell r="E1451">
            <v>5400</v>
          </cell>
          <cell r="F1451">
            <v>1.0338508397176138</v>
          </cell>
          <cell r="G1451">
            <v>12000</v>
          </cell>
          <cell r="H1451">
            <v>1600</v>
          </cell>
          <cell r="I1451">
            <v>6000</v>
          </cell>
          <cell r="J1451">
            <v>1</v>
          </cell>
          <cell r="K1451">
            <v>45</v>
          </cell>
          <cell r="L1451">
            <v>1</v>
          </cell>
          <cell r="M1451">
            <v>4</v>
          </cell>
          <cell r="N1451">
            <v>2</v>
          </cell>
          <cell r="O1451">
            <v>3</v>
          </cell>
          <cell r="P1451">
            <v>1</v>
          </cell>
        </row>
        <row r="1452">
          <cell r="B1452">
            <v>1442</v>
          </cell>
          <cell r="C1452">
            <v>5</v>
          </cell>
          <cell r="D1452">
            <v>18</v>
          </cell>
          <cell r="E1452">
            <v>18300</v>
          </cell>
          <cell r="F1452">
            <v>2.2869330551882774</v>
          </cell>
          <cell r="G1452">
            <v>36000</v>
          </cell>
          <cell r="H1452">
            <v>5200</v>
          </cell>
          <cell r="I1452">
            <v>5500</v>
          </cell>
          <cell r="J1452">
            <v>2</v>
          </cell>
          <cell r="K1452">
            <v>53</v>
          </cell>
          <cell r="L1452">
            <v>2</v>
          </cell>
          <cell r="M1452">
            <v>4</v>
          </cell>
          <cell r="N1452">
            <v>1</v>
          </cell>
          <cell r="O1452">
            <v>4</v>
          </cell>
          <cell r="P1452">
            <v>3</v>
          </cell>
        </row>
        <row r="1453">
          <cell r="B1453">
            <v>1443</v>
          </cell>
          <cell r="C1453">
            <v>1</v>
          </cell>
          <cell r="D1453">
            <v>18</v>
          </cell>
          <cell r="E1453">
            <v>24000</v>
          </cell>
          <cell r="F1453">
            <v>3.2947119494662545</v>
          </cell>
          <cell r="G1453">
            <v>36000</v>
          </cell>
          <cell r="H1453">
            <v>6200</v>
          </cell>
          <cell r="I1453">
            <v>5000</v>
          </cell>
          <cell r="J1453">
            <v>1</v>
          </cell>
          <cell r="K1453">
            <v>41</v>
          </cell>
          <cell r="L1453">
            <v>2</v>
          </cell>
          <cell r="M1453">
            <v>4</v>
          </cell>
          <cell r="N1453">
            <v>1</v>
          </cell>
          <cell r="O1453">
            <v>1</v>
          </cell>
          <cell r="P1453">
            <v>3</v>
          </cell>
        </row>
        <row r="1454">
          <cell r="B1454">
            <v>1444</v>
          </cell>
          <cell r="C1454">
            <v>4</v>
          </cell>
          <cell r="D1454">
            <v>36</v>
          </cell>
          <cell r="E1454">
            <v>5400</v>
          </cell>
          <cell r="F1454">
            <v>2.196820297963856</v>
          </cell>
          <cell r="G1454">
            <v>18000</v>
          </cell>
          <cell r="H1454">
            <v>2600</v>
          </cell>
          <cell r="I1454">
            <v>6000</v>
          </cell>
          <cell r="J1454">
            <v>2</v>
          </cell>
          <cell r="K1454">
            <v>18</v>
          </cell>
          <cell r="L1454">
            <v>1</v>
          </cell>
          <cell r="M1454">
            <v>2</v>
          </cell>
          <cell r="N1454">
            <v>1</v>
          </cell>
          <cell r="O1454">
            <v>2</v>
          </cell>
          <cell r="P1454">
            <v>1</v>
          </cell>
        </row>
        <row r="1455">
          <cell r="B1455">
            <v>1445</v>
          </cell>
          <cell r="C1455">
            <v>4</v>
          </cell>
          <cell r="D1455">
            <v>12</v>
          </cell>
          <cell r="E1455">
            <v>5400</v>
          </cell>
          <cell r="F1455">
            <v>1.2476358423125373</v>
          </cell>
          <cell r="G1455">
            <v>12000</v>
          </cell>
          <cell r="H1455">
            <v>2100</v>
          </cell>
          <cell r="I1455">
            <v>6000</v>
          </cell>
          <cell r="J1455">
            <v>2</v>
          </cell>
          <cell r="K1455">
            <v>30</v>
          </cell>
          <cell r="L1455">
            <v>2</v>
          </cell>
          <cell r="M1455">
            <v>4</v>
          </cell>
          <cell r="N1455">
            <v>2</v>
          </cell>
          <cell r="O1455">
            <v>1</v>
          </cell>
          <cell r="P1455">
            <v>3</v>
          </cell>
        </row>
        <row r="1456">
          <cell r="B1456">
            <v>1446</v>
          </cell>
          <cell r="C1456">
            <v>5</v>
          </cell>
          <cell r="D1456">
            <v>36</v>
          </cell>
          <cell r="E1456">
            <v>5400</v>
          </cell>
          <cell r="F1456">
            <v>3.0037314463642586</v>
          </cell>
          <cell r="G1456">
            <v>18000</v>
          </cell>
          <cell r="H1456">
            <v>3600</v>
          </cell>
          <cell r="I1456">
            <v>5500</v>
          </cell>
          <cell r="J1456">
            <v>1</v>
          </cell>
          <cell r="K1456">
            <v>51</v>
          </cell>
          <cell r="L1456">
            <v>1</v>
          </cell>
          <cell r="M1456">
            <v>4</v>
          </cell>
          <cell r="N1456">
            <v>1</v>
          </cell>
          <cell r="O1456">
            <v>2</v>
          </cell>
          <cell r="P1456">
            <v>3</v>
          </cell>
        </row>
        <row r="1457">
          <cell r="B1457">
            <v>1447</v>
          </cell>
          <cell r="C1457">
            <v>5</v>
          </cell>
          <cell r="D1457">
            <v>18</v>
          </cell>
          <cell r="E1457">
            <v>5400</v>
          </cell>
          <cell r="F1457">
            <v>3.7181368059008753</v>
          </cell>
          <cell r="G1457">
            <v>15000</v>
          </cell>
          <cell r="H1457">
            <v>2700</v>
          </cell>
          <cell r="I1457">
            <v>5500</v>
          </cell>
          <cell r="J1457">
            <v>1</v>
          </cell>
          <cell r="K1457">
            <v>54</v>
          </cell>
          <cell r="L1457">
            <v>1</v>
          </cell>
          <cell r="M1457">
            <v>4</v>
          </cell>
          <cell r="N1457">
            <v>1</v>
          </cell>
          <cell r="O1457">
            <v>1</v>
          </cell>
          <cell r="P1457">
            <v>2</v>
          </cell>
        </row>
        <row r="1458">
          <cell r="B1458">
            <v>1448</v>
          </cell>
          <cell r="C1458">
            <v>4</v>
          </cell>
          <cell r="D1458">
            <v>60</v>
          </cell>
          <cell r="E1458">
            <v>24000</v>
          </cell>
          <cell r="F1458">
            <v>1.200385282245225</v>
          </cell>
          <cell r="G1458">
            <v>49000</v>
          </cell>
          <cell r="H1458">
            <v>7300</v>
          </cell>
          <cell r="I1458">
            <v>6000</v>
          </cell>
          <cell r="J1458">
            <v>1</v>
          </cell>
          <cell r="K1458">
            <v>36</v>
          </cell>
          <cell r="L1458">
            <v>2</v>
          </cell>
          <cell r="M1458">
            <v>2</v>
          </cell>
          <cell r="N1458">
            <v>2</v>
          </cell>
          <cell r="O1458">
            <v>1</v>
          </cell>
          <cell r="P1458">
            <v>3</v>
          </cell>
        </row>
        <row r="1459">
          <cell r="B1459">
            <v>1449</v>
          </cell>
          <cell r="C1459">
            <v>1</v>
          </cell>
          <cell r="D1459">
            <v>48</v>
          </cell>
          <cell r="E1459">
            <v>18300</v>
          </cell>
          <cell r="F1459">
            <v>3.4746307603187265</v>
          </cell>
          <cell r="G1459">
            <v>36000</v>
          </cell>
          <cell r="H1459">
            <v>5300</v>
          </cell>
          <cell r="I1459">
            <v>5000</v>
          </cell>
          <cell r="J1459">
            <v>2</v>
          </cell>
          <cell r="K1459">
            <v>24</v>
          </cell>
          <cell r="L1459">
            <v>4</v>
          </cell>
          <cell r="M1459">
            <v>4</v>
          </cell>
          <cell r="N1459">
            <v>1</v>
          </cell>
          <cell r="O1459">
            <v>3</v>
          </cell>
          <cell r="P1459">
            <v>2</v>
          </cell>
        </row>
        <row r="1460">
          <cell r="B1460">
            <v>1450</v>
          </cell>
          <cell r="C1460">
            <v>5</v>
          </cell>
          <cell r="D1460">
            <v>48</v>
          </cell>
          <cell r="E1460">
            <v>18300</v>
          </cell>
          <cell r="F1460">
            <v>2.7510954371377543</v>
          </cell>
          <cell r="G1460">
            <v>36000</v>
          </cell>
          <cell r="H1460">
            <v>7300</v>
          </cell>
          <cell r="I1460">
            <v>5500</v>
          </cell>
          <cell r="J1460">
            <v>2</v>
          </cell>
          <cell r="K1460">
            <v>29</v>
          </cell>
          <cell r="L1460">
            <v>3</v>
          </cell>
          <cell r="M1460">
            <v>4</v>
          </cell>
          <cell r="N1460">
            <v>1</v>
          </cell>
          <cell r="O1460">
            <v>3</v>
          </cell>
          <cell r="P1460">
            <v>2</v>
          </cell>
        </row>
        <row r="1461">
          <cell r="B1461">
            <v>1451</v>
          </cell>
          <cell r="C1461">
            <v>2</v>
          </cell>
          <cell r="D1461">
            <v>18</v>
          </cell>
          <cell r="E1461">
            <v>18300</v>
          </cell>
          <cell r="F1461">
            <v>2.3084851088570111</v>
          </cell>
          <cell r="G1461">
            <v>36000</v>
          </cell>
          <cell r="H1461">
            <v>5200</v>
          </cell>
          <cell r="I1461">
            <v>6000</v>
          </cell>
          <cell r="J1461">
            <v>2</v>
          </cell>
          <cell r="K1461">
            <v>33</v>
          </cell>
          <cell r="L1461">
            <v>2</v>
          </cell>
          <cell r="M1461">
            <v>4</v>
          </cell>
          <cell r="N1461">
            <v>1</v>
          </cell>
          <cell r="O1461">
            <v>2</v>
          </cell>
          <cell r="P1461">
            <v>2</v>
          </cell>
        </row>
        <row r="1462">
          <cell r="B1462">
            <v>1452</v>
          </cell>
          <cell r="C1462">
            <v>3</v>
          </cell>
          <cell r="D1462">
            <v>36</v>
          </cell>
          <cell r="E1462">
            <v>24000</v>
          </cell>
          <cell r="F1462">
            <v>2.6441479843337401</v>
          </cell>
          <cell r="G1462">
            <v>42000</v>
          </cell>
          <cell r="H1462">
            <v>6200</v>
          </cell>
          <cell r="I1462">
            <v>6000</v>
          </cell>
          <cell r="J1462">
            <v>2</v>
          </cell>
          <cell r="K1462">
            <v>32</v>
          </cell>
          <cell r="L1462">
            <v>1</v>
          </cell>
          <cell r="M1462">
            <v>4</v>
          </cell>
          <cell r="N1462">
            <v>1</v>
          </cell>
          <cell r="O1462">
            <v>1</v>
          </cell>
          <cell r="P1462">
            <v>2</v>
          </cell>
        </row>
        <row r="1463">
          <cell r="B1463">
            <v>1453</v>
          </cell>
          <cell r="C1463">
            <v>5</v>
          </cell>
          <cell r="D1463">
            <v>18</v>
          </cell>
          <cell r="E1463">
            <v>14000</v>
          </cell>
          <cell r="F1463">
            <v>2.7653231465699379</v>
          </cell>
          <cell r="G1463">
            <v>25000</v>
          </cell>
          <cell r="H1463">
            <v>4700</v>
          </cell>
          <cell r="I1463">
            <v>5500</v>
          </cell>
          <cell r="J1463">
            <v>2</v>
          </cell>
          <cell r="K1463">
            <v>44</v>
          </cell>
          <cell r="L1463">
            <v>2</v>
          </cell>
          <cell r="M1463">
            <v>4</v>
          </cell>
          <cell r="N1463">
            <v>2</v>
          </cell>
          <cell r="O1463">
            <v>4</v>
          </cell>
          <cell r="P1463">
            <v>2</v>
          </cell>
        </row>
        <row r="1464">
          <cell r="B1464">
            <v>1454</v>
          </cell>
          <cell r="C1464">
            <v>2</v>
          </cell>
          <cell r="D1464">
            <v>36</v>
          </cell>
          <cell r="E1464">
            <v>24000</v>
          </cell>
          <cell r="F1464">
            <v>2.4873148433215984</v>
          </cell>
          <cell r="G1464">
            <v>36000</v>
          </cell>
          <cell r="H1464">
            <v>7300</v>
          </cell>
          <cell r="I1464">
            <v>6000</v>
          </cell>
          <cell r="J1464">
            <v>2</v>
          </cell>
          <cell r="K1464">
            <v>28</v>
          </cell>
          <cell r="L1464">
            <v>3</v>
          </cell>
          <cell r="M1464">
            <v>3</v>
          </cell>
          <cell r="N1464">
            <v>1</v>
          </cell>
          <cell r="O1464">
            <v>1</v>
          </cell>
          <cell r="P1464">
            <v>3</v>
          </cell>
        </row>
        <row r="1465">
          <cell r="B1465">
            <v>1455</v>
          </cell>
          <cell r="C1465">
            <v>5</v>
          </cell>
          <cell r="D1465">
            <v>12</v>
          </cell>
          <cell r="E1465">
            <v>14000</v>
          </cell>
          <cell r="F1465">
            <v>3.6075168291364248</v>
          </cell>
          <cell r="G1465">
            <v>25000</v>
          </cell>
          <cell r="H1465">
            <v>3600</v>
          </cell>
          <cell r="I1465">
            <v>5500</v>
          </cell>
          <cell r="J1465">
            <v>2</v>
          </cell>
          <cell r="K1465">
            <v>35</v>
          </cell>
          <cell r="L1465">
            <v>4</v>
          </cell>
          <cell r="M1465">
            <v>4</v>
          </cell>
          <cell r="N1465">
            <v>2</v>
          </cell>
          <cell r="O1465">
            <v>1</v>
          </cell>
          <cell r="P1465">
            <v>3</v>
          </cell>
        </row>
        <row r="1466">
          <cell r="B1466">
            <v>1456</v>
          </cell>
          <cell r="C1466">
            <v>4</v>
          </cell>
          <cell r="D1466">
            <v>36</v>
          </cell>
          <cell r="E1466">
            <v>14000</v>
          </cell>
          <cell r="F1466">
            <v>2.4240170996520405</v>
          </cell>
          <cell r="G1466">
            <v>25000</v>
          </cell>
          <cell r="H1466">
            <v>3600</v>
          </cell>
          <cell r="I1466">
            <v>6000</v>
          </cell>
          <cell r="J1466">
            <v>1</v>
          </cell>
          <cell r="K1466">
            <v>41</v>
          </cell>
          <cell r="L1466">
            <v>2</v>
          </cell>
          <cell r="M1466">
            <v>4</v>
          </cell>
          <cell r="N1466">
            <v>2</v>
          </cell>
          <cell r="O1466">
            <v>3</v>
          </cell>
          <cell r="P1466">
            <v>1</v>
          </cell>
        </row>
        <row r="1467">
          <cell r="B1467">
            <v>1457</v>
          </cell>
          <cell r="C1467">
            <v>2</v>
          </cell>
          <cell r="D1467">
            <v>36</v>
          </cell>
          <cell r="E1467">
            <v>14000</v>
          </cell>
          <cell r="F1467">
            <v>1.3190500974633843</v>
          </cell>
          <cell r="G1467">
            <v>25000</v>
          </cell>
          <cell r="H1467">
            <v>3700</v>
          </cell>
          <cell r="I1467">
            <v>6000</v>
          </cell>
          <cell r="J1467">
            <v>2</v>
          </cell>
          <cell r="K1467">
            <v>55</v>
          </cell>
          <cell r="L1467">
            <v>3</v>
          </cell>
          <cell r="M1467">
            <v>2</v>
          </cell>
          <cell r="N1467">
            <v>2</v>
          </cell>
          <cell r="O1467">
            <v>2</v>
          </cell>
          <cell r="P1467">
            <v>2</v>
          </cell>
        </row>
        <row r="1468">
          <cell r="B1468">
            <v>1458</v>
          </cell>
          <cell r="C1468">
            <v>4</v>
          </cell>
          <cell r="D1468">
            <v>18</v>
          </cell>
          <cell r="E1468">
            <v>5400</v>
          </cell>
          <cell r="F1468">
            <v>1.9663836188317041</v>
          </cell>
          <cell r="G1468">
            <v>18000</v>
          </cell>
          <cell r="H1468">
            <v>2600</v>
          </cell>
          <cell r="I1468">
            <v>6000</v>
          </cell>
          <cell r="J1468">
            <v>2</v>
          </cell>
          <cell r="K1468">
            <v>36</v>
          </cell>
          <cell r="L1468">
            <v>1</v>
          </cell>
          <cell r="M1468">
            <v>3</v>
          </cell>
          <cell r="N1468">
            <v>2</v>
          </cell>
          <cell r="O1468">
            <v>1</v>
          </cell>
          <cell r="P1468">
            <v>2</v>
          </cell>
        </row>
        <row r="1469">
          <cell r="B1469">
            <v>1459</v>
          </cell>
          <cell r="C1469">
            <v>2</v>
          </cell>
          <cell r="D1469">
            <v>36</v>
          </cell>
          <cell r="E1469">
            <v>14000</v>
          </cell>
          <cell r="F1469">
            <v>1.7970772882093902</v>
          </cell>
          <cell r="G1469">
            <v>20000</v>
          </cell>
          <cell r="H1469">
            <v>3600</v>
          </cell>
          <cell r="I1469">
            <v>6000</v>
          </cell>
          <cell r="J1469">
            <v>1</v>
          </cell>
          <cell r="K1469">
            <v>54</v>
          </cell>
          <cell r="L1469">
            <v>3</v>
          </cell>
          <cell r="M1469">
            <v>4</v>
          </cell>
          <cell r="N1469">
            <v>1</v>
          </cell>
          <cell r="O1469">
            <v>2</v>
          </cell>
          <cell r="P1469">
            <v>3</v>
          </cell>
        </row>
        <row r="1470">
          <cell r="B1470">
            <v>1460</v>
          </cell>
          <cell r="C1470">
            <v>3</v>
          </cell>
          <cell r="D1470">
            <v>36</v>
          </cell>
          <cell r="E1470">
            <v>14000</v>
          </cell>
          <cell r="F1470">
            <v>1.1711865589300832</v>
          </cell>
          <cell r="G1470">
            <v>25000</v>
          </cell>
          <cell r="H1470">
            <v>4700</v>
          </cell>
          <cell r="I1470">
            <v>6000</v>
          </cell>
          <cell r="J1470">
            <v>2</v>
          </cell>
          <cell r="K1470">
            <v>45</v>
          </cell>
          <cell r="L1470">
            <v>4</v>
          </cell>
          <cell r="M1470">
            <v>4</v>
          </cell>
          <cell r="N1470">
            <v>1</v>
          </cell>
          <cell r="O1470">
            <v>3</v>
          </cell>
          <cell r="P1470">
            <v>3</v>
          </cell>
        </row>
        <row r="1471">
          <cell r="B1471">
            <v>1461</v>
          </cell>
          <cell r="C1471">
            <v>3</v>
          </cell>
          <cell r="D1471">
            <v>18</v>
          </cell>
          <cell r="E1471">
            <v>18300</v>
          </cell>
          <cell r="F1471">
            <v>2.743063742963185</v>
          </cell>
          <cell r="G1471">
            <v>36000</v>
          </cell>
          <cell r="H1471">
            <v>6200</v>
          </cell>
          <cell r="I1471">
            <v>6000</v>
          </cell>
          <cell r="J1471">
            <v>1</v>
          </cell>
          <cell r="K1471">
            <v>32</v>
          </cell>
          <cell r="L1471">
            <v>1</v>
          </cell>
          <cell r="M1471">
            <v>3</v>
          </cell>
          <cell r="N1471">
            <v>2</v>
          </cell>
          <cell r="O1471">
            <v>3</v>
          </cell>
          <cell r="P1471">
            <v>1</v>
          </cell>
        </row>
        <row r="1472">
          <cell r="B1472">
            <v>1462</v>
          </cell>
          <cell r="C1472">
            <v>1</v>
          </cell>
          <cell r="D1472">
            <v>12</v>
          </cell>
          <cell r="E1472">
            <v>24000</v>
          </cell>
          <cell r="F1472">
            <v>3.0567721260595215</v>
          </cell>
          <cell r="G1472">
            <v>36000</v>
          </cell>
          <cell r="H1472">
            <v>5200</v>
          </cell>
          <cell r="I1472">
            <v>5000</v>
          </cell>
          <cell r="J1472">
            <v>1</v>
          </cell>
          <cell r="K1472">
            <v>49</v>
          </cell>
          <cell r="L1472">
            <v>4</v>
          </cell>
          <cell r="M1472">
            <v>4</v>
          </cell>
          <cell r="N1472">
            <v>2</v>
          </cell>
          <cell r="O1472">
            <v>2</v>
          </cell>
          <cell r="P1472">
            <v>1</v>
          </cell>
        </row>
        <row r="1473">
          <cell r="B1473">
            <v>1463</v>
          </cell>
          <cell r="C1473">
            <v>5</v>
          </cell>
          <cell r="D1473">
            <v>60</v>
          </cell>
          <cell r="E1473">
            <v>5400</v>
          </cell>
          <cell r="F1473">
            <v>2.7321543640637187</v>
          </cell>
          <cell r="G1473">
            <v>18000</v>
          </cell>
          <cell r="H1473">
            <v>3600</v>
          </cell>
          <cell r="I1473">
            <v>5500</v>
          </cell>
          <cell r="J1473">
            <v>1</v>
          </cell>
          <cell r="K1473">
            <v>55</v>
          </cell>
          <cell r="L1473">
            <v>3</v>
          </cell>
          <cell r="M1473">
            <v>3</v>
          </cell>
          <cell r="N1473">
            <v>2</v>
          </cell>
          <cell r="O1473">
            <v>2</v>
          </cell>
          <cell r="P1473">
            <v>2</v>
          </cell>
        </row>
        <row r="1474">
          <cell r="B1474">
            <v>1464</v>
          </cell>
          <cell r="C1474">
            <v>2</v>
          </cell>
          <cell r="D1474">
            <v>48</v>
          </cell>
          <cell r="E1474">
            <v>5400</v>
          </cell>
          <cell r="F1474">
            <v>1.7069617779831376</v>
          </cell>
          <cell r="G1474">
            <v>18000</v>
          </cell>
          <cell r="H1474">
            <v>2600</v>
          </cell>
          <cell r="I1474">
            <v>6000</v>
          </cell>
          <cell r="J1474">
            <v>2</v>
          </cell>
          <cell r="K1474">
            <v>46</v>
          </cell>
          <cell r="L1474">
            <v>2</v>
          </cell>
          <cell r="M1474">
            <v>4</v>
          </cell>
          <cell r="N1474">
            <v>1</v>
          </cell>
          <cell r="O1474">
            <v>4</v>
          </cell>
          <cell r="P1474">
            <v>2</v>
          </cell>
        </row>
        <row r="1475">
          <cell r="B1475">
            <v>1465</v>
          </cell>
          <cell r="C1475">
            <v>3</v>
          </cell>
          <cell r="D1475">
            <v>60</v>
          </cell>
          <cell r="E1475">
            <v>5400</v>
          </cell>
          <cell r="F1475">
            <v>1.0917060798202529</v>
          </cell>
          <cell r="G1475">
            <v>18000</v>
          </cell>
          <cell r="H1475">
            <v>2600</v>
          </cell>
          <cell r="I1475">
            <v>6000</v>
          </cell>
          <cell r="J1475">
            <v>2</v>
          </cell>
          <cell r="K1475">
            <v>52</v>
          </cell>
          <cell r="L1475">
            <v>3</v>
          </cell>
          <cell r="M1475">
            <v>3</v>
          </cell>
          <cell r="N1475">
            <v>2</v>
          </cell>
          <cell r="O1475">
            <v>3</v>
          </cell>
          <cell r="P1475">
            <v>3</v>
          </cell>
        </row>
        <row r="1476">
          <cell r="B1476">
            <v>1466</v>
          </cell>
          <cell r="C1476">
            <v>1</v>
          </cell>
          <cell r="D1476">
            <v>60</v>
          </cell>
          <cell r="E1476">
            <v>5400</v>
          </cell>
          <cell r="F1476">
            <v>2.8185693672451673</v>
          </cell>
          <cell r="G1476">
            <v>12000</v>
          </cell>
          <cell r="H1476">
            <v>1400</v>
          </cell>
          <cell r="I1476">
            <v>5000</v>
          </cell>
          <cell r="J1476">
            <v>1</v>
          </cell>
          <cell r="K1476">
            <v>45</v>
          </cell>
          <cell r="L1476">
            <v>3</v>
          </cell>
          <cell r="M1476">
            <v>4</v>
          </cell>
          <cell r="N1476">
            <v>2</v>
          </cell>
          <cell r="O1476">
            <v>1</v>
          </cell>
          <cell r="P1476">
            <v>3</v>
          </cell>
        </row>
        <row r="1477">
          <cell r="B1477">
            <v>1467</v>
          </cell>
          <cell r="C1477">
            <v>3</v>
          </cell>
          <cell r="D1477">
            <v>36</v>
          </cell>
          <cell r="E1477">
            <v>24000</v>
          </cell>
          <cell r="F1477">
            <v>3.7800038410088765</v>
          </cell>
          <cell r="G1477">
            <v>41000</v>
          </cell>
          <cell r="H1477">
            <v>6200</v>
          </cell>
          <cell r="I1477">
            <v>6000</v>
          </cell>
          <cell r="J1477">
            <v>1</v>
          </cell>
          <cell r="K1477">
            <v>39</v>
          </cell>
          <cell r="L1477">
            <v>1</v>
          </cell>
          <cell r="M1477">
            <v>2</v>
          </cell>
          <cell r="N1477">
            <v>2</v>
          </cell>
          <cell r="O1477">
            <v>2</v>
          </cell>
          <cell r="P1477">
            <v>1</v>
          </cell>
        </row>
        <row r="1478">
          <cell r="B1478">
            <v>1468</v>
          </cell>
          <cell r="C1478">
            <v>1</v>
          </cell>
          <cell r="D1478">
            <v>48</v>
          </cell>
          <cell r="E1478">
            <v>18300</v>
          </cell>
          <cell r="F1478">
            <v>1.4354442371468936</v>
          </cell>
          <cell r="G1478">
            <v>36000</v>
          </cell>
          <cell r="H1478">
            <v>4300</v>
          </cell>
          <cell r="I1478">
            <v>5000</v>
          </cell>
          <cell r="J1478">
            <v>2</v>
          </cell>
          <cell r="K1478">
            <v>36</v>
          </cell>
          <cell r="L1478">
            <v>3</v>
          </cell>
          <cell r="M1478">
            <v>4</v>
          </cell>
          <cell r="N1478">
            <v>2</v>
          </cell>
          <cell r="O1478">
            <v>2</v>
          </cell>
          <cell r="P1478">
            <v>1</v>
          </cell>
        </row>
        <row r="1479">
          <cell r="B1479">
            <v>1469</v>
          </cell>
          <cell r="C1479">
            <v>1</v>
          </cell>
          <cell r="D1479">
            <v>12</v>
          </cell>
          <cell r="E1479">
            <v>5400</v>
          </cell>
          <cell r="F1479">
            <v>2.135507336561318</v>
          </cell>
          <cell r="G1479">
            <v>18000</v>
          </cell>
          <cell r="H1479">
            <v>2400</v>
          </cell>
          <cell r="I1479">
            <v>5000</v>
          </cell>
          <cell r="J1479">
            <v>1</v>
          </cell>
          <cell r="K1479">
            <v>39</v>
          </cell>
          <cell r="L1479">
            <v>3</v>
          </cell>
          <cell r="M1479">
            <v>3</v>
          </cell>
          <cell r="N1479">
            <v>1</v>
          </cell>
          <cell r="O1479">
            <v>2</v>
          </cell>
          <cell r="P1479">
            <v>3</v>
          </cell>
        </row>
        <row r="1480">
          <cell r="B1480">
            <v>1470</v>
          </cell>
          <cell r="C1480">
            <v>2</v>
          </cell>
          <cell r="D1480">
            <v>48</v>
          </cell>
          <cell r="E1480">
            <v>5400</v>
          </cell>
          <cell r="F1480">
            <v>1.0221120828653079</v>
          </cell>
          <cell r="G1480">
            <v>15000</v>
          </cell>
          <cell r="H1480">
            <v>2400</v>
          </cell>
          <cell r="I1480">
            <v>6000</v>
          </cell>
          <cell r="J1480">
            <v>2</v>
          </cell>
          <cell r="K1480">
            <v>39</v>
          </cell>
          <cell r="L1480">
            <v>4</v>
          </cell>
          <cell r="M1480">
            <v>4</v>
          </cell>
          <cell r="N1480">
            <v>2</v>
          </cell>
          <cell r="O1480">
            <v>4</v>
          </cell>
          <cell r="P1480">
            <v>3</v>
          </cell>
        </row>
        <row r="1481">
          <cell r="B1481">
            <v>1471</v>
          </cell>
          <cell r="C1481">
            <v>4</v>
          </cell>
          <cell r="D1481">
            <v>12</v>
          </cell>
          <cell r="E1481">
            <v>14000</v>
          </cell>
          <cell r="F1481">
            <v>2.3766723646607608</v>
          </cell>
          <cell r="G1481">
            <v>21000</v>
          </cell>
          <cell r="H1481">
            <v>3600</v>
          </cell>
          <cell r="I1481">
            <v>6000</v>
          </cell>
          <cell r="J1481">
            <v>1</v>
          </cell>
          <cell r="K1481">
            <v>37</v>
          </cell>
          <cell r="L1481">
            <v>4</v>
          </cell>
          <cell r="M1481">
            <v>3</v>
          </cell>
          <cell r="N1481">
            <v>1</v>
          </cell>
          <cell r="O1481">
            <v>2</v>
          </cell>
          <cell r="P1481">
            <v>3</v>
          </cell>
        </row>
        <row r="1482">
          <cell r="B1482">
            <v>1472</v>
          </cell>
          <cell r="C1482">
            <v>5</v>
          </cell>
          <cell r="D1482">
            <v>18</v>
          </cell>
          <cell r="E1482">
            <v>5400</v>
          </cell>
          <cell r="F1482">
            <v>1.3393511913664389</v>
          </cell>
          <cell r="G1482">
            <v>12000</v>
          </cell>
          <cell r="H1482">
            <v>2500</v>
          </cell>
          <cell r="I1482">
            <v>5500</v>
          </cell>
          <cell r="J1482">
            <v>1</v>
          </cell>
          <cell r="K1482">
            <v>28</v>
          </cell>
          <cell r="L1482">
            <v>2</v>
          </cell>
          <cell r="M1482">
            <v>1</v>
          </cell>
          <cell r="N1482">
            <v>2</v>
          </cell>
          <cell r="O1482">
            <v>4</v>
          </cell>
          <cell r="P1482">
            <v>2</v>
          </cell>
        </row>
        <row r="1483">
          <cell r="B1483">
            <v>1473</v>
          </cell>
          <cell r="C1483">
            <v>5</v>
          </cell>
          <cell r="D1483">
            <v>12</v>
          </cell>
          <cell r="E1483">
            <v>14000</v>
          </cell>
          <cell r="F1483">
            <v>3.2527244645115632</v>
          </cell>
          <cell r="G1483">
            <v>25000</v>
          </cell>
          <cell r="H1483">
            <v>5000</v>
          </cell>
          <cell r="I1483">
            <v>5500</v>
          </cell>
          <cell r="J1483">
            <v>2</v>
          </cell>
          <cell r="K1483">
            <v>46</v>
          </cell>
          <cell r="L1483">
            <v>2</v>
          </cell>
          <cell r="M1483">
            <v>3</v>
          </cell>
          <cell r="N1483">
            <v>1</v>
          </cell>
          <cell r="O1483">
            <v>1</v>
          </cell>
          <cell r="P1483">
            <v>1</v>
          </cell>
        </row>
        <row r="1484">
          <cell r="B1484">
            <v>1474</v>
          </cell>
          <cell r="C1484">
            <v>4</v>
          </cell>
          <cell r="D1484">
            <v>48</v>
          </cell>
          <cell r="E1484">
            <v>14000</v>
          </cell>
          <cell r="F1484">
            <v>3.4805423053697657</v>
          </cell>
          <cell r="G1484">
            <v>25000</v>
          </cell>
          <cell r="H1484">
            <v>3600</v>
          </cell>
          <cell r="I1484">
            <v>6000</v>
          </cell>
          <cell r="J1484">
            <v>1</v>
          </cell>
          <cell r="K1484">
            <v>31</v>
          </cell>
          <cell r="L1484">
            <v>2</v>
          </cell>
          <cell r="M1484">
            <v>4</v>
          </cell>
          <cell r="N1484">
            <v>1</v>
          </cell>
          <cell r="O1484">
            <v>2</v>
          </cell>
          <cell r="P1484">
            <v>3</v>
          </cell>
        </row>
        <row r="1485">
          <cell r="B1485">
            <v>1475</v>
          </cell>
          <cell r="C1485">
            <v>2</v>
          </cell>
          <cell r="D1485">
            <v>12</v>
          </cell>
          <cell r="E1485">
            <v>14000</v>
          </cell>
          <cell r="F1485">
            <v>1.6006504213712527</v>
          </cell>
          <cell r="G1485">
            <v>25000</v>
          </cell>
          <cell r="H1485">
            <v>4400</v>
          </cell>
          <cell r="I1485">
            <v>6000</v>
          </cell>
          <cell r="J1485">
            <v>2</v>
          </cell>
          <cell r="K1485">
            <v>33</v>
          </cell>
          <cell r="L1485">
            <v>4</v>
          </cell>
          <cell r="M1485">
            <v>4</v>
          </cell>
          <cell r="N1485">
            <v>1</v>
          </cell>
          <cell r="O1485">
            <v>3</v>
          </cell>
          <cell r="P1485">
            <v>1</v>
          </cell>
        </row>
        <row r="1486">
          <cell r="B1486">
            <v>1476</v>
          </cell>
          <cell r="C1486">
            <v>2</v>
          </cell>
          <cell r="D1486">
            <v>36</v>
          </cell>
          <cell r="E1486">
            <v>18300</v>
          </cell>
          <cell r="F1486">
            <v>3.3172392525613619</v>
          </cell>
          <cell r="G1486">
            <v>36000</v>
          </cell>
          <cell r="H1486">
            <v>6000</v>
          </cell>
          <cell r="I1486">
            <v>6000</v>
          </cell>
          <cell r="J1486">
            <v>2</v>
          </cell>
          <cell r="K1486">
            <v>53</v>
          </cell>
          <cell r="L1486">
            <v>4</v>
          </cell>
          <cell r="M1486">
            <v>4</v>
          </cell>
          <cell r="N1486">
            <v>2</v>
          </cell>
          <cell r="O1486">
            <v>2</v>
          </cell>
          <cell r="P1486">
            <v>1</v>
          </cell>
        </row>
        <row r="1487">
          <cell r="B1487">
            <v>1477</v>
          </cell>
          <cell r="C1487">
            <v>3</v>
          </cell>
          <cell r="D1487">
            <v>36</v>
          </cell>
          <cell r="E1487">
            <v>14000</v>
          </cell>
          <cell r="F1487">
            <v>1.6260848808092561</v>
          </cell>
          <cell r="G1487">
            <v>25000</v>
          </cell>
          <cell r="H1487">
            <v>3600</v>
          </cell>
          <cell r="I1487">
            <v>6000</v>
          </cell>
          <cell r="J1487">
            <v>2</v>
          </cell>
          <cell r="K1487">
            <v>28</v>
          </cell>
          <cell r="L1487">
            <v>1</v>
          </cell>
          <cell r="M1487">
            <v>5</v>
          </cell>
          <cell r="N1487">
            <v>2</v>
          </cell>
          <cell r="O1487">
            <v>2</v>
          </cell>
          <cell r="P1487">
            <v>2</v>
          </cell>
        </row>
        <row r="1488">
          <cell r="B1488">
            <v>1478</v>
          </cell>
          <cell r="C1488">
            <v>3</v>
          </cell>
          <cell r="D1488">
            <v>18</v>
          </cell>
          <cell r="E1488">
            <v>14000</v>
          </cell>
          <cell r="F1488">
            <v>1.8612257854693124</v>
          </cell>
          <cell r="G1488">
            <v>25000</v>
          </cell>
          <cell r="H1488">
            <v>4400</v>
          </cell>
          <cell r="I1488">
            <v>6000</v>
          </cell>
          <cell r="J1488">
            <v>2</v>
          </cell>
          <cell r="K1488">
            <v>45</v>
          </cell>
          <cell r="L1488">
            <v>3</v>
          </cell>
          <cell r="M1488">
            <v>4</v>
          </cell>
          <cell r="N1488">
            <v>1</v>
          </cell>
          <cell r="O1488">
            <v>4</v>
          </cell>
          <cell r="P1488">
            <v>3</v>
          </cell>
        </row>
        <row r="1489">
          <cell r="B1489">
            <v>1479</v>
          </cell>
          <cell r="C1489">
            <v>5</v>
          </cell>
          <cell r="D1489">
            <v>36</v>
          </cell>
          <cell r="E1489">
            <v>14000</v>
          </cell>
          <cell r="F1489">
            <v>3.071379134619848</v>
          </cell>
          <cell r="G1489">
            <v>25000</v>
          </cell>
          <cell r="H1489">
            <v>4400</v>
          </cell>
          <cell r="I1489">
            <v>5500</v>
          </cell>
          <cell r="J1489">
            <v>1</v>
          </cell>
          <cell r="K1489">
            <v>50</v>
          </cell>
          <cell r="L1489">
            <v>3</v>
          </cell>
          <cell r="M1489">
            <v>5</v>
          </cell>
          <cell r="N1489">
            <v>1</v>
          </cell>
          <cell r="O1489">
            <v>2</v>
          </cell>
          <cell r="P1489">
            <v>1</v>
          </cell>
        </row>
        <row r="1490">
          <cell r="B1490">
            <v>1480</v>
          </cell>
          <cell r="C1490">
            <v>4</v>
          </cell>
          <cell r="D1490">
            <v>36</v>
          </cell>
          <cell r="E1490">
            <v>18300</v>
          </cell>
          <cell r="F1490">
            <v>2.8745675044579073</v>
          </cell>
          <cell r="G1490">
            <v>36000</v>
          </cell>
          <cell r="H1490">
            <v>6000</v>
          </cell>
          <cell r="I1490">
            <v>6000</v>
          </cell>
          <cell r="J1490">
            <v>2</v>
          </cell>
          <cell r="K1490">
            <v>21</v>
          </cell>
          <cell r="L1490">
            <v>4</v>
          </cell>
          <cell r="M1490">
            <v>5</v>
          </cell>
          <cell r="N1490">
            <v>1</v>
          </cell>
          <cell r="O1490">
            <v>3</v>
          </cell>
          <cell r="P1490">
            <v>3</v>
          </cell>
        </row>
        <row r="1491">
          <cell r="B1491">
            <v>1481</v>
          </cell>
          <cell r="C1491">
            <v>3</v>
          </cell>
          <cell r="D1491">
            <v>18</v>
          </cell>
          <cell r="E1491">
            <v>24000</v>
          </cell>
          <cell r="F1491">
            <v>1.1828104695317485</v>
          </cell>
          <cell r="G1491">
            <v>36000</v>
          </cell>
          <cell r="H1491">
            <v>6200</v>
          </cell>
          <cell r="I1491">
            <v>6000</v>
          </cell>
          <cell r="J1491">
            <v>2</v>
          </cell>
          <cell r="K1491">
            <v>32</v>
          </cell>
          <cell r="L1491">
            <v>4</v>
          </cell>
          <cell r="M1491">
            <v>4</v>
          </cell>
          <cell r="N1491">
            <v>1</v>
          </cell>
          <cell r="O1491">
            <v>2</v>
          </cell>
          <cell r="P1491">
            <v>3</v>
          </cell>
        </row>
        <row r="1492">
          <cell r="B1492">
            <v>1482</v>
          </cell>
          <cell r="C1492">
            <v>4</v>
          </cell>
          <cell r="D1492">
            <v>12</v>
          </cell>
          <cell r="E1492">
            <v>24000</v>
          </cell>
          <cell r="F1492">
            <v>3.8860147792555253</v>
          </cell>
          <cell r="G1492">
            <v>45000</v>
          </cell>
          <cell r="H1492">
            <v>7300</v>
          </cell>
          <cell r="I1492">
            <v>6000</v>
          </cell>
          <cell r="J1492">
            <v>1</v>
          </cell>
          <cell r="K1492">
            <v>53</v>
          </cell>
          <cell r="L1492">
            <v>4</v>
          </cell>
          <cell r="M1492">
            <v>2</v>
          </cell>
          <cell r="N1492">
            <v>1</v>
          </cell>
          <cell r="O1492">
            <v>1</v>
          </cell>
          <cell r="P1492">
            <v>2</v>
          </cell>
        </row>
        <row r="1493">
          <cell r="B1493">
            <v>1483</v>
          </cell>
          <cell r="C1493">
            <v>4</v>
          </cell>
          <cell r="D1493">
            <v>12</v>
          </cell>
          <cell r="E1493">
            <v>5400</v>
          </cell>
          <cell r="F1493">
            <v>2.5848108402246126</v>
          </cell>
          <cell r="G1493">
            <v>18000</v>
          </cell>
          <cell r="H1493">
            <v>3000</v>
          </cell>
          <cell r="I1493">
            <v>6000</v>
          </cell>
          <cell r="J1493">
            <v>2</v>
          </cell>
          <cell r="K1493">
            <v>43</v>
          </cell>
          <cell r="L1493">
            <v>4</v>
          </cell>
          <cell r="M1493">
            <v>3</v>
          </cell>
          <cell r="N1493">
            <v>1</v>
          </cell>
          <cell r="O1493">
            <v>4</v>
          </cell>
          <cell r="P1493">
            <v>3</v>
          </cell>
        </row>
        <row r="1494">
          <cell r="B1494">
            <v>1484</v>
          </cell>
          <cell r="C1494">
            <v>2</v>
          </cell>
          <cell r="D1494">
            <v>36</v>
          </cell>
          <cell r="E1494">
            <v>18300</v>
          </cell>
          <cell r="F1494">
            <v>2.1914809419888508</v>
          </cell>
          <cell r="G1494">
            <v>36000</v>
          </cell>
          <cell r="H1494">
            <v>6200</v>
          </cell>
          <cell r="I1494">
            <v>6000</v>
          </cell>
          <cell r="J1494">
            <v>1</v>
          </cell>
          <cell r="K1494">
            <v>26</v>
          </cell>
          <cell r="L1494">
            <v>4</v>
          </cell>
          <cell r="M1494">
            <v>5</v>
          </cell>
          <cell r="N1494">
            <v>1</v>
          </cell>
          <cell r="O1494">
            <v>3</v>
          </cell>
          <cell r="P1494">
            <v>2</v>
          </cell>
        </row>
        <row r="1495">
          <cell r="B1495">
            <v>1485</v>
          </cell>
          <cell r="C1495">
            <v>4</v>
          </cell>
          <cell r="D1495">
            <v>12</v>
          </cell>
          <cell r="E1495">
            <v>24000</v>
          </cell>
          <cell r="F1495">
            <v>1.5906645641301749</v>
          </cell>
          <cell r="G1495">
            <v>45000</v>
          </cell>
          <cell r="H1495">
            <v>7300</v>
          </cell>
          <cell r="I1495">
            <v>6000</v>
          </cell>
          <cell r="J1495">
            <v>1</v>
          </cell>
          <cell r="K1495">
            <v>21</v>
          </cell>
          <cell r="L1495">
            <v>4</v>
          </cell>
          <cell r="M1495">
            <v>1</v>
          </cell>
          <cell r="N1495">
            <v>2</v>
          </cell>
          <cell r="O1495">
            <v>1</v>
          </cell>
          <cell r="P1495">
            <v>1</v>
          </cell>
        </row>
        <row r="1496">
          <cell r="B1496">
            <v>1486</v>
          </cell>
          <cell r="C1496">
            <v>1</v>
          </cell>
          <cell r="D1496">
            <v>18</v>
          </cell>
          <cell r="E1496">
            <v>5400</v>
          </cell>
          <cell r="F1496">
            <v>3.9450873644635074</v>
          </cell>
          <cell r="G1496">
            <v>18000</v>
          </cell>
          <cell r="H1496">
            <v>2400</v>
          </cell>
          <cell r="I1496">
            <v>5000</v>
          </cell>
          <cell r="J1496">
            <v>1</v>
          </cell>
          <cell r="K1496">
            <v>36</v>
          </cell>
          <cell r="L1496">
            <v>1</v>
          </cell>
          <cell r="M1496">
            <v>2</v>
          </cell>
          <cell r="N1496">
            <v>1</v>
          </cell>
          <cell r="O1496">
            <v>2</v>
          </cell>
          <cell r="P1496">
            <v>1</v>
          </cell>
        </row>
        <row r="1497">
          <cell r="B1497">
            <v>1487</v>
          </cell>
          <cell r="C1497">
            <v>2</v>
          </cell>
          <cell r="D1497">
            <v>36</v>
          </cell>
          <cell r="E1497">
            <v>18300</v>
          </cell>
          <cell r="F1497">
            <v>2.6207060994207874</v>
          </cell>
          <cell r="G1497">
            <v>36000</v>
          </cell>
          <cell r="H1497">
            <v>4400</v>
          </cell>
          <cell r="I1497">
            <v>6000</v>
          </cell>
          <cell r="J1497">
            <v>1</v>
          </cell>
          <cell r="K1497">
            <v>44</v>
          </cell>
          <cell r="L1497">
            <v>1</v>
          </cell>
          <cell r="M1497">
            <v>3</v>
          </cell>
          <cell r="N1497">
            <v>1</v>
          </cell>
          <cell r="O1497">
            <v>4</v>
          </cell>
          <cell r="P1497">
            <v>2</v>
          </cell>
        </row>
        <row r="1498">
          <cell r="B1498">
            <v>1488</v>
          </cell>
          <cell r="C1498">
            <v>3</v>
          </cell>
          <cell r="D1498">
            <v>36</v>
          </cell>
          <cell r="E1498">
            <v>5400</v>
          </cell>
          <cell r="F1498">
            <v>3.5852154867066885</v>
          </cell>
          <cell r="G1498">
            <v>12000</v>
          </cell>
          <cell r="H1498">
            <v>1800</v>
          </cell>
          <cell r="I1498">
            <v>6000</v>
          </cell>
          <cell r="J1498">
            <v>2</v>
          </cell>
          <cell r="K1498">
            <v>41</v>
          </cell>
          <cell r="L1498">
            <v>4</v>
          </cell>
          <cell r="M1498">
            <v>1</v>
          </cell>
          <cell r="N1498">
            <v>2</v>
          </cell>
          <cell r="O1498">
            <v>1</v>
          </cell>
          <cell r="P1498">
            <v>3</v>
          </cell>
        </row>
        <row r="1499">
          <cell r="B1499">
            <v>1489</v>
          </cell>
          <cell r="C1499">
            <v>2</v>
          </cell>
          <cell r="D1499">
            <v>36</v>
          </cell>
          <cell r="E1499">
            <v>14000</v>
          </cell>
          <cell r="F1499">
            <v>2.7094876368908487</v>
          </cell>
          <cell r="G1499">
            <v>25000</v>
          </cell>
          <cell r="H1499">
            <v>3600</v>
          </cell>
          <cell r="I1499">
            <v>6000</v>
          </cell>
          <cell r="J1499">
            <v>1</v>
          </cell>
          <cell r="K1499">
            <v>21</v>
          </cell>
          <cell r="L1499">
            <v>1</v>
          </cell>
          <cell r="M1499">
            <v>4</v>
          </cell>
          <cell r="N1499">
            <v>2</v>
          </cell>
          <cell r="O1499">
            <v>4</v>
          </cell>
          <cell r="P1499">
            <v>3</v>
          </cell>
        </row>
        <row r="1500">
          <cell r="B1500">
            <v>1490</v>
          </cell>
          <cell r="C1500">
            <v>1</v>
          </cell>
          <cell r="D1500">
            <v>48</v>
          </cell>
          <cell r="E1500">
            <v>24000</v>
          </cell>
          <cell r="F1500">
            <v>1.3050412000808163</v>
          </cell>
          <cell r="G1500">
            <v>36000</v>
          </cell>
          <cell r="H1500">
            <v>6200</v>
          </cell>
          <cell r="I1500">
            <v>5000</v>
          </cell>
          <cell r="J1500">
            <v>2</v>
          </cell>
          <cell r="K1500">
            <v>21</v>
          </cell>
          <cell r="L1500">
            <v>2</v>
          </cell>
          <cell r="M1500">
            <v>5</v>
          </cell>
          <cell r="N1500">
            <v>1</v>
          </cell>
          <cell r="O1500">
            <v>4</v>
          </cell>
          <cell r="P1500">
            <v>1</v>
          </cell>
        </row>
        <row r="1501">
          <cell r="B1501">
            <v>1491</v>
          </cell>
          <cell r="C1501">
            <v>2</v>
          </cell>
          <cell r="D1501">
            <v>36</v>
          </cell>
          <cell r="E1501">
            <v>5400</v>
          </cell>
          <cell r="F1501">
            <v>2.8934824093407405</v>
          </cell>
          <cell r="G1501">
            <v>18000</v>
          </cell>
          <cell r="H1501">
            <v>3000</v>
          </cell>
          <cell r="I1501">
            <v>6000</v>
          </cell>
          <cell r="J1501">
            <v>2</v>
          </cell>
          <cell r="K1501">
            <v>48</v>
          </cell>
          <cell r="L1501">
            <v>2</v>
          </cell>
          <cell r="M1501">
            <v>2</v>
          </cell>
          <cell r="N1501">
            <v>2</v>
          </cell>
          <cell r="O1501">
            <v>1</v>
          </cell>
          <cell r="P1501">
            <v>2</v>
          </cell>
        </row>
        <row r="1502">
          <cell r="B1502">
            <v>1492</v>
          </cell>
          <cell r="C1502">
            <v>1</v>
          </cell>
          <cell r="D1502">
            <v>36</v>
          </cell>
          <cell r="E1502">
            <v>14000</v>
          </cell>
          <cell r="F1502">
            <v>3.8562721423500359</v>
          </cell>
          <cell r="G1502">
            <v>20000</v>
          </cell>
          <cell r="H1502">
            <v>2800</v>
          </cell>
          <cell r="I1502">
            <v>5000</v>
          </cell>
          <cell r="J1502">
            <v>2</v>
          </cell>
          <cell r="K1502">
            <v>47</v>
          </cell>
          <cell r="L1502">
            <v>4</v>
          </cell>
          <cell r="M1502">
            <v>3</v>
          </cell>
          <cell r="N1502">
            <v>2</v>
          </cell>
          <cell r="O1502">
            <v>2</v>
          </cell>
          <cell r="P1502">
            <v>3</v>
          </cell>
        </row>
        <row r="1503">
          <cell r="B1503">
            <v>1493</v>
          </cell>
          <cell r="C1503">
            <v>1</v>
          </cell>
          <cell r="D1503">
            <v>36</v>
          </cell>
          <cell r="E1503">
            <v>18300</v>
          </cell>
          <cell r="F1503">
            <v>3.9444500649329051</v>
          </cell>
          <cell r="G1503">
            <v>36000</v>
          </cell>
          <cell r="H1503">
            <v>4400</v>
          </cell>
          <cell r="I1503">
            <v>5000</v>
          </cell>
          <cell r="J1503">
            <v>2</v>
          </cell>
          <cell r="K1503">
            <v>43</v>
          </cell>
          <cell r="L1503">
            <v>1</v>
          </cell>
          <cell r="M1503">
            <v>4</v>
          </cell>
          <cell r="N1503">
            <v>1</v>
          </cell>
          <cell r="O1503">
            <v>4</v>
          </cell>
          <cell r="P1503">
            <v>1</v>
          </cell>
        </row>
        <row r="1504">
          <cell r="B1504">
            <v>1494</v>
          </cell>
          <cell r="C1504">
            <v>5</v>
          </cell>
          <cell r="D1504">
            <v>18</v>
          </cell>
          <cell r="E1504">
            <v>24000</v>
          </cell>
          <cell r="F1504">
            <v>1.9712046770267335</v>
          </cell>
          <cell r="G1504">
            <v>36000</v>
          </cell>
          <cell r="H1504">
            <v>7300</v>
          </cell>
          <cell r="I1504">
            <v>5500</v>
          </cell>
          <cell r="J1504">
            <v>1</v>
          </cell>
          <cell r="K1504">
            <v>28</v>
          </cell>
          <cell r="L1504">
            <v>4</v>
          </cell>
          <cell r="M1504">
            <v>4</v>
          </cell>
          <cell r="N1504">
            <v>2</v>
          </cell>
          <cell r="O1504">
            <v>3</v>
          </cell>
          <cell r="P1504">
            <v>3</v>
          </cell>
        </row>
        <row r="1505">
          <cell r="B1505">
            <v>1495</v>
          </cell>
          <cell r="C1505">
            <v>1</v>
          </cell>
          <cell r="D1505">
            <v>18</v>
          </cell>
          <cell r="E1505">
            <v>14000</v>
          </cell>
          <cell r="F1505">
            <v>3.5483055240451127</v>
          </cell>
          <cell r="G1505">
            <v>25000</v>
          </cell>
          <cell r="H1505">
            <v>3600</v>
          </cell>
          <cell r="I1505">
            <v>5000</v>
          </cell>
          <cell r="J1505">
            <v>2</v>
          </cell>
          <cell r="K1505">
            <v>27</v>
          </cell>
          <cell r="L1505">
            <v>2</v>
          </cell>
          <cell r="M1505">
            <v>2</v>
          </cell>
          <cell r="N1505">
            <v>1</v>
          </cell>
          <cell r="O1505">
            <v>2</v>
          </cell>
          <cell r="P1505">
            <v>2</v>
          </cell>
        </row>
        <row r="1506">
          <cell r="B1506">
            <v>1496</v>
          </cell>
          <cell r="C1506">
            <v>1</v>
          </cell>
          <cell r="D1506">
            <v>48</v>
          </cell>
          <cell r="E1506">
            <v>18300</v>
          </cell>
          <cell r="F1506">
            <v>3.3764796137780513</v>
          </cell>
          <cell r="G1506">
            <v>36000</v>
          </cell>
          <cell r="H1506">
            <v>4400</v>
          </cell>
          <cell r="I1506">
            <v>5000</v>
          </cell>
          <cell r="J1506">
            <v>1</v>
          </cell>
          <cell r="K1506">
            <v>54</v>
          </cell>
          <cell r="L1506">
            <v>4</v>
          </cell>
          <cell r="M1506">
            <v>5</v>
          </cell>
          <cell r="N1506">
            <v>2</v>
          </cell>
          <cell r="O1506">
            <v>1</v>
          </cell>
          <cell r="P1506">
            <v>2</v>
          </cell>
        </row>
        <row r="1507">
          <cell r="B1507">
            <v>1497</v>
          </cell>
          <cell r="C1507">
            <v>1</v>
          </cell>
          <cell r="D1507">
            <v>48</v>
          </cell>
          <cell r="E1507">
            <v>18300</v>
          </cell>
          <cell r="F1507">
            <v>2.5347198127386648</v>
          </cell>
          <cell r="G1507">
            <v>36000</v>
          </cell>
          <cell r="H1507">
            <v>4400</v>
          </cell>
          <cell r="I1507">
            <v>5000</v>
          </cell>
          <cell r="J1507">
            <v>2</v>
          </cell>
          <cell r="K1507">
            <v>51</v>
          </cell>
          <cell r="L1507">
            <v>1</v>
          </cell>
          <cell r="M1507">
            <v>1</v>
          </cell>
          <cell r="N1507">
            <v>1</v>
          </cell>
          <cell r="O1507">
            <v>2</v>
          </cell>
          <cell r="P1507">
            <v>3</v>
          </cell>
        </row>
        <row r="1508">
          <cell r="B1508">
            <v>1498</v>
          </cell>
          <cell r="C1508">
            <v>5</v>
          </cell>
          <cell r="D1508">
            <v>36</v>
          </cell>
          <cell r="E1508">
            <v>18300</v>
          </cell>
          <cell r="F1508">
            <v>3.5791557852933087</v>
          </cell>
          <cell r="G1508">
            <v>36000</v>
          </cell>
          <cell r="H1508">
            <v>5200</v>
          </cell>
          <cell r="I1508">
            <v>5500</v>
          </cell>
          <cell r="J1508">
            <v>2</v>
          </cell>
          <cell r="K1508">
            <v>31</v>
          </cell>
          <cell r="L1508">
            <v>2</v>
          </cell>
          <cell r="M1508">
            <v>1</v>
          </cell>
          <cell r="N1508">
            <v>1</v>
          </cell>
          <cell r="O1508">
            <v>1</v>
          </cell>
          <cell r="P1508">
            <v>3</v>
          </cell>
        </row>
        <row r="1509">
          <cell r="B1509">
            <v>1499</v>
          </cell>
          <cell r="C1509">
            <v>5</v>
          </cell>
          <cell r="D1509">
            <v>18</v>
          </cell>
          <cell r="E1509">
            <v>5400</v>
          </cell>
          <cell r="F1509">
            <v>3.8343208163996056</v>
          </cell>
          <cell r="G1509">
            <v>18000</v>
          </cell>
          <cell r="H1509">
            <v>3300</v>
          </cell>
          <cell r="I1509">
            <v>5500</v>
          </cell>
          <cell r="J1509">
            <v>2</v>
          </cell>
          <cell r="K1509">
            <v>50</v>
          </cell>
          <cell r="L1509">
            <v>4</v>
          </cell>
          <cell r="M1509">
            <v>4</v>
          </cell>
          <cell r="N1509">
            <v>2</v>
          </cell>
          <cell r="O1509">
            <v>1</v>
          </cell>
          <cell r="P1509">
            <v>2</v>
          </cell>
        </row>
        <row r="1510">
          <cell r="B1510">
            <v>1500</v>
          </cell>
          <cell r="C1510">
            <v>1</v>
          </cell>
          <cell r="D1510">
            <v>12</v>
          </cell>
          <cell r="E1510">
            <v>14000</v>
          </cell>
          <cell r="F1510">
            <v>3.2288117912175869</v>
          </cell>
          <cell r="G1510">
            <v>25000</v>
          </cell>
          <cell r="H1510">
            <v>4400</v>
          </cell>
          <cell r="I1510">
            <v>5000</v>
          </cell>
          <cell r="J1510">
            <v>1</v>
          </cell>
          <cell r="K1510">
            <v>47</v>
          </cell>
          <cell r="L1510">
            <v>1</v>
          </cell>
          <cell r="M1510">
            <v>3</v>
          </cell>
          <cell r="N1510">
            <v>1</v>
          </cell>
          <cell r="O1510">
            <v>4</v>
          </cell>
          <cell r="P1510">
            <v>3</v>
          </cell>
        </row>
        <row r="1511">
          <cell r="B1511">
            <v>1501</v>
          </cell>
          <cell r="C1511">
            <v>2</v>
          </cell>
          <cell r="D1511">
            <v>36</v>
          </cell>
          <cell r="E1511">
            <v>18300</v>
          </cell>
          <cell r="F1511">
            <v>2.723643620792723</v>
          </cell>
          <cell r="G1511">
            <v>33000</v>
          </cell>
          <cell r="H1511">
            <v>5300</v>
          </cell>
          <cell r="I1511">
            <v>6000</v>
          </cell>
          <cell r="J1511">
            <v>2</v>
          </cell>
          <cell r="K1511">
            <v>38</v>
          </cell>
          <cell r="L1511">
            <v>4</v>
          </cell>
          <cell r="M1511">
            <v>2</v>
          </cell>
          <cell r="N1511">
            <v>2</v>
          </cell>
          <cell r="O1511">
            <v>2</v>
          </cell>
          <cell r="P1511">
            <v>3</v>
          </cell>
        </row>
        <row r="1512">
          <cell r="B1512">
            <v>1502</v>
          </cell>
          <cell r="C1512">
            <v>4</v>
          </cell>
          <cell r="D1512">
            <v>60</v>
          </cell>
          <cell r="E1512">
            <v>5400</v>
          </cell>
          <cell r="F1512">
            <v>1.3205285274473195</v>
          </cell>
          <cell r="G1512">
            <v>18000</v>
          </cell>
          <cell r="H1512">
            <v>2500</v>
          </cell>
          <cell r="I1512">
            <v>6000</v>
          </cell>
          <cell r="J1512">
            <v>2</v>
          </cell>
          <cell r="K1512">
            <v>50</v>
          </cell>
          <cell r="L1512">
            <v>2</v>
          </cell>
          <cell r="M1512">
            <v>1</v>
          </cell>
          <cell r="N1512">
            <v>2</v>
          </cell>
          <cell r="O1512">
            <v>3</v>
          </cell>
          <cell r="P1512">
            <v>1</v>
          </cell>
        </row>
        <row r="1513">
          <cell r="B1513">
            <v>1503</v>
          </cell>
          <cell r="C1513">
            <v>1</v>
          </cell>
          <cell r="D1513">
            <v>48</v>
          </cell>
          <cell r="E1513">
            <v>24000</v>
          </cell>
          <cell r="F1513">
            <v>3.0896213433556263</v>
          </cell>
          <cell r="G1513">
            <v>36000</v>
          </cell>
          <cell r="H1513">
            <v>6200</v>
          </cell>
          <cell r="I1513">
            <v>5000</v>
          </cell>
          <cell r="J1513">
            <v>1</v>
          </cell>
          <cell r="K1513">
            <v>39</v>
          </cell>
          <cell r="L1513">
            <v>2</v>
          </cell>
          <cell r="M1513">
            <v>1</v>
          </cell>
          <cell r="N1513">
            <v>2</v>
          </cell>
          <cell r="O1513">
            <v>4</v>
          </cell>
          <cell r="P1513">
            <v>1</v>
          </cell>
        </row>
        <row r="1514">
          <cell r="B1514">
            <v>1504</v>
          </cell>
          <cell r="C1514">
            <v>3</v>
          </cell>
          <cell r="D1514">
            <v>36</v>
          </cell>
          <cell r="E1514">
            <v>18300</v>
          </cell>
          <cell r="F1514">
            <v>1.1221059095310204</v>
          </cell>
          <cell r="G1514">
            <v>36000</v>
          </cell>
          <cell r="H1514">
            <v>5200</v>
          </cell>
          <cell r="I1514">
            <v>6000</v>
          </cell>
          <cell r="J1514">
            <v>1</v>
          </cell>
          <cell r="K1514">
            <v>45</v>
          </cell>
          <cell r="L1514">
            <v>3</v>
          </cell>
          <cell r="M1514">
            <v>4</v>
          </cell>
          <cell r="N1514">
            <v>1</v>
          </cell>
          <cell r="O1514">
            <v>3</v>
          </cell>
          <cell r="P1514">
            <v>3</v>
          </cell>
        </row>
        <row r="1515">
          <cell r="B1515">
            <v>1505</v>
          </cell>
          <cell r="C1515">
            <v>5</v>
          </cell>
          <cell r="D1515">
            <v>36</v>
          </cell>
          <cell r="E1515">
            <v>18300</v>
          </cell>
          <cell r="F1515">
            <v>1.551778309361826</v>
          </cell>
          <cell r="G1515">
            <v>36000</v>
          </cell>
          <cell r="H1515">
            <v>7300</v>
          </cell>
          <cell r="I1515">
            <v>5500</v>
          </cell>
          <cell r="J1515">
            <v>2</v>
          </cell>
          <cell r="K1515">
            <v>46</v>
          </cell>
          <cell r="L1515">
            <v>4</v>
          </cell>
          <cell r="M1515">
            <v>4</v>
          </cell>
          <cell r="N1515">
            <v>2</v>
          </cell>
          <cell r="O1515">
            <v>4</v>
          </cell>
          <cell r="P1515">
            <v>3</v>
          </cell>
        </row>
        <row r="1516">
          <cell r="B1516">
            <v>1506</v>
          </cell>
          <cell r="C1516">
            <v>3</v>
          </cell>
          <cell r="D1516">
            <v>36</v>
          </cell>
          <cell r="E1516">
            <v>14000</v>
          </cell>
          <cell r="F1516">
            <v>1.7184650471634484</v>
          </cell>
          <cell r="G1516">
            <v>25000</v>
          </cell>
          <cell r="H1516">
            <v>4400</v>
          </cell>
          <cell r="I1516">
            <v>6000</v>
          </cell>
          <cell r="J1516">
            <v>2</v>
          </cell>
          <cell r="K1516">
            <v>27</v>
          </cell>
          <cell r="L1516">
            <v>2</v>
          </cell>
          <cell r="M1516">
            <v>3</v>
          </cell>
          <cell r="N1516">
            <v>1</v>
          </cell>
          <cell r="O1516">
            <v>4</v>
          </cell>
          <cell r="P1516">
            <v>3</v>
          </cell>
        </row>
        <row r="1517">
          <cell r="B1517">
            <v>1507</v>
          </cell>
          <cell r="C1517">
            <v>3</v>
          </cell>
          <cell r="D1517">
            <v>48</v>
          </cell>
          <cell r="E1517">
            <v>14000</v>
          </cell>
          <cell r="F1517">
            <v>1.577984107216448</v>
          </cell>
          <cell r="G1517">
            <v>25000</v>
          </cell>
          <cell r="H1517">
            <v>4300</v>
          </cell>
          <cell r="I1517">
            <v>6000</v>
          </cell>
          <cell r="J1517">
            <v>1</v>
          </cell>
          <cell r="K1517">
            <v>43</v>
          </cell>
          <cell r="L1517">
            <v>2</v>
          </cell>
          <cell r="M1517">
            <v>3</v>
          </cell>
          <cell r="N1517">
            <v>2</v>
          </cell>
          <cell r="O1517">
            <v>2</v>
          </cell>
          <cell r="P1517">
            <v>3</v>
          </cell>
        </row>
        <row r="1518">
          <cell r="B1518">
            <v>1508</v>
          </cell>
          <cell r="C1518">
            <v>4</v>
          </cell>
          <cell r="D1518">
            <v>12</v>
          </cell>
          <cell r="E1518">
            <v>5400</v>
          </cell>
          <cell r="F1518">
            <v>2.1864174227344511</v>
          </cell>
          <cell r="G1518">
            <v>12000</v>
          </cell>
          <cell r="H1518">
            <v>2100</v>
          </cell>
          <cell r="I1518">
            <v>6000</v>
          </cell>
          <cell r="J1518">
            <v>1</v>
          </cell>
          <cell r="K1518">
            <v>19</v>
          </cell>
          <cell r="L1518">
            <v>3</v>
          </cell>
          <cell r="M1518">
            <v>4</v>
          </cell>
          <cell r="N1518">
            <v>1</v>
          </cell>
          <cell r="O1518">
            <v>3</v>
          </cell>
          <cell r="P1518">
            <v>1</v>
          </cell>
        </row>
        <row r="1519">
          <cell r="B1519">
            <v>1509</v>
          </cell>
          <cell r="C1519">
            <v>4</v>
          </cell>
          <cell r="D1519">
            <v>48</v>
          </cell>
          <cell r="E1519">
            <v>24000</v>
          </cell>
          <cell r="F1519">
            <v>2.5512500046760529</v>
          </cell>
          <cell r="G1519">
            <v>49000</v>
          </cell>
          <cell r="H1519">
            <v>7300</v>
          </cell>
          <cell r="I1519">
            <v>6000</v>
          </cell>
          <cell r="J1519">
            <v>1</v>
          </cell>
          <cell r="K1519">
            <v>36</v>
          </cell>
          <cell r="L1519">
            <v>4</v>
          </cell>
          <cell r="M1519">
            <v>4</v>
          </cell>
          <cell r="N1519">
            <v>1</v>
          </cell>
          <cell r="O1519">
            <v>2</v>
          </cell>
          <cell r="P1519">
            <v>2</v>
          </cell>
        </row>
        <row r="1520">
          <cell r="B1520">
            <v>1510</v>
          </cell>
          <cell r="C1520">
            <v>3</v>
          </cell>
          <cell r="D1520">
            <v>60</v>
          </cell>
          <cell r="E1520">
            <v>24000</v>
          </cell>
          <cell r="F1520">
            <v>2.116385744108674</v>
          </cell>
          <cell r="G1520">
            <v>36000</v>
          </cell>
          <cell r="H1520">
            <v>7300</v>
          </cell>
          <cell r="I1520">
            <v>6000</v>
          </cell>
          <cell r="J1520">
            <v>2</v>
          </cell>
          <cell r="K1520">
            <v>25</v>
          </cell>
          <cell r="L1520">
            <v>1</v>
          </cell>
          <cell r="M1520">
            <v>3</v>
          </cell>
          <cell r="N1520">
            <v>2</v>
          </cell>
          <cell r="O1520">
            <v>3</v>
          </cell>
          <cell r="P1520">
            <v>3</v>
          </cell>
        </row>
        <row r="1521">
          <cell r="B1521">
            <v>1511</v>
          </cell>
          <cell r="C1521">
            <v>1</v>
          </cell>
          <cell r="D1521">
            <v>48</v>
          </cell>
          <cell r="E1521">
            <v>14000</v>
          </cell>
          <cell r="F1521">
            <v>3.116530861313981</v>
          </cell>
          <cell r="G1521">
            <v>25000</v>
          </cell>
          <cell r="H1521">
            <v>3700</v>
          </cell>
          <cell r="I1521">
            <v>5000</v>
          </cell>
          <cell r="J1521">
            <v>1</v>
          </cell>
          <cell r="K1521">
            <v>52</v>
          </cell>
          <cell r="L1521">
            <v>3</v>
          </cell>
          <cell r="M1521">
            <v>2</v>
          </cell>
          <cell r="N1521">
            <v>1</v>
          </cell>
          <cell r="O1521">
            <v>4</v>
          </cell>
          <cell r="P1521">
            <v>1</v>
          </cell>
        </row>
        <row r="1522">
          <cell r="B1522">
            <v>1512</v>
          </cell>
          <cell r="C1522">
            <v>2</v>
          </cell>
          <cell r="D1522">
            <v>36</v>
          </cell>
          <cell r="E1522">
            <v>5400</v>
          </cell>
          <cell r="F1522">
            <v>1.9293628875638786</v>
          </cell>
          <cell r="G1522">
            <v>12000</v>
          </cell>
          <cell r="H1522">
            <v>1900</v>
          </cell>
          <cell r="I1522">
            <v>6000</v>
          </cell>
          <cell r="J1522">
            <v>1</v>
          </cell>
          <cell r="K1522">
            <v>33</v>
          </cell>
          <cell r="L1522">
            <v>4</v>
          </cell>
          <cell r="M1522">
            <v>2</v>
          </cell>
          <cell r="N1522">
            <v>1</v>
          </cell>
          <cell r="O1522">
            <v>1</v>
          </cell>
          <cell r="P1522">
            <v>3</v>
          </cell>
        </row>
        <row r="1523">
          <cell r="B1523">
            <v>1513</v>
          </cell>
          <cell r="C1523">
            <v>1</v>
          </cell>
          <cell r="D1523">
            <v>18</v>
          </cell>
          <cell r="E1523">
            <v>5400</v>
          </cell>
          <cell r="F1523">
            <v>2.9890413539776679</v>
          </cell>
          <cell r="G1523">
            <v>12000</v>
          </cell>
          <cell r="H1523">
            <v>1700</v>
          </cell>
          <cell r="I1523">
            <v>5000</v>
          </cell>
          <cell r="J1523">
            <v>2</v>
          </cell>
          <cell r="K1523">
            <v>39</v>
          </cell>
          <cell r="L1523">
            <v>4</v>
          </cell>
          <cell r="M1523">
            <v>5</v>
          </cell>
          <cell r="N1523">
            <v>2</v>
          </cell>
          <cell r="O1523">
            <v>4</v>
          </cell>
          <cell r="P1523">
            <v>1</v>
          </cell>
        </row>
        <row r="1524">
          <cell r="B1524">
            <v>1514</v>
          </cell>
          <cell r="C1524">
            <v>3</v>
          </cell>
          <cell r="D1524">
            <v>12</v>
          </cell>
          <cell r="E1524">
            <v>14000</v>
          </cell>
          <cell r="F1524">
            <v>3.7798441507182847</v>
          </cell>
          <cell r="G1524">
            <v>20000</v>
          </cell>
          <cell r="H1524">
            <v>3300</v>
          </cell>
          <cell r="I1524">
            <v>6000</v>
          </cell>
          <cell r="J1524">
            <v>2</v>
          </cell>
          <cell r="K1524">
            <v>37</v>
          </cell>
          <cell r="L1524">
            <v>4</v>
          </cell>
          <cell r="M1524">
            <v>4</v>
          </cell>
          <cell r="N1524">
            <v>1</v>
          </cell>
          <cell r="O1524">
            <v>2</v>
          </cell>
          <cell r="P1524">
            <v>1</v>
          </cell>
        </row>
        <row r="1525">
          <cell r="B1525">
            <v>1515</v>
          </cell>
          <cell r="C1525">
            <v>1</v>
          </cell>
          <cell r="D1525">
            <v>12</v>
          </cell>
          <cell r="E1525">
            <v>24000</v>
          </cell>
          <cell r="F1525">
            <v>2.7080594596209306</v>
          </cell>
          <cell r="G1525">
            <v>42000</v>
          </cell>
          <cell r="H1525">
            <v>5200</v>
          </cell>
          <cell r="I1525">
            <v>5000</v>
          </cell>
          <cell r="J1525">
            <v>2</v>
          </cell>
          <cell r="K1525">
            <v>51</v>
          </cell>
          <cell r="L1525">
            <v>1</v>
          </cell>
          <cell r="M1525">
            <v>2</v>
          </cell>
          <cell r="N1525">
            <v>1</v>
          </cell>
          <cell r="O1525">
            <v>4</v>
          </cell>
          <cell r="P1525">
            <v>3</v>
          </cell>
        </row>
        <row r="1526">
          <cell r="B1526">
            <v>1516</v>
          </cell>
          <cell r="C1526">
            <v>5</v>
          </cell>
          <cell r="D1526">
            <v>60</v>
          </cell>
          <cell r="E1526">
            <v>5400</v>
          </cell>
          <cell r="F1526">
            <v>3.1159594131581256</v>
          </cell>
          <cell r="G1526">
            <v>12000</v>
          </cell>
          <cell r="H1526">
            <v>2300</v>
          </cell>
          <cell r="I1526">
            <v>5500</v>
          </cell>
          <cell r="J1526">
            <v>1</v>
          </cell>
          <cell r="K1526">
            <v>55</v>
          </cell>
          <cell r="L1526">
            <v>3</v>
          </cell>
          <cell r="M1526">
            <v>2</v>
          </cell>
          <cell r="N1526">
            <v>2</v>
          </cell>
          <cell r="O1526">
            <v>3</v>
          </cell>
          <cell r="P1526">
            <v>2</v>
          </cell>
        </row>
        <row r="1527">
          <cell r="B1527">
            <v>1517</v>
          </cell>
          <cell r="C1527">
            <v>4</v>
          </cell>
          <cell r="D1527">
            <v>18</v>
          </cell>
          <cell r="E1527">
            <v>24000</v>
          </cell>
          <cell r="F1527">
            <v>2.1892203633373759</v>
          </cell>
          <cell r="G1527">
            <v>36000</v>
          </cell>
          <cell r="H1527">
            <v>7700</v>
          </cell>
          <cell r="I1527">
            <v>6000</v>
          </cell>
          <cell r="J1527">
            <v>2</v>
          </cell>
          <cell r="K1527">
            <v>36</v>
          </cell>
          <cell r="L1527">
            <v>1</v>
          </cell>
          <cell r="M1527">
            <v>5</v>
          </cell>
          <cell r="N1527">
            <v>1</v>
          </cell>
          <cell r="O1527">
            <v>2</v>
          </cell>
          <cell r="P1527">
            <v>2</v>
          </cell>
        </row>
        <row r="1528">
          <cell r="B1528">
            <v>1518</v>
          </cell>
          <cell r="C1528">
            <v>1</v>
          </cell>
          <cell r="D1528">
            <v>36</v>
          </cell>
          <cell r="E1528">
            <v>18300</v>
          </cell>
          <cell r="F1528">
            <v>2.5956993253766041</v>
          </cell>
          <cell r="G1528">
            <v>33000</v>
          </cell>
          <cell r="H1528">
            <v>4400</v>
          </cell>
          <cell r="I1528">
            <v>5000</v>
          </cell>
          <cell r="J1528">
            <v>2</v>
          </cell>
          <cell r="K1528">
            <v>24</v>
          </cell>
          <cell r="L1528">
            <v>4</v>
          </cell>
          <cell r="M1528">
            <v>1</v>
          </cell>
          <cell r="N1528">
            <v>1</v>
          </cell>
          <cell r="O1528">
            <v>2</v>
          </cell>
          <cell r="P1528">
            <v>1</v>
          </cell>
        </row>
        <row r="1529">
          <cell r="B1529">
            <v>1519</v>
          </cell>
          <cell r="C1529">
            <v>3</v>
          </cell>
          <cell r="D1529">
            <v>48</v>
          </cell>
          <cell r="E1529">
            <v>14000</v>
          </cell>
          <cell r="F1529">
            <v>3.368172724929452</v>
          </cell>
          <cell r="G1529">
            <v>25000</v>
          </cell>
          <cell r="H1529">
            <v>4300</v>
          </cell>
          <cell r="I1529">
            <v>6000</v>
          </cell>
          <cell r="J1529">
            <v>2</v>
          </cell>
          <cell r="K1529">
            <v>51</v>
          </cell>
          <cell r="L1529">
            <v>3</v>
          </cell>
          <cell r="M1529">
            <v>4</v>
          </cell>
          <cell r="N1529">
            <v>2</v>
          </cell>
          <cell r="O1529">
            <v>3</v>
          </cell>
          <cell r="P1529">
            <v>2</v>
          </cell>
        </row>
        <row r="1530">
          <cell r="B1530">
            <v>1520</v>
          </cell>
          <cell r="C1530">
            <v>1</v>
          </cell>
          <cell r="D1530">
            <v>60</v>
          </cell>
          <cell r="E1530">
            <v>5400</v>
          </cell>
          <cell r="F1530">
            <v>3.3836263024331981</v>
          </cell>
          <cell r="G1530">
            <v>18000</v>
          </cell>
          <cell r="H1530">
            <v>2600</v>
          </cell>
          <cell r="I1530">
            <v>5000</v>
          </cell>
          <cell r="J1530">
            <v>2</v>
          </cell>
          <cell r="K1530">
            <v>21</v>
          </cell>
          <cell r="L1530">
            <v>1</v>
          </cell>
          <cell r="M1530">
            <v>4</v>
          </cell>
          <cell r="N1530">
            <v>2</v>
          </cell>
          <cell r="O1530">
            <v>2</v>
          </cell>
          <cell r="P1530">
            <v>1</v>
          </cell>
        </row>
        <row r="1531">
          <cell r="B1531">
            <v>1521</v>
          </cell>
          <cell r="C1531">
            <v>1</v>
          </cell>
          <cell r="D1531">
            <v>18</v>
          </cell>
          <cell r="E1531">
            <v>14000</v>
          </cell>
          <cell r="F1531">
            <v>2.3803818016084941</v>
          </cell>
          <cell r="G1531">
            <v>25000</v>
          </cell>
          <cell r="H1531">
            <v>3600</v>
          </cell>
          <cell r="I1531">
            <v>5000</v>
          </cell>
          <cell r="J1531">
            <v>1</v>
          </cell>
          <cell r="K1531">
            <v>23</v>
          </cell>
          <cell r="L1531">
            <v>3</v>
          </cell>
          <cell r="M1531">
            <v>4</v>
          </cell>
          <cell r="N1531">
            <v>1</v>
          </cell>
          <cell r="O1531">
            <v>2</v>
          </cell>
          <cell r="P1531">
            <v>1</v>
          </cell>
        </row>
        <row r="1532">
          <cell r="B1532">
            <v>1522</v>
          </cell>
          <cell r="C1532">
            <v>5</v>
          </cell>
          <cell r="D1532">
            <v>36</v>
          </cell>
          <cell r="E1532">
            <v>18300</v>
          </cell>
          <cell r="F1532">
            <v>1.7294243530872166</v>
          </cell>
          <cell r="G1532">
            <v>36000</v>
          </cell>
          <cell r="H1532">
            <v>5200</v>
          </cell>
          <cell r="I1532">
            <v>5500</v>
          </cell>
          <cell r="J1532">
            <v>2</v>
          </cell>
          <cell r="K1532">
            <v>36</v>
          </cell>
          <cell r="L1532">
            <v>2</v>
          </cell>
          <cell r="M1532">
            <v>4</v>
          </cell>
          <cell r="N1532">
            <v>1</v>
          </cell>
          <cell r="O1532">
            <v>2</v>
          </cell>
          <cell r="P1532">
            <v>3</v>
          </cell>
        </row>
        <row r="1533">
          <cell r="B1533">
            <v>1523</v>
          </cell>
          <cell r="C1533">
            <v>2</v>
          </cell>
          <cell r="D1533">
            <v>36</v>
          </cell>
          <cell r="E1533">
            <v>24000</v>
          </cell>
          <cell r="F1533">
            <v>1.583943856182656</v>
          </cell>
          <cell r="G1533">
            <v>45000</v>
          </cell>
          <cell r="H1533">
            <v>7300</v>
          </cell>
          <cell r="I1533">
            <v>6000</v>
          </cell>
          <cell r="J1533">
            <v>1</v>
          </cell>
          <cell r="K1533">
            <v>44</v>
          </cell>
          <cell r="L1533">
            <v>2</v>
          </cell>
          <cell r="M1533">
            <v>5</v>
          </cell>
          <cell r="N1533">
            <v>1</v>
          </cell>
          <cell r="O1533">
            <v>1</v>
          </cell>
          <cell r="P1533">
            <v>3</v>
          </cell>
        </row>
        <row r="1534">
          <cell r="B1534">
            <v>1524</v>
          </cell>
          <cell r="C1534">
            <v>3</v>
          </cell>
          <cell r="D1534">
            <v>12</v>
          </cell>
          <cell r="E1534">
            <v>5400</v>
          </cell>
          <cell r="F1534">
            <v>3.4255875508789155</v>
          </cell>
          <cell r="G1534">
            <v>12000</v>
          </cell>
          <cell r="H1534">
            <v>1800</v>
          </cell>
          <cell r="I1534">
            <v>6000</v>
          </cell>
          <cell r="J1534">
            <v>1</v>
          </cell>
          <cell r="K1534">
            <v>54</v>
          </cell>
          <cell r="L1534">
            <v>3</v>
          </cell>
          <cell r="M1534">
            <v>5</v>
          </cell>
          <cell r="N1534">
            <v>1</v>
          </cell>
          <cell r="O1534">
            <v>4</v>
          </cell>
          <cell r="P1534">
            <v>3</v>
          </cell>
        </row>
        <row r="1535">
          <cell r="B1535">
            <v>1525</v>
          </cell>
          <cell r="C1535">
            <v>3</v>
          </cell>
          <cell r="D1535">
            <v>60</v>
          </cell>
          <cell r="E1535">
            <v>24000</v>
          </cell>
          <cell r="F1535">
            <v>3.0906110586068039</v>
          </cell>
          <cell r="G1535">
            <v>47000</v>
          </cell>
          <cell r="H1535">
            <v>7300</v>
          </cell>
          <cell r="I1535">
            <v>6000</v>
          </cell>
          <cell r="J1535">
            <v>1</v>
          </cell>
          <cell r="K1535">
            <v>28</v>
          </cell>
          <cell r="L1535">
            <v>3</v>
          </cell>
          <cell r="M1535">
            <v>3</v>
          </cell>
          <cell r="N1535">
            <v>1</v>
          </cell>
          <cell r="O1535">
            <v>2</v>
          </cell>
          <cell r="P1535">
            <v>3</v>
          </cell>
        </row>
        <row r="1536">
          <cell r="B1536">
            <v>1526</v>
          </cell>
          <cell r="C1536">
            <v>3</v>
          </cell>
          <cell r="D1536">
            <v>36</v>
          </cell>
          <cell r="E1536">
            <v>18300</v>
          </cell>
          <cell r="F1536">
            <v>2.7486727726919598</v>
          </cell>
          <cell r="G1536">
            <v>36000</v>
          </cell>
          <cell r="H1536">
            <v>4400</v>
          </cell>
          <cell r="I1536">
            <v>6000</v>
          </cell>
          <cell r="J1536">
            <v>1</v>
          </cell>
          <cell r="K1536">
            <v>35</v>
          </cell>
          <cell r="L1536">
            <v>1</v>
          </cell>
          <cell r="M1536">
            <v>1</v>
          </cell>
          <cell r="N1536">
            <v>2</v>
          </cell>
          <cell r="O1536">
            <v>2</v>
          </cell>
          <cell r="P1536">
            <v>3</v>
          </cell>
        </row>
        <row r="1537">
          <cell r="B1537">
            <v>1527</v>
          </cell>
          <cell r="C1537">
            <v>3</v>
          </cell>
          <cell r="D1537">
            <v>12</v>
          </cell>
          <cell r="E1537">
            <v>18300</v>
          </cell>
          <cell r="F1537">
            <v>3.5047224445115068</v>
          </cell>
          <cell r="G1537">
            <v>36000</v>
          </cell>
          <cell r="H1537">
            <v>4400</v>
          </cell>
          <cell r="I1537">
            <v>6000</v>
          </cell>
          <cell r="J1537">
            <v>1</v>
          </cell>
          <cell r="K1537">
            <v>38</v>
          </cell>
          <cell r="L1537">
            <v>1</v>
          </cell>
          <cell r="M1537">
            <v>2</v>
          </cell>
          <cell r="N1537">
            <v>2</v>
          </cell>
          <cell r="O1537">
            <v>1</v>
          </cell>
          <cell r="P1537">
            <v>1</v>
          </cell>
        </row>
        <row r="1538">
          <cell r="B1538">
            <v>1528</v>
          </cell>
          <cell r="C1538">
            <v>1</v>
          </cell>
          <cell r="D1538">
            <v>36</v>
          </cell>
          <cell r="E1538">
            <v>14000</v>
          </cell>
          <cell r="F1538">
            <v>3.2940126846179685</v>
          </cell>
          <cell r="G1538">
            <v>25000</v>
          </cell>
          <cell r="H1538">
            <v>3600</v>
          </cell>
          <cell r="I1538">
            <v>5000</v>
          </cell>
          <cell r="J1538">
            <v>1</v>
          </cell>
          <cell r="K1538">
            <v>51</v>
          </cell>
          <cell r="L1538">
            <v>2</v>
          </cell>
          <cell r="M1538">
            <v>4</v>
          </cell>
          <cell r="N1538">
            <v>2</v>
          </cell>
          <cell r="O1538">
            <v>4</v>
          </cell>
          <cell r="P1538">
            <v>1</v>
          </cell>
        </row>
        <row r="1539">
          <cell r="B1539">
            <v>1529</v>
          </cell>
          <cell r="C1539">
            <v>5</v>
          </cell>
          <cell r="D1539">
            <v>36</v>
          </cell>
          <cell r="E1539">
            <v>5400</v>
          </cell>
          <cell r="F1539">
            <v>1.0824578440124248</v>
          </cell>
          <cell r="G1539">
            <v>15000</v>
          </cell>
          <cell r="H1539">
            <v>2800</v>
          </cell>
          <cell r="I1539">
            <v>5500</v>
          </cell>
          <cell r="J1539">
            <v>2</v>
          </cell>
          <cell r="K1539">
            <v>31</v>
          </cell>
          <cell r="L1539">
            <v>1</v>
          </cell>
          <cell r="M1539">
            <v>2</v>
          </cell>
          <cell r="N1539">
            <v>1</v>
          </cell>
          <cell r="O1539">
            <v>2</v>
          </cell>
          <cell r="P1539">
            <v>3</v>
          </cell>
        </row>
        <row r="1540">
          <cell r="B1540">
            <v>1530</v>
          </cell>
          <cell r="C1540">
            <v>2</v>
          </cell>
          <cell r="D1540">
            <v>18</v>
          </cell>
          <cell r="E1540">
            <v>14000</v>
          </cell>
          <cell r="F1540">
            <v>3.3446179132451888</v>
          </cell>
          <cell r="G1540">
            <v>25000</v>
          </cell>
          <cell r="H1540">
            <v>3700</v>
          </cell>
          <cell r="I1540">
            <v>6000</v>
          </cell>
          <cell r="J1540">
            <v>2</v>
          </cell>
          <cell r="K1540">
            <v>30</v>
          </cell>
          <cell r="L1540">
            <v>4</v>
          </cell>
          <cell r="M1540">
            <v>5</v>
          </cell>
          <cell r="N1540">
            <v>1</v>
          </cell>
          <cell r="O1540">
            <v>2</v>
          </cell>
          <cell r="P1540">
            <v>3</v>
          </cell>
        </row>
        <row r="1541">
          <cell r="B1541">
            <v>1531</v>
          </cell>
          <cell r="C1541">
            <v>3</v>
          </cell>
          <cell r="D1541">
            <v>48</v>
          </cell>
          <cell r="E1541">
            <v>18300</v>
          </cell>
          <cell r="F1541">
            <v>3.1816792370050324</v>
          </cell>
          <cell r="G1541">
            <v>36000</v>
          </cell>
          <cell r="H1541">
            <v>5200</v>
          </cell>
          <cell r="I1541">
            <v>6000</v>
          </cell>
          <cell r="J1541">
            <v>1</v>
          </cell>
          <cell r="K1541">
            <v>41</v>
          </cell>
          <cell r="L1541">
            <v>2</v>
          </cell>
          <cell r="M1541">
            <v>5</v>
          </cell>
          <cell r="N1541">
            <v>1</v>
          </cell>
          <cell r="O1541">
            <v>4</v>
          </cell>
          <cell r="P1541">
            <v>3</v>
          </cell>
        </row>
        <row r="1542">
          <cell r="B1542">
            <v>1532</v>
          </cell>
          <cell r="C1542">
            <v>5</v>
          </cell>
          <cell r="D1542">
            <v>36</v>
          </cell>
          <cell r="E1542">
            <v>24000</v>
          </cell>
          <cell r="F1542">
            <v>1.3316199435140676</v>
          </cell>
          <cell r="G1542">
            <v>41000</v>
          </cell>
          <cell r="H1542">
            <v>7300</v>
          </cell>
          <cell r="I1542">
            <v>5500</v>
          </cell>
          <cell r="J1542">
            <v>2</v>
          </cell>
          <cell r="K1542">
            <v>43</v>
          </cell>
          <cell r="L1542">
            <v>1</v>
          </cell>
          <cell r="M1542">
            <v>2</v>
          </cell>
          <cell r="N1542">
            <v>2</v>
          </cell>
          <cell r="O1542">
            <v>2</v>
          </cell>
          <cell r="P1542">
            <v>1</v>
          </cell>
        </row>
        <row r="1543">
          <cell r="B1543">
            <v>1533</v>
          </cell>
          <cell r="C1543">
            <v>3</v>
          </cell>
          <cell r="D1543">
            <v>18</v>
          </cell>
          <cell r="E1543">
            <v>5400</v>
          </cell>
          <cell r="F1543">
            <v>2.8812885296721857</v>
          </cell>
          <cell r="G1543">
            <v>18000</v>
          </cell>
          <cell r="H1543">
            <v>2900</v>
          </cell>
          <cell r="I1543">
            <v>6000</v>
          </cell>
          <cell r="J1543">
            <v>2</v>
          </cell>
          <cell r="K1543">
            <v>32</v>
          </cell>
          <cell r="L1543">
            <v>1</v>
          </cell>
          <cell r="M1543">
            <v>5</v>
          </cell>
          <cell r="N1543">
            <v>2</v>
          </cell>
          <cell r="O1543">
            <v>3</v>
          </cell>
          <cell r="P1543">
            <v>3</v>
          </cell>
        </row>
        <row r="1544">
          <cell r="B1544">
            <v>1534</v>
          </cell>
          <cell r="C1544">
            <v>5</v>
          </cell>
          <cell r="D1544">
            <v>18</v>
          </cell>
          <cell r="E1544">
            <v>14000</v>
          </cell>
          <cell r="F1544">
            <v>1.36880531835577</v>
          </cell>
          <cell r="G1544">
            <v>25000</v>
          </cell>
          <cell r="H1544">
            <v>4400</v>
          </cell>
          <cell r="I1544">
            <v>5500</v>
          </cell>
          <cell r="J1544">
            <v>1</v>
          </cell>
          <cell r="K1544">
            <v>34</v>
          </cell>
          <cell r="L1544">
            <v>2</v>
          </cell>
          <cell r="M1544">
            <v>4</v>
          </cell>
          <cell r="N1544">
            <v>1</v>
          </cell>
          <cell r="O1544">
            <v>4</v>
          </cell>
          <cell r="P1544">
            <v>1</v>
          </cell>
        </row>
        <row r="1545">
          <cell r="B1545">
            <v>1535</v>
          </cell>
          <cell r="C1545">
            <v>2</v>
          </cell>
          <cell r="D1545">
            <v>36</v>
          </cell>
          <cell r="E1545">
            <v>18300</v>
          </cell>
          <cell r="F1545">
            <v>3.0510509653474243</v>
          </cell>
          <cell r="G1545">
            <v>36000</v>
          </cell>
          <cell r="H1545">
            <v>5200</v>
          </cell>
          <cell r="I1545">
            <v>6000</v>
          </cell>
          <cell r="J1545">
            <v>1</v>
          </cell>
          <cell r="K1545">
            <v>48</v>
          </cell>
          <cell r="L1545">
            <v>1</v>
          </cell>
          <cell r="M1545">
            <v>1</v>
          </cell>
          <cell r="N1545">
            <v>2</v>
          </cell>
          <cell r="O1545">
            <v>4</v>
          </cell>
          <cell r="P1545">
            <v>1</v>
          </cell>
        </row>
        <row r="1546">
          <cell r="B1546">
            <v>1536</v>
          </cell>
          <cell r="C1546">
            <v>5</v>
          </cell>
          <cell r="D1546">
            <v>48</v>
          </cell>
          <cell r="E1546">
            <v>14000</v>
          </cell>
          <cell r="F1546">
            <v>1.4444284721255309</v>
          </cell>
          <cell r="G1546">
            <v>25000</v>
          </cell>
          <cell r="H1546">
            <v>3600</v>
          </cell>
          <cell r="I1546">
            <v>5500</v>
          </cell>
          <cell r="J1546">
            <v>2</v>
          </cell>
          <cell r="K1546">
            <v>52</v>
          </cell>
          <cell r="L1546">
            <v>4</v>
          </cell>
          <cell r="M1546">
            <v>2</v>
          </cell>
          <cell r="N1546">
            <v>2</v>
          </cell>
          <cell r="O1546">
            <v>4</v>
          </cell>
          <cell r="P1546">
            <v>3</v>
          </cell>
        </row>
        <row r="1547">
          <cell r="B1547">
            <v>1537</v>
          </cell>
          <cell r="C1547">
            <v>2</v>
          </cell>
          <cell r="D1547">
            <v>18</v>
          </cell>
          <cell r="E1547">
            <v>5400</v>
          </cell>
          <cell r="F1547">
            <v>2.7449892304522496</v>
          </cell>
          <cell r="G1547">
            <v>18000</v>
          </cell>
          <cell r="H1547">
            <v>3600</v>
          </cell>
          <cell r="I1547">
            <v>6000</v>
          </cell>
          <cell r="J1547">
            <v>2</v>
          </cell>
          <cell r="K1547">
            <v>55</v>
          </cell>
          <cell r="L1547">
            <v>1</v>
          </cell>
          <cell r="M1547">
            <v>3</v>
          </cell>
          <cell r="N1547">
            <v>2</v>
          </cell>
          <cell r="O1547">
            <v>3</v>
          </cell>
          <cell r="P1547">
            <v>1</v>
          </cell>
        </row>
        <row r="1548">
          <cell r="B1548">
            <v>1538</v>
          </cell>
          <cell r="C1548">
            <v>5</v>
          </cell>
          <cell r="D1548">
            <v>12</v>
          </cell>
          <cell r="E1548">
            <v>18300</v>
          </cell>
          <cell r="F1548">
            <v>3.070508559085193</v>
          </cell>
          <cell r="G1548">
            <v>33000</v>
          </cell>
          <cell r="H1548">
            <v>5200</v>
          </cell>
          <cell r="I1548">
            <v>5500</v>
          </cell>
          <cell r="J1548">
            <v>1</v>
          </cell>
          <cell r="K1548">
            <v>22</v>
          </cell>
          <cell r="L1548">
            <v>1</v>
          </cell>
          <cell r="M1548">
            <v>4</v>
          </cell>
          <cell r="N1548">
            <v>1</v>
          </cell>
          <cell r="O1548">
            <v>3</v>
          </cell>
          <cell r="P1548">
            <v>3</v>
          </cell>
        </row>
        <row r="1549">
          <cell r="B1549">
            <v>1539</v>
          </cell>
          <cell r="C1549">
            <v>3</v>
          </cell>
          <cell r="D1549">
            <v>18</v>
          </cell>
          <cell r="E1549">
            <v>18300</v>
          </cell>
          <cell r="F1549">
            <v>1.5078995923778677</v>
          </cell>
          <cell r="G1549">
            <v>36000</v>
          </cell>
          <cell r="H1549">
            <v>5200</v>
          </cell>
          <cell r="I1549">
            <v>6000</v>
          </cell>
          <cell r="J1549">
            <v>1</v>
          </cell>
          <cell r="K1549">
            <v>31</v>
          </cell>
          <cell r="L1549">
            <v>4</v>
          </cell>
          <cell r="M1549">
            <v>2</v>
          </cell>
          <cell r="N1549">
            <v>2</v>
          </cell>
          <cell r="O1549">
            <v>3</v>
          </cell>
          <cell r="P1549">
            <v>3</v>
          </cell>
        </row>
        <row r="1550">
          <cell r="B1550">
            <v>1540</v>
          </cell>
          <cell r="C1550">
            <v>5</v>
          </cell>
          <cell r="D1550">
            <v>36</v>
          </cell>
          <cell r="E1550">
            <v>14000</v>
          </cell>
          <cell r="F1550">
            <v>2.7248985392945677</v>
          </cell>
          <cell r="G1550">
            <v>25000</v>
          </cell>
          <cell r="H1550">
            <v>4400</v>
          </cell>
          <cell r="I1550">
            <v>5500</v>
          </cell>
          <cell r="J1550">
            <v>2</v>
          </cell>
          <cell r="K1550">
            <v>55</v>
          </cell>
          <cell r="L1550">
            <v>4</v>
          </cell>
          <cell r="M1550">
            <v>2</v>
          </cell>
          <cell r="N1550">
            <v>1</v>
          </cell>
          <cell r="O1550">
            <v>1</v>
          </cell>
          <cell r="P1550">
            <v>1</v>
          </cell>
        </row>
        <row r="1551">
          <cell r="B1551">
            <v>1541</v>
          </cell>
          <cell r="C1551">
            <v>1</v>
          </cell>
          <cell r="D1551">
            <v>36</v>
          </cell>
          <cell r="E1551">
            <v>18300</v>
          </cell>
          <cell r="F1551">
            <v>2.6516165029339724</v>
          </cell>
          <cell r="G1551">
            <v>36000</v>
          </cell>
          <cell r="H1551">
            <v>4400</v>
          </cell>
          <cell r="I1551">
            <v>5000</v>
          </cell>
          <cell r="J1551">
            <v>2</v>
          </cell>
          <cell r="K1551">
            <v>43</v>
          </cell>
          <cell r="L1551">
            <v>1</v>
          </cell>
          <cell r="M1551">
            <v>3</v>
          </cell>
          <cell r="N1551">
            <v>2</v>
          </cell>
          <cell r="O1551">
            <v>2</v>
          </cell>
          <cell r="P1551">
            <v>3</v>
          </cell>
        </row>
        <row r="1552">
          <cell r="B1552">
            <v>1542</v>
          </cell>
          <cell r="C1552">
            <v>1</v>
          </cell>
          <cell r="D1552">
            <v>60</v>
          </cell>
          <cell r="E1552">
            <v>5400</v>
          </cell>
          <cell r="F1552">
            <v>1.0980936789673152</v>
          </cell>
          <cell r="G1552">
            <v>12000</v>
          </cell>
          <cell r="H1552">
            <v>1400</v>
          </cell>
          <cell r="I1552">
            <v>5000</v>
          </cell>
          <cell r="J1552">
            <v>1</v>
          </cell>
          <cell r="K1552">
            <v>24</v>
          </cell>
          <cell r="L1552">
            <v>1</v>
          </cell>
          <cell r="M1552">
            <v>5</v>
          </cell>
          <cell r="N1552">
            <v>1</v>
          </cell>
          <cell r="O1552">
            <v>3</v>
          </cell>
          <cell r="P1552">
            <v>3</v>
          </cell>
        </row>
        <row r="1553">
          <cell r="B1553">
            <v>1543</v>
          </cell>
          <cell r="C1553">
            <v>5</v>
          </cell>
          <cell r="D1553">
            <v>36</v>
          </cell>
          <cell r="E1553">
            <v>18300</v>
          </cell>
          <cell r="F1553">
            <v>2.2075845811421955</v>
          </cell>
          <cell r="G1553">
            <v>36000</v>
          </cell>
          <cell r="H1553">
            <v>5200</v>
          </cell>
          <cell r="I1553">
            <v>5500</v>
          </cell>
          <cell r="J1553">
            <v>1</v>
          </cell>
          <cell r="K1553">
            <v>21</v>
          </cell>
          <cell r="L1553">
            <v>4</v>
          </cell>
          <cell r="M1553">
            <v>4</v>
          </cell>
          <cell r="N1553">
            <v>1</v>
          </cell>
          <cell r="O1553">
            <v>2</v>
          </cell>
          <cell r="P1553">
            <v>3</v>
          </cell>
        </row>
        <row r="1554">
          <cell r="B1554">
            <v>1544</v>
          </cell>
          <cell r="C1554">
            <v>1</v>
          </cell>
          <cell r="D1554">
            <v>48</v>
          </cell>
          <cell r="E1554">
            <v>14000</v>
          </cell>
          <cell r="F1554">
            <v>2.5381484659601181</v>
          </cell>
          <cell r="G1554">
            <v>25000</v>
          </cell>
          <cell r="H1554">
            <v>5200</v>
          </cell>
          <cell r="I1554">
            <v>5000</v>
          </cell>
          <cell r="J1554">
            <v>2</v>
          </cell>
          <cell r="K1554">
            <v>48</v>
          </cell>
          <cell r="L1554">
            <v>2</v>
          </cell>
          <cell r="M1554">
            <v>2</v>
          </cell>
          <cell r="N1554">
            <v>2</v>
          </cell>
          <cell r="O1554">
            <v>2</v>
          </cell>
          <cell r="P1554">
            <v>2</v>
          </cell>
        </row>
        <row r="1555">
          <cell r="B1555">
            <v>1545</v>
          </cell>
          <cell r="C1555">
            <v>3</v>
          </cell>
          <cell r="D1555">
            <v>36</v>
          </cell>
          <cell r="E1555">
            <v>14000</v>
          </cell>
          <cell r="F1555">
            <v>2.6051404825106603</v>
          </cell>
          <cell r="G1555">
            <v>25000</v>
          </cell>
          <cell r="H1555">
            <v>3700</v>
          </cell>
          <cell r="I1555">
            <v>6000</v>
          </cell>
          <cell r="J1555">
            <v>1</v>
          </cell>
          <cell r="K1555">
            <v>50</v>
          </cell>
          <cell r="L1555">
            <v>4</v>
          </cell>
          <cell r="M1555">
            <v>4</v>
          </cell>
          <cell r="N1555">
            <v>1</v>
          </cell>
          <cell r="O1555">
            <v>2</v>
          </cell>
          <cell r="P1555">
            <v>3</v>
          </cell>
        </row>
        <row r="1556">
          <cell r="B1556">
            <v>1546</v>
          </cell>
          <cell r="C1556">
            <v>2</v>
          </cell>
          <cell r="D1556">
            <v>36</v>
          </cell>
          <cell r="E1556">
            <v>14000</v>
          </cell>
          <cell r="F1556">
            <v>2.5637743892724836</v>
          </cell>
          <cell r="G1556">
            <v>25000</v>
          </cell>
          <cell r="H1556">
            <v>3600</v>
          </cell>
          <cell r="I1556">
            <v>6000</v>
          </cell>
          <cell r="J1556">
            <v>1</v>
          </cell>
          <cell r="K1556">
            <v>49</v>
          </cell>
          <cell r="L1556">
            <v>3</v>
          </cell>
          <cell r="M1556">
            <v>2</v>
          </cell>
          <cell r="N1556">
            <v>1</v>
          </cell>
          <cell r="O1556">
            <v>4</v>
          </cell>
          <cell r="P1556">
            <v>1</v>
          </cell>
        </row>
        <row r="1557">
          <cell r="B1557">
            <v>1547</v>
          </cell>
          <cell r="C1557">
            <v>3</v>
          </cell>
          <cell r="D1557">
            <v>36</v>
          </cell>
          <cell r="E1557">
            <v>5400</v>
          </cell>
          <cell r="F1557">
            <v>1.1125331454524066</v>
          </cell>
          <cell r="G1557">
            <v>12000</v>
          </cell>
          <cell r="H1557">
            <v>2100</v>
          </cell>
          <cell r="I1557">
            <v>6000</v>
          </cell>
          <cell r="J1557">
            <v>1</v>
          </cell>
          <cell r="K1557">
            <v>21</v>
          </cell>
          <cell r="L1557">
            <v>3</v>
          </cell>
          <cell r="M1557">
            <v>1</v>
          </cell>
          <cell r="N1557">
            <v>2</v>
          </cell>
          <cell r="O1557">
            <v>3</v>
          </cell>
          <cell r="P1557">
            <v>3</v>
          </cell>
        </row>
        <row r="1558">
          <cell r="B1558">
            <v>1548</v>
          </cell>
          <cell r="C1558">
            <v>4</v>
          </cell>
          <cell r="D1558">
            <v>12</v>
          </cell>
          <cell r="E1558">
            <v>5400</v>
          </cell>
          <cell r="F1558">
            <v>1.8788619143379113</v>
          </cell>
          <cell r="G1558">
            <v>18000</v>
          </cell>
          <cell r="H1558">
            <v>2900</v>
          </cell>
          <cell r="I1558">
            <v>6000</v>
          </cell>
          <cell r="J1558">
            <v>2</v>
          </cell>
          <cell r="K1558">
            <v>20</v>
          </cell>
          <cell r="L1558">
            <v>1</v>
          </cell>
          <cell r="M1558">
            <v>3</v>
          </cell>
          <cell r="N1558">
            <v>2</v>
          </cell>
          <cell r="O1558">
            <v>3</v>
          </cell>
          <cell r="P1558">
            <v>1</v>
          </cell>
        </row>
        <row r="1559">
          <cell r="B1559">
            <v>1549</v>
          </cell>
          <cell r="C1559">
            <v>5</v>
          </cell>
          <cell r="D1559">
            <v>18</v>
          </cell>
          <cell r="E1559">
            <v>24000</v>
          </cell>
          <cell r="F1559">
            <v>1.9977764082478995</v>
          </cell>
          <cell r="G1559">
            <v>36000</v>
          </cell>
          <cell r="H1559">
            <v>7700</v>
          </cell>
          <cell r="I1559">
            <v>5500</v>
          </cell>
          <cell r="J1559">
            <v>1</v>
          </cell>
          <cell r="K1559">
            <v>37</v>
          </cell>
          <cell r="L1559">
            <v>2</v>
          </cell>
          <cell r="M1559">
            <v>3</v>
          </cell>
          <cell r="N1559">
            <v>1</v>
          </cell>
          <cell r="O1559">
            <v>3</v>
          </cell>
          <cell r="P1559">
            <v>2</v>
          </cell>
        </row>
        <row r="1560">
          <cell r="B1560">
            <v>1550</v>
          </cell>
          <cell r="C1560">
            <v>1</v>
          </cell>
          <cell r="D1560">
            <v>36</v>
          </cell>
          <cell r="E1560">
            <v>14000</v>
          </cell>
          <cell r="F1560">
            <v>1.8622053893268009</v>
          </cell>
          <cell r="G1560">
            <v>25000</v>
          </cell>
          <cell r="H1560">
            <v>3600</v>
          </cell>
          <cell r="I1560">
            <v>5000</v>
          </cell>
          <cell r="J1560">
            <v>2</v>
          </cell>
          <cell r="K1560">
            <v>27</v>
          </cell>
          <cell r="L1560">
            <v>2</v>
          </cell>
          <cell r="M1560">
            <v>3</v>
          </cell>
          <cell r="N1560">
            <v>2</v>
          </cell>
          <cell r="O1560">
            <v>2</v>
          </cell>
          <cell r="P1560">
            <v>3</v>
          </cell>
        </row>
        <row r="1561">
          <cell r="B1561">
            <v>1551</v>
          </cell>
          <cell r="C1561">
            <v>3</v>
          </cell>
          <cell r="D1561">
            <v>12</v>
          </cell>
          <cell r="E1561">
            <v>14000</v>
          </cell>
          <cell r="F1561">
            <v>1.1986043325146993</v>
          </cell>
          <cell r="G1561">
            <v>25000</v>
          </cell>
          <cell r="H1561">
            <v>3700</v>
          </cell>
          <cell r="I1561">
            <v>6000</v>
          </cell>
          <cell r="J1561">
            <v>2</v>
          </cell>
          <cell r="K1561">
            <v>54</v>
          </cell>
          <cell r="L1561">
            <v>3</v>
          </cell>
          <cell r="M1561">
            <v>5</v>
          </cell>
          <cell r="N1561">
            <v>2</v>
          </cell>
          <cell r="O1561">
            <v>2</v>
          </cell>
          <cell r="P1561">
            <v>3</v>
          </cell>
        </row>
        <row r="1562">
          <cell r="B1562">
            <v>1552</v>
          </cell>
          <cell r="C1562">
            <v>4</v>
          </cell>
          <cell r="D1562">
            <v>36</v>
          </cell>
          <cell r="E1562">
            <v>18300</v>
          </cell>
          <cell r="F1562">
            <v>1.4794609092136213</v>
          </cell>
          <cell r="G1562">
            <v>36000</v>
          </cell>
          <cell r="H1562">
            <v>5200</v>
          </cell>
          <cell r="I1562">
            <v>6000</v>
          </cell>
          <cell r="J1562">
            <v>1</v>
          </cell>
          <cell r="K1562">
            <v>46</v>
          </cell>
          <cell r="L1562">
            <v>4</v>
          </cell>
          <cell r="M1562">
            <v>5</v>
          </cell>
          <cell r="N1562">
            <v>2</v>
          </cell>
          <cell r="O1562">
            <v>1</v>
          </cell>
          <cell r="P1562">
            <v>1</v>
          </cell>
        </row>
        <row r="1563">
          <cell r="B1563">
            <v>1553</v>
          </cell>
          <cell r="C1563">
            <v>5</v>
          </cell>
          <cell r="D1563">
            <v>36</v>
          </cell>
          <cell r="E1563">
            <v>18300</v>
          </cell>
          <cell r="F1563">
            <v>2.3427561580693452</v>
          </cell>
          <cell r="G1563">
            <v>36000</v>
          </cell>
          <cell r="H1563">
            <v>6200</v>
          </cell>
          <cell r="I1563">
            <v>5500</v>
          </cell>
          <cell r="J1563">
            <v>2</v>
          </cell>
          <cell r="K1563">
            <v>19</v>
          </cell>
          <cell r="L1563">
            <v>3</v>
          </cell>
          <cell r="M1563">
            <v>2</v>
          </cell>
          <cell r="N1563">
            <v>2</v>
          </cell>
          <cell r="O1563">
            <v>1</v>
          </cell>
          <cell r="P1563">
            <v>3</v>
          </cell>
        </row>
        <row r="1564">
          <cell r="B1564">
            <v>1554</v>
          </cell>
          <cell r="C1564">
            <v>3</v>
          </cell>
          <cell r="D1564">
            <v>36</v>
          </cell>
          <cell r="E1564">
            <v>18300</v>
          </cell>
          <cell r="F1564">
            <v>2.2246852672379154</v>
          </cell>
          <cell r="G1564">
            <v>36000</v>
          </cell>
          <cell r="H1564">
            <v>6000</v>
          </cell>
          <cell r="I1564">
            <v>6000</v>
          </cell>
          <cell r="J1564">
            <v>2</v>
          </cell>
          <cell r="K1564">
            <v>42</v>
          </cell>
          <cell r="L1564">
            <v>4</v>
          </cell>
          <cell r="M1564">
            <v>1</v>
          </cell>
          <cell r="N1564">
            <v>1</v>
          </cell>
          <cell r="O1564">
            <v>2</v>
          </cell>
          <cell r="P1564">
            <v>2</v>
          </cell>
        </row>
        <row r="1565">
          <cell r="B1565">
            <v>1555</v>
          </cell>
          <cell r="C1565">
            <v>5</v>
          </cell>
          <cell r="D1565">
            <v>48</v>
          </cell>
          <cell r="E1565">
            <v>18300</v>
          </cell>
          <cell r="F1565">
            <v>3.8982486705058985</v>
          </cell>
          <cell r="G1565">
            <v>36000</v>
          </cell>
          <cell r="H1565">
            <v>6200</v>
          </cell>
          <cell r="I1565">
            <v>5500</v>
          </cell>
          <cell r="J1565">
            <v>2</v>
          </cell>
          <cell r="K1565">
            <v>47</v>
          </cell>
          <cell r="L1565">
            <v>2</v>
          </cell>
          <cell r="M1565">
            <v>5</v>
          </cell>
          <cell r="N1565">
            <v>1</v>
          </cell>
          <cell r="O1565">
            <v>2</v>
          </cell>
          <cell r="P1565">
            <v>1</v>
          </cell>
        </row>
        <row r="1566">
          <cell r="B1566">
            <v>1556</v>
          </cell>
          <cell r="C1566">
            <v>4</v>
          </cell>
          <cell r="D1566">
            <v>36</v>
          </cell>
          <cell r="E1566">
            <v>24000</v>
          </cell>
          <cell r="F1566">
            <v>2.2013429726868146</v>
          </cell>
          <cell r="G1566">
            <v>49000</v>
          </cell>
          <cell r="H1566">
            <v>7300</v>
          </cell>
          <cell r="I1566">
            <v>6000</v>
          </cell>
          <cell r="J1566">
            <v>2</v>
          </cell>
          <cell r="K1566">
            <v>31</v>
          </cell>
          <cell r="L1566">
            <v>3</v>
          </cell>
          <cell r="M1566">
            <v>4</v>
          </cell>
          <cell r="N1566">
            <v>1</v>
          </cell>
          <cell r="O1566">
            <v>4</v>
          </cell>
          <cell r="P1566">
            <v>3</v>
          </cell>
        </row>
        <row r="1567">
          <cell r="B1567">
            <v>1557</v>
          </cell>
          <cell r="C1567">
            <v>4</v>
          </cell>
          <cell r="D1567">
            <v>36</v>
          </cell>
          <cell r="E1567">
            <v>14000</v>
          </cell>
          <cell r="F1567">
            <v>2.8685715676910908</v>
          </cell>
          <cell r="G1567">
            <v>25000</v>
          </cell>
          <cell r="H1567">
            <v>4400</v>
          </cell>
          <cell r="I1567">
            <v>6000</v>
          </cell>
          <cell r="J1567">
            <v>1</v>
          </cell>
          <cell r="K1567">
            <v>52</v>
          </cell>
          <cell r="L1567">
            <v>3</v>
          </cell>
          <cell r="M1567">
            <v>2</v>
          </cell>
          <cell r="N1567">
            <v>1</v>
          </cell>
          <cell r="O1567">
            <v>3</v>
          </cell>
          <cell r="P1567">
            <v>3</v>
          </cell>
        </row>
        <row r="1568">
          <cell r="B1568">
            <v>1558</v>
          </cell>
          <cell r="C1568">
            <v>1</v>
          </cell>
          <cell r="D1568">
            <v>36</v>
          </cell>
          <cell r="E1568">
            <v>5400</v>
          </cell>
          <cell r="F1568">
            <v>3.1076611644912084</v>
          </cell>
          <cell r="G1568">
            <v>18000</v>
          </cell>
          <cell r="H1568">
            <v>2600</v>
          </cell>
          <cell r="I1568">
            <v>5000</v>
          </cell>
          <cell r="J1568">
            <v>1</v>
          </cell>
          <cell r="K1568">
            <v>18</v>
          </cell>
          <cell r="L1568">
            <v>2</v>
          </cell>
          <cell r="M1568">
            <v>1</v>
          </cell>
          <cell r="N1568">
            <v>2</v>
          </cell>
          <cell r="O1568">
            <v>1</v>
          </cell>
          <cell r="P1568">
            <v>3</v>
          </cell>
        </row>
        <row r="1569">
          <cell r="B1569">
            <v>1559</v>
          </cell>
          <cell r="C1569">
            <v>5</v>
          </cell>
          <cell r="D1569">
            <v>48</v>
          </cell>
          <cell r="E1569">
            <v>14000</v>
          </cell>
          <cell r="F1569">
            <v>1.5828023449217801</v>
          </cell>
          <cell r="G1569">
            <v>21000</v>
          </cell>
          <cell r="H1569">
            <v>3600</v>
          </cell>
          <cell r="I1569">
            <v>5500</v>
          </cell>
          <cell r="J1569">
            <v>2</v>
          </cell>
          <cell r="K1569">
            <v>26</v>
          </cell>
          <cell r="L1569">
            <v>1</v>
          </cell>
          <cell r="M1569">
            <v>2</v>
          </cell>
          <cell r="N1569">
            <v>1</v>
          </cell>
          <cell r="O1569">
            <v>3</v>
          </cell>
          <cell r="P1569">
            <v>1</v>
          </cell>
        </row>
        <row r="1570">
          <cell r="B1570">
            <v>1560</v>
          </cell>
          <cell r="C1570">
            <v>5</v>
          </cell>
          <cell r="D1570">
            <v>60</v>
          </cell>
          <cell r="E1570">
            <v>18300</v>
          </cell>
          <cell r="F1570">
            <v>2.3945337041571606</v>
          </cell>
          <cell r="G1570">
            <v>36000</v>
          </cell>
          <cell r="H1570">
            <v>7300</v>
          </cell>
          <cell r="I1570">
            <v>5500</v>
          </cell>
          <cell r="J1570">
            <v>2</v>
          </cell>
          <cell r="K1570">
            <v>23</v>
          </cell>
          <cell r="L1570">
            <v>3</v>
          </cell>
          <cell r="M1570">
            <v>4</v>
          </cell>
          <cell r="N1570">
            <v>2</v>
          </cell>
          <cell r="O1570">
            <v>2</v>
          </cell>
          <cell r="P1570">
            <v>3</v>
          </cell>
        </row>
        <row r="1571">
          <cell r="B1571">
            <v>1561</v>
          </cell>
          <cell r="C1571">
            <v>1</v>
          </cell>
          <cell r="D1571">
            <v>36</v>
          </cell>
          <cell r="E1571">
            <v>14000</v>
          </cell>
          <cell r="F1571">
            <v>2.0832949529546285</v>
          </cell>
          <cell r="G1571">
            <v>25000</v>
          </cell>
          <cell r="H1571">
            <v>3600</v>
          </cell>
          <cell r="I1571">
            <v>5000</v>
          </cell>
          <cell r="J1571">
            <v>1</v>
          </cell>
          <cell r="K1571">
            <v>26</v>
          </cell>
          <cell r="L1571">
            <v>3</v>
          </cell>
          <cell r="M1571">
            <v>4</v>
          </cell>
          <cell r="N1571">
            <v>1</v>
          </cell>
          <cell r="O1571">
            <v>4</v>
          </cell>
          <cell r="P1571">
            <v>3</v>
          </cell>
        </row>
        <row r="1572">
          <cell r="B1572">
            <v>1562</v>
          </cell>
          <cell r="C1572">
            <v>1</v>
          </cell>
          <cell r="D1572">
            <v>36</v>
          </cell>
          <cell r="E1572">
            <v>5400</v>
          </cell>
          <cell r="F1572">
            <v>3.1314616156897488</v>
          </cell>
          <cell r="G1572">
            <v>12000</v>
          </cell>
          <cell r="H1572">
            <v>1400</v>
          </cell>
          <cell r="I1572">
            <v>5000</v>
          </cell>
          <cell r="J1572">
            <v>2</v>
          </cell>
          <cell r="K1572">
            <v>52</v>
          </cell>
          <cell r="L1572">
            <v>4</v>
          </cell>
          <cell r="M1572">
            <v>3</v>
          </cell>
          <cell r="N1572">
            <v>2</v>
          </cell>
          <cell r="O1572">
            <v>3</v>
          </cell>
          <cell r="P1572">
            <v>3</v>
          </cell>
        </row>
        <row r="1573">
          <cell r="B1573">
            <v>1563</v>
          </cell>
          <cell r="C1573">
            <v>2</v>
          </cell>
          <cell r="D1573">
            <v>36</v>
          </cell>
          <cell r="E1573">
            <v>14000</v>
          </cell>
          <cell r="F1573">
            <v>3.1248458746093539</v>
          </cell>
          <cell r="G1573">
            <v>25000</v>
          </cell>
          <cell r="H1573">
            <v>3600</v>
          </cell>
          <cell r="I1573">
            <v>6000</v>
          </cell>
          <cell r="J1573">
            <v>2</v>
          </cell>
          <cell r="K1573">
            <v>31</v>
          </cell>
          <cell r="L1573">
            <v>2</v>
          </cell>
          <cell r="M1573">
            <v>2</v>
          </cell>
          <cell r="N1573">
            <v>1</v>
          </cell>
          <cell r="O1573">
            <v>1</v>
          </cell>
          <cell r="P1573">
            <v>3</v>
          </cell>
        </row>
        <row r="1574">
          <cell r="B1574">
            <v>1564</v>
          </cell>
          <cell r="C1574">
            <v>4</v>
          </cell>
          <cell r="D1574">
            <v>60</v>
          </cell>
          <cell r="E1574">
            <v>5400</v>
          </cell>
          <cell r="F1574">
            <v>3.1129459124091361</v>
          </cell>
          <cell r="G1574">
            <v>12000</v>
          </cell>
          <cell r="H1574">
            <v>2000</v>
          </cell>
          <cell r="I1574">
            <v>6000</v>
          </cell>
          <cell r="J1574">
            <v>2</v>
          </cell>
          <cell r="K1574">
            <v>24</v>
          </cell>
          <cell r="L1574">
            <v>3</v>
          </cell>
          <cell r="M1574">
            <v>2</v>
          </cell>
          <cell r="N1574">
            <v>1</v>
          </cell>
          <cell r="O1574">
            <v>4</v>
          </cell>
          <cell r="P1574">
            <v>3</v>
          </cell>
        </row>
        <row r="1575">
          <cell r="B1575">
            <v>1565</v>
          </cell>
          <cell r="C1575">
            <v>5</v>
          </cell>
          <cell r="D1575">
            <v>36</v>
          </cell>
          <cell r="E1575">
            <v>18300</v>
          </cell>
          <cell r="F1575">
            <v>1.5395487387229381</v>
          </cell>
          <cell r="G1575">
            <v>36000</v>
          </cell>
          <cell r="H1575">
            <v>6200</v>
          </cell>
          <cell r="I1575">
            <v>5500</v>
          </cell>
          <cell r="J1575">
            <v>2</v>
          </cell>
          <cell r="K1575">
            <v>31</v>
          </cell>
          <cell r="L1575">
            <v>3</v>
          </cell>
          <cell r="M1575">
            <v>4</v>
          </cell>
          <cell r="N1575">
            <v>2</v>
          </cell>
          <cell r="O1575">
            <v>3</v>
          </cell>
          <cell r="P1575">
            <v>2</v>
          </cell>
        </row>
        <row r="1576">
          <cell r="B1576">
            <v>1566</v>
          </cell>
          <cell r="C1576">
            <v>5</v>
          </cell>
          <cell r="D1576">
            <v>36</v>
          </cell>
          <cell r="E1576">
            <v>18300</v>
          </cell>
          <cell r="F1576">
            <v>2.4369329864419926</v>
          </cell>
          <cell r="G1576">
            <v>36000</v>
          </cell>
          <cell r="H1576">
            <v>7300</v>
          </cell>
          <cell r="I1576">
            <v>5500</v>
          </cell>
          <cell r="J1576">
            <v>1</v>
          </cell>
          <cell r="K1576">
            <v>52</v>
          </cell>
          <cell r="L1576">
            <v>4</v>
          </cell>
          <cell r="M1576">
            <v>1</v>
          </cell>
          <cell r="N1576">
            <v>2</v>
          </cell>
          <cell r="O1576">
            <v>2</v>
          </cell>
          <cell r="P1576">
            <v>3</v>
          </cell>
        </row>
        <row r="1577">
          <cell r="B1577">
            <v>1567</v>
          </cell>
          <cell r="C1577">
            <v>1</v>
          </cell>
          <cell r="D1577">
            <v>48</v>
          </cell>
          <cell r="E1577">
            <v>24000</v>
          </cell>
          <cell r="F1577">
            <v>2.6220197332233375</v>
          </cell>
          <cell r="G1577">
            <v>41000</v>
          </cell>
          <cell r="H1577">
            <v>5200</v>
          </cell>
          <cell r="I1577">
            <v>5000</v>
          </cell>
          <cell r="J1577">
            <v>1</v>
          </cell>
          <cell r="K1577">
            <v>46</v>
          </cell>
          <cell r="L1577">
            <v>2</v>
          </cell>
          <cell r="M1577">
            <v>3</v>
          </cell>
          <cell r="N1577">
            <v>1</v>
          </cell>
          <cell r="O1577">
            <v>4</v>
          </cell>
          <cell r="P1577">
            <v>1</v>
          </cell>
        </row>
        <row r="1578">
          <cell r="B1578">
            <v>1568</v>
          </cell>
          <cell r="C1578">
            <v>3</v>
          </cell>
          <cell r="D1578">
            <v>18</v>
          </cell>
          <cell r="E1578">
            <v>24000</v>
          </cell>
          <cell r="F1578">
            <v>3.9253112796774197</v>
          </cell>
          <cell r="G1578">
            <v>36000</v>
          </cell>
          <cell r="H1578">
            <v>7300</v>
          </cell>
          <cell r="I1578">
            <v>6000</v>
          </cell>
          <cell r="J1578">
            <v>1</v>
          </cell>
          <cell r="K1578">
            <v>38</v>
          </cell>
          <cell r="L1578">
            <v>1</v>
          </cell>
          <cell r="M1578">
            <v>4</v>
          </cell>
          <cell r="N1578">
            <v>1</v>
          </cell>
          <cell r="O1578">
            <v>2</v>
          </cell>
          <cell r="P1578">
            <v>3</v>
          </cell>
        </row>
        <row r="1579">
          <cell r="B1579">
            <v>1569</v>
          </cell>
          <cell r="C1579">
            <v>2</v>
          </cell>
          <cell r="D1579">
            <v>60</v>
          </cell>
          <cell r="E1579">
            <v>18300</v>
          </cell>
          <cell r="F1579">
            <v>1.3580077027262054</v>
          </cell>
          <cell r="G1579">
            <v>36000</v>
          </cell>
          <cell r="H1579">
            <v>6200</v>
          </cell>
          <cell r="I1579">
            <v>6000</v>
          </cell>
          <cell r="J1579">
            <v>2</v>
          </cell>
          <cell r="K1579">
            <v>21</v>
          </cell>
          <cell r="L1579">
            <v>1</v>
          </cell>
          <cell r="M1579">
            <v>4</v>
          </cell>
          <cell r="N1579">
            <v>2</v>
          </cell>
          <cell r="O1579">
            <v>2</v>
          </cell>
          <cell r="P1579">
            <v>3</v>
          </cell>
        </row>
        <row r="1580">
          <cell r="B1580">
            <v>1570</v>
          </cell>
          <cell r="C1580">
            <v>2</v>
          </cell>
          <cell r="D1580">
            <v>36</v>
          </cell>
          <cell r="E1580">
            <v>5400</v>
          </cell>
          <cell r="F1580">
            <v>3.4500101814218511</v>
          </cell>
          <cell r="G1580">
            <v>12000</v>
          </cell>
          <cell r="H1580">
            <v>2100</v>
          </cell>
          <cell r="I1580">
            <v>6000</v>
          </cell>
          <cell r="J1580">
            <v>2</v>
          </cell>
          <cell r="K1580">
            <v>49</v>
          </cell>
          <cell r="L1580">
            <v>2</v>
          </cell>
          <cell r="M1580">
            <v>5</v>
          </cell>
          <cell r="N1580">
            <v>1</v>
          </cell>
          <cell r="O1580">
            <v>3</v>
          </cell>
          <cell r="P1580">
            <v>2</v>
          </cell>
        </row>
        <row r="1581">
          <cell r="B1581">
            <v>1571</v>
          </cell>
          <cell r="C1581">
            <v>5</v>
          </cell>
          <cell r="D1581">
            <v>48</v>
          </cell>
          <cell r="E1581">
            <v>14000</v>
          </cell>
          <cell r="F1581">
            <v>1.3937947604658363</v>
          </cell>
          <cell r="G1581">
            <v>20000</v>
          </cell>
          <cell r="H1581">
            <v>3600</v>
          </cell>
          <cell r="I1581">
            <v>5500</v>
          </cell>
          <cell r="J1581">
            <v>2</v>
          </cell>
          <cell r="K1581">
            <v>34</v>
          </cell>
          <cell r="L1581">
            <v>3</v>
          </cell>
          <cell r="M1581">
            <v>4</v>
          </cell>
          <cell r="N1581">
            <v>1</v>
          </cell>
          <cell r="O1581">
            <v>3</v>
          </cell>
          <cell r="P1581">
            <v>3</v>
          </cell>
        </row>
        <row r="1582">
          <cell r="B1582">
            <v>1572</v>
          </cell>
          <cell r="C1582">
            <v>3</v>
          </cell>
          <cell r="D1582">
            <v>48</v>
          </cell>
          <cell r="E1582">
            <v>5400</v>
          </cell>
          <cell r="F1582">
            <v>3.7987932947634615</v>
          </cell>
          <cell r="G1582">
            <v>18000</v>
          </cell>
          <cell r="H1582">
            <v>3600</v>
          </cell>
          <cell r="I1582">
            <v>6000</v>
          </cell>
          <cell r="J1582">
            <v>1</v>
          </cell>
          <cell r="K1582">
            <v>41</v>
          </cell>
          <cell r="L1582">
            <v>4</v>
          </cell>
          <cell r="M1582">
            <v>3</v>
          </cell>
          <cell r="N1582">
            <v>1</v>
          </cell>
          <cell r="O1582">
            <v>2</v>
          </cell>
          <cell r="P1582">
            <v>1</v>
          </cell>
        </row>
        <row r="1583">
          <cell r="B1583">
            <v>1573</v>
          </cell>
          <cell r="C1583">
            <v>5</v>
          </cell>
          <cell r="D1583">
            <v>12</v>
          </cell>
          <cell r="E1583">
            <v>18300</v>
          </cell>
          <cell r="F1583">
            <v>2.0837721509169875</v>
          </cell>
          <cell r="G1583">
            <v>33000</v>
          </cell>
          <cell r="H1583">
            <v>5200</v>
          </cell>
          <cell r="I1583">
            <v>5500</v>
          </cell>
          <cell r="J1583">
            <v>1</v>
          </cell>
          <cell r="K1583">
            <v>29</v>
          </cell>
          <cell r="L1583">
            <v>3</v>
          </cell>
          <cell r="M1583">
            <v>2</v>
          </cell>
          <cell r="N1583">
            <v>1</v>
          </cell>
          <cell r="O1583">
            <v>3</v>
          </cell>
          <cell r="P1583">
            <v>1</v>
          </cell>
        </row>
        <row r="1584">
          <cell r="B1584">
            <v>1574</v>
          </cell>
          <cell r="C1584">
            <v>4</v>
          </cell>
          <cell r="D1584">
            <v>36</v>
          </cell>
          <cell r="E1584">
            <v>14000</v>
          </cell>
          <cell r="F1584">
            <v>2.7656288595160436</v>
          </cell>
          <cell r="G1584">
            <v>25000</v>
          </cell>
          <cell r="H1584">
            <v>4300</v>
          </cell>
          <cell r="I1584">
            <v>6000</v>
          </cell>
          <cell r="J1584">
            <v>1</v>
          </cell>
          <cell r="K1584">
            <v>37</v>
          </cell>
          <cell r="L1584">
            <v>3</v>
          </cell>
          <cell r="M1584">
            <v>4</v>
          </cell>
          <cell r="N1584">
            <v>1</v>
          </cell>
          <cell r="O1584">
            <v>4</v>
          </cell>
          <cell r="P1584">
            <v>2</v>
          </cell>
        </row>
        <row r="1585">
          <cell r="B1585">
            <v>1575</v>
          </cell>
          <cell r="C1585">
            <v>5</v>
          </cell>
          <cell r="D1585">
            <v>12</v>
          </cell>
          <cell r="E1585">
            <v>14000</v>
          </cell>
          <cell r="F1585">
            <v>2.9070831071989023</v>
          </cell>
          <cell r="G1585">
            <v>25000</v>
          </cell>
          <cell r="H1585">
            <v>4200</v>
          </cell>
          <cell r="I1585">
            <v>5500</v>
          </cell>
          <cell r="J1585">
            <v>1</v>
          </cell>
          <cell r="K1585">
            <v>44</v>
          </cell>
          <cell r="L1585">
            <v>3</v>
          </cell>
          <cell r="M1585">
            <v>4</v>
          </cell>
          <cell r="N1585">
            <v>1</v>
          </cell>
          <cell r="O1585">
            <v>1</v>
          </cell>
          <cell r="P1585">
            <v>3</v>
          </cell>
        </row>
        <row r="1586">
          <cell r="B1586">
            <v>1576</v>
          </cell>
          <cell r="C1586">
            <v>3</v>
          </cell>
          <cell r="D1586">
            <v>18</v>
          </cell>
          <cell r="E1586">
            <v>14000</v>
          </cell>
          <cell r="F1586">
            <v>1.3787712646948913</v>
          </cell>
          <cell r="G1586">
            <v>21000</v>
          </cell>
          <cell r="H1586">
            <v>3300</v>
          </cell>
          <cell r="I1586">
            <v>6000</v>
          </cell>
          <cell r="J1586">
            <v>1</v>
          </cell>
          <cell r="K1586">
            <v>41</v>
          </cell>
          <cell r="L1586">
            <v>3</v>
          </cell>
          <cell r="M1586">
            <v>4</v>
          </cell>
          <cell r="N1586">
            <v>1</v>
          </cell>
          <cell r="O1586">
            <v>2</v>
          </cell>
          <cell r="P1586">
            <v>2</v>
          </cell>
        </row>
        <row r="1587">
          <cell r="B1587">
            <v>1577</v>
          </cell>
          <cell r="C1587">
            <v>4</v>
          </cell>
          <cell r="D1587">
            <v>48</v>
          </cell>
          <cell r="E1587">
            <v>14000</v>
          </cell>
          <cell r="F1587">
            <v>2.7949954693456291</v>
          </cell>
          <cell r="G1587">
            <v>20000</v>
          </cell>
          <cell r="H1587">
            <v>3600</v>
          </cell>
          <cell r="I1587">
            <v>6000</v>
          </cell>
          <cell r="J1587">
            <v>2</v>
          </cell>
          <cell r="K1587">
            <v>54</v>
          </cell>
          <cell r="L1587">
            <v>2</v>
          </cell>
          <cell r="M1587">
            <v>2</v>
          </cell>
          <cell r="N1587">
            <v>2</v>
          </cell>
          <cell r="O1587">
            <v>1</v>
          </cell>
          <cell r="P1587">
            <v>2</v>
          </cell>
        </row>
        <row r="1588">
          <cell r="B1588">
            <v>1578</v>
          </cell>
          <cell r="C1588">
            <v>5</v>
          </cell>
          <cell r="D1588">
            <v>36</v>
          </cell>
          <cell r="E1588">
            <v>18300</v>
          </cell>
          <cell r="F1588">
            <v>3.566060003847948</v>
          </cell>
          <cell r="G1588">
            <v>36000</v>
          </cell>
          <cell r="H1588">
            <v>6200</v>
          </cell>
          <cell r="I1588">
            <v>5500</v>
          </cell>
          <cell r="J1588">
            <v>1</v>
          </cell>
          <cell r="K1588">
            <v>50</v>
          </cell>
          <cell r="L1588">
            <v>2</v>
          </cell>
          <cell r="M1588">
            <v>1</v>
          </cell>
          <cell r="N1588">
            <v>1</v>
          </cell>
          <cell r="O1588">
            <v>4</v>
          </cell>
          <cell r="P1588">
            <v>3</v>
          </cell>
        </row>
        <row r="1589">
          <cell r="B1589">
            <v>1579</v>
          </cell>
          <cell r="C1589">
            <v>1</v>
          </cell>
          <cell r="D1589">
            <v>36</v>
          </cell>
          <cell r="E1589">
            <v>18300</v>
          </cell>
          <cell r="F1589">
            <v>1.8902538071123067</v>
          </cell>
          <cell r="G1589">
            <v>36000</v>
          </cell>
          <cell r="H1589">
            <v>5000</v>
          </cell>
          <cell r="I1589">
            <v>5000</v>
          </cell>
          <cell r="J1589">
            <v>1</v>
          </cell>
          <cell r="K1589">
            <v>26</v>
          </cell>
          <cell r="L1589">
            <v>3</v>
          </cell>
          <cell r="M1589">
            <v>5</v>
          </cell>
          <cell r="N1589">
            <v>1</v>
          </cell>
          <cell r="O1589">
            <v>1</v>
          </cell>
          <cell r="P1589">
            <v>2</v>
          </cell>
        </row>
        <row r="1590">
          <cell r="B1590">
            <v>1580</v>
          </cell>
          <cell r="C1590">
            <v>1</v>
          </cell>
          <cell r="D1590">
            <v>36</v>
          </cell>
          <cell r="E1590">
            <v>14000</v>
          </cell>
          <cell r="F1590">
            <v>3.9438280539762482</v>
          </cell>
          <cell r="G1590">
            <v>25000</v>
          </cell>
          <cell r="H1590">
            <v>3600</v>
          </cell>
          <cell r="I1590">
            <v>5000</v>
          </cell>
          <cell r="J1590">
            <v>1</v>
          </cell>
          <cell r="K1590">
            <v>39</v>
          </cell>
          <cell r="L1590">
            <v>1</v>
          </cell>
          <cell r="M1590">
            <v>5</v>
          </cell>
          <cell r="N1590">
            <v>2</v>
          </cell>
          <cell r="O1590">
            <v>4</v>
          </cell>
          <cell r="P1590">
            <v>3</v>
          </cell>
        </row>
        <row r="1591">
          <cell r="B1591">
            <v>1581</v>
          </cell>
          <cell r="C1591">
            <v>4</v>
          </cell>
          <cell r="D1591">
            <v>36</v>
          </cell>
          <cell r="E1591">
            <v>5400</v>
          </cell>
          <cell r="F1591">
            <v>3.0589718180584353</v>
          </cell>
          <cell r="G1591">
            <v>18000</v>
          </cell>
          <cell r="H1591">
            <v>2800</v>
          </cell>
          <cell r="I1591">
            <v>6000</v>
          </cell>
          <cell r="J1591">
            <v>1</v>
          </cell>
          <cell r="K1591">
            <v>49</v>
          </cell>
          <cell r="L1591">
            <v>3</v>
          </cell>
          <cell r="M1591">
            <v>4</v>
          </cell>
          <cell r="N1591">
            <v>2</v>
          </cell>
          <cell r="O1591">
            <v>4</v>
          </cell>
          <cell r="P1591">
            <v>2</v>
          </cell>
        </row>
        <row r="1592">
          <cell r="B1592">
            <v>1582</v>
          </cell>
          <cell r="C1592">
            <v>5</v>
          </cell>
          <cell r="D1592">
            <v>36</v>
          </cell>
          <cell r="E1592">
            <v>18300</v>
          </cell>
          <cell r="F1592">
            <v>3.801161579328904</v>
          </cell>
          <cell r="G1592">
            <v>33000</v>
          </cell>
          <cell r="H1592">
            <v>6000</v>
          </cell>
          <cell r="I1592">
            <v>5500</v>
          </cell>
          <cell r="J1592">
            <v>1</v>
          </cell>
          <cell r="K1592">
            <v>41</v>
          </cell>
          <cell r="L1592">
            <v>1</v>
          </cell>
          <cell r="M1592">
            <v>2</v>
          </cell>
          <cell r="N1592">
            <v>1</v>
          </cell>
          <cell r="O1592">
            <v>2</v>
          </cell>
          <cell r="P1592">
            <v>2</v>
          </cell>
        </row>
        <row r="1593">
          <cell r="B1593">
            <v>1583</v>
          </cell>
          <cell r="C1593">
            <v>4</v>
          </cell>
          <cell r="D1593">
            <v>48</v>
          </cell>
          <cell r="E1593">
            <v>14000</v>
          </cell>
          <cell r="F1593">
            <v>1.9161722429385826</v>
          </cell>
          <cell r="G1593">
            <v>25000</v>
          </cell>
          <cell r="H1593">
            <v>4400</v>
          </cell>
          <cell r="I1593">
            <v>6000</v>
          </cell>
          <cell r="J1593">
            <v>1</v>
          </cell>
          <cell r="K1593">
            <v>51</v>
          </cell>
          <cell r="L1593">
            <v>1</v>
          </cell>
          <cell r="M1593">
            <v>4</v>
          </cell>
          <cell r="N1593">
            <v>1</v>
          </cell>
          <cell r="O1593">
            <v>1</v>
          </cell>
          <cell r="P1593">
            <v>3</v>
          </cell>
        </row>
        <row r="1594">
          <cell r="B1594">
            <v>1584</v>
          </cell>
          <cell r="C1594">
            <v>2</v>
          </cell>
          <cell r="D1594">
            <v>36</v>
          </cell>
          <cell r="E1594">
            <v>24000</v>
          </cell>
          <cell r="F1594">
            <v>2.7471505496388708</v>
          </cell>
          <cell r="G1594">
            <v>47000</v>
          </cell>
          <cell r="H1594">
            <v>7300</v>
          </cell>
          <cell r="I1594">
            <v>6000</v>
          </cell>
          <cell r="J1594">
            <v>2</v>
          </cell>
          <cell r="K1594">
            <v>31</v>
          </cell>
          <cell r="L1594">
            <v>1</v>
          </cell>
          <cell r="M1594">
            <v>3</v>
          </cell>
          <cell r="N1594">
            <v>2</v>
          </cell>
          <cell r="O1594">
            <v>2</v>
          </cell>
          <cell r="P1594">
            <v>1</v>
          </cell>
        </row>
        <row r="1595">
          <cell r="B1595">
            <v>1585</v>
          </cell>
          <cell r="C1595">
            <v>4</v>
          </cell>
          <cell r="D1595">
            <v>12</v>
          </cell>
          <cell r="E1595">
            <v>14000</v>
          </cell>
          <cell r="F1595">
            <v>2.0468229766000841</v>
          </cell>
          <cell r="G1595">
            <v>25000</v>
          </cell>
          <cell r="H1595">
            <v>4400</v>
          </cell>
          <cell r="I1595">
            <v>6000</v>
          </cell>
          <cell r="J1595">
            <v>1</v>
          </cell>
          <cell r="K1595">
            <v>38</v>
          </cell>
          <cell r="L1595">
            <v>2</v>
          </cell>
          <cell r="M1595">
            <v>4</v>
          </cell>
          <cell r="N1595">
            <v>2</v>
          </cell>
          <cell r="O1595">
            <v>3</v>
          </cell>
          <cell r="P1595">
            <v>2</v>
          </cell>
        </row>
        <row r="1596">
          <cell r="B1596">
            <v>1586</v>
          </cell>
          <cell r="C1596">
            <v>4</v>
          </cell>
          <cell r="D1596">
            <v>36</v>
          </cell>
          <cell r="E1596">
            <v>18300</v>
          </cell>
          <cell r="F1596">
            <v>3.9631850839890035</v>
          </cell>
          <cell r="G1596">
            <v>36000</v>
          </cell>
          <cell r="H1596">
            <v>4400</v>
          </cell>
          <cell r="I1596">
            <v>6000</v>
          </cell>
          <cell r="J1596">
            <v>1</v>
          </cell>
          <cell r="K1596">
            <v>51</v>
          </cell>
          <cell r="L1596">
            <v>1</v>
          </cell>
          <cell r="M1596">
            <v>4</v>
          </cell>
          <cell r="N1596">
            <v>2</v>
          </cell>
          <cell r="O1596">
            <v>3</v>
          </cell>
          <cell r="P1596">
            <v>3</v>
          </cell>
        </row>
        <row r="1597">
          <cell r="B1597">
            <v>1587</v>
          </cell>
          <cell r="C1597">
            <v>4</v>
          </cell>
          <cell r="D1597">
            <v>36</v>
          </cell>
          <cell r="E1597">
            <v>24000</v>
          </cell>
          <cell r="F1597">
            <v>3.0343354984033506</v>
          </cell>
          <cell r="G1597">
            <v>47000</v>
          </cell>
          <cell r="H1597">
            <v>7300</v>
          </cell>
          <cell r="I1597">
            <v>6000</v>
          </cell>
          <cell r="J1597">
            <v>1</v>
          </cell>
          <cell r="K1597">
            <v>42</v>
          </cell>
          <cell r="L1597">
            <v>2</v>
          </cell>
          <cell r="M1597">
            <v>2</v>
          </cell>
          <cell r="N1597">
            <v>2</v>
          </cell>
          <cell r="O1597">
            <v>2</v>
          </cell>
          <cell r="P1597">
            <v>1</v>
          </cell>
        </row>
        <row r="1598">
          <cell r="B1598">
            <v>1588</v>
          </cell>
          <cell r="C1598">
            <v>5</v>
          </cell>
          <cell r="D1598">
            <v>18</v>
          </cell>
          <cell r="E1598">
            <v>24000</v>
          </cell>
          <cell r="F1598">
            <v>3.0829185267342676</v>
          </cell>
          <cell r="G1598">
            <v>49000</v>
          </cell>
          <cell r="H1598">
            <v>8400</v>
          </cell>
          <cell r="I1598">
            <v>5500</v>
          </cell>
          <cell r="J1598">
            <v>2</v>
          </cell>
          <cell r="K1598">
            <v>47</v>
          </cell>
          <cell r="L1598">
            <v>4</v>
          </cell>
          <cell r="M1598">
            <v>1</v>
          </cell>
          <cell r="N1598">
            <v>1</v>
          </cell>
          <cell r="O1598">
            <v>1</v>
          </cell>
          <cell r="P1598">
            <v>3</v>
          </cell>
        </row>
        <row r="1599">
          <cell r="B1599">
            <v>1589</v>
          </cell>
          <cell r="C1599">
            <v>4</v>
          </cell>
          <cell r="D1599">
            <v>18</v>
          </cell>
          <cell r="E1599">
            <v>18300</v>
          </cell>
          <cell r="F1599">
            <v>2.9064828313303233</v>
          </cell>
          <cell r="G1599">
            <v>36000</v>
          </cell>
          <cell r="H1599">
            <v>6000</v>
          </cell>
          <cell r="I1599">
            <v>6000</v>
          </cell>
          <cell r="J1599">
            <v>2</v>
          </cell>
          <cell r="K1599">
            <v>41</v>
          </cell>
          <cell r="L1599">
            <v>1</v>
          </cell>
          <cell r="M1599">
            <v>4</v>
          </cell>
          <cell r="N1599">
            <v>2</v>
          </cell>
          <cell r="O1599">
            <v>2</v>
          </cell>
          <cell r="P1599">
            <v>2</v>
          </cell>
        </row>
        <row r="1600">
          <cell r="B1600">
            <v>1590</v>
          </cell>
          <cell r="C1600">
            <v>1</v>
          </cell>
          <cell r="D1600">
            <v>48</v>
          </cell>
          <cell r="E1600">
            <v>18300</v>
          </cell>
          <cell r="F1600">
            <v>1.2658161415912543</v>
          </cell>
          <cell r="G1600">
            <v>36000</v>
          </cell>
          <cell r="H1600">
            <v>5200</v>
          </cell>
          <cell r="I1600">
            <v>5000</v>
          </cell>
          <cell r="J1600">
            <v>1</v>
          </cell>
          <cell r="K1600">
            <v>55</v>
          </cell>
          <cell r="L1600">
            <v>3</v>
          </cell>
          <cell r="M1600">
            <v>3</v>
          </cell>
          <cell r="N1600">
            <v>2</v>
          </cell>
          <cell r="O1600">
            <v>2</v>
          </cell>
          <cell r="P1600">
            <v>3</v>
          </cell>
        </row>
        <row r="1601">
          <cell r="B1601">
            <v>1591</v>
          </cell>
          <cell r="C1601">
            <v>5</v>
          </cell>
          <cell r="D1601">
            <v>36</v>
          </cell>
          <cell r="E1601">
            <v>18300</v>
          </cell>
          <cell r="F1601">
            <v>3.9214020986301672</v>
          </cell>
          <cell r="G1601">
            <v>36000</v>
          </cell>
          <cell r="H1601">
            <v>7300</v>
          </cell>
          <cell r="I1601">
            <v>5500</v>
          </cell>
          <cell r="J1601">
            <v>1</v>
          </cell>
          <cell r="K1601">
            <v>23</v>
          </cell>
          <cell r="L1601">
            <v>1</v>
          </cell>
          <cell r="M1601">
            <v>1</v>
          </cell>
          <cell r="N1601">
            <v>2</v>
          </cell>
          <cell r="O1601">
            <v>2</v>
          </cell>
          <cell r="P1601">
            <v>2</v>
          </cell>
        </row>
        <row r="1602">
          <cell r="B1602">
            <v>1592</v>
          </cell>
          <cell r="C1602">
            <v>3</v>
          </cell>
          <cell r="D1602">
            <v>48</v>
          </cell>
          <cell r="E1602">
            <v>14000</v>
          </cell>
          <cell r="F1602">
            <v>3.9067751591059681</v>
          </cell>
          <cell r="G1602">
            <v>25000</v>
          </cell>
          <cell r="H1602">
            <v>3700</v>
          </cell>
          <cell r="I1602">
            <v>6000</v>
          </cell>
          <cell r="J1602">
            <v>1</v>
          </cell>
          <cell r="K1602">
            <v>27</v>
          </cell>
          <cell r="L1602">
            <v>3</v>
          </cell>
          <cell r="M1602">
            <v>2</v>
          </cell>
          <cell r="N1602">
            <v>1</v>
          </cell>
          <cell r="O1602">
            <v>1</v>
          </cell>
          <cell r="P1602">
            <v>1</v>
          </cell>
        </row>
        <row r="1603">
          <cell r="B1603">
            <v>1593</v>
          </cell>
          <cell r="C1603">
            <v>2</v>
          </cell>
          <cell r="D1603">
            <v>18</v>
          </cell>
          <cell r="E1603">
            <v>5400</v>
          </cell>
          <cell r="F1603">
            <v>1.3178050187991093</v>
          </cell>
          <cell r="G1603">
            <v>12000</v>
          </cell>
          <cell r="H1603">
            <v>2000</v>
          </cell>
          <cell r="I1603">
            <v>6000</v>
          </cell>
          <cell r="J1603">
            <v>2</v>
          </cell>
          <cell r="K1603">
            <v>51</v>
          </cell>
          <cell r="L1603">
            <v>3</v>
          </cell>
          <cell r="M1603">
            <v>1</v>
          </cell>
          <cell r="N1603">
            <v>1</v>
          </cell>
          <cell r="O1603">
            <v>4</v>
          </cell>
          <cell r="P1603">
            <v>3</v>
          </cell>
        </row>
        <row r="1604">
          <cell r="B1604">
            <v>1594</v>
          </cell>
          <cell r="C1604">
            <v>2</v>
          </cell>
          <cell r="D1604">
            <v>60</v>
          </cell>
          <cell r="E1604">
            <v>14000</v>
          </cell>
          <cell r="F1604">
            <v>1.0996169120406032</v>
          </cell>
          <cell r="G1604">
            <v>20000</v>
          </cell>
          <cell r="H1604">
            <v>3600</v>
          </cell>
          <cell r="I1604">
            <v>6000</v>
          </cell>
          <cell r="J1604">
            <v>1</v>
          </cell>
          <cell r="K1604">
            <v>52</v>
          </cell>
          <cell r="L1604">
            <v>3</v>
          </cell>
          <cell r="M1604">
            <v>2</v>
          </cell>
          <cell r="N1604">
            <v>2</v>
          </cell>
          <cell r="O1604">
            <v>4</v>
          </cell>
          <cell r="P1604">
            <v>3</v>
          </cell>
        </row>
        <row r="1605">
          <cell r="B1605">
            <v>1595</v>
          </cell>
          <cell r="C1605">
            <v>5</v>
          </cell>
          <cell r="D1605">
            <v>18</v>
          </cell>
          <cell r="E1605">
            <v>5400</v>
          </cell>
          <cell r="F1605">
            <v>3.179024129600049</v>
          </cell>
          <cell r="G1605">
            <v>15000</v>
          </cell>
          <cell r="H1605">
            <v>2700</v>
          </cell>
          <cell r="I1605">
            <v>5500</v>
          </cell>
          <cell r="J1605">
            <v>2</v>
          </cell>
          <cell r="K1605">
            <v>22</v>
          </cell>
          <cell r="L1605">
            <v>1</v>
          </cell>
          <cell r="M1605">
            <v>1</v>
          </cell>
          <cell r="N1605">
            <v>1</v>
          </cell>
          <cell r="O1605">
            <v>3</v>
          </cell>
          <cell r="P1605">
            <v>1</v>
          </cell>
        </row>
        <row r="1606">
          <cell r="B1606">
            <v>1596</v>
          </cell>
          <cell r="C1606">
            <v>5</v>
          </cell>
          <cell r="D1606">
            <v>36</v>
          </cell>
          <cell r="E1606">
            <v>24000</v>
          </cell>
          <cell r="F1606">
            <v>2.4357160347853259</v>
          </cell>
          <cell r="G1606">
            <v>49000</v>
          </cell>
          <cell r="H1606">
            <v>8400</v>
          </cell>
          <cell r="I1606">
            <v>5500</v>
          </cell>
          <cell r="J1606">
            <v>1</v>
          </cell>
          <cell r="K1606">
            <v>21</v>
          </cell>
          <cell r="L1606">
            <v>3</v>
          </cell>
          <cell r="M1606">
            <v>4</v>
          </cell>
          <cell r="N1606">
            <v>1</v>
          </cell>
          <cell r="O1606">
            <v>4</v>
          </cell>
          <cell r="P1606">
            <v>2</v>
          </cell>
        </row>
        <row r="1607">
          <cell r="B1607">
            <v>1597</v>
          </cell>
          <cell r="C1607">
            <v>5</v>
          </cell>
          <cell r="D1607">
            <v>36</v>
          </cell>
          <cell r="E1607">
            <v>14000</v>
          </cell>
          <cell r="F1607">
            <v>3.7130976893892287</v>
          </cell>
          <cell r="G1607">
            <v>25000</v>
          </cell>
          <cell r="H1607">
            <v>4000</v>
          </cell>
          <cell r="I1607">
            <v>5500</v>
          </cell>
          <cell r="J1607">
            <v>2</v>
          </cell>
          <cell r="K1607">
            <v>55</v>
          </cell>
          <cell r="L1607">
            <v>4</v>
          </cell>
          <cell r="M1607">
            <v>1</v>
          </cell>
          <cell r="N1607">
            <v>1</v>
          </cell>
          <cell r="O1607">
            <v>1</v>
          </cell>
          <cell r="P1607">
            <v>3</v>
          </cell>
        </row>
        <row r="1608">
          <cell r="B1608">
            <v>1598</v>
          </cell>
          <cell r="C1608">
            <v>1</v>
          </cell>
          <cell r="D1608">
            <v>18</v>
          </cell>
          <cell r="E1608">
            <v>18300</v>
          </cell>
          <cell r="F1608">
            <v>3.7485684286166912</v>
          </cell>
          <cell r="G1608">
            <v>36000</v>
          </cell>
          <cell r="H1608">
            <v>4300</v>
          </cell>
          <cell r="I1608">
            <v>5000</v>
          </cell>
          <cell r="J1608">
            <v>1</v>
          </cell>
          <cell r="K1608">
            <v>21</v>
          </cell>
          <cell r="L1608">
            <v>1</v>
          </cell>
          <cell r="M1608">
            <v>5</v>
          </cell>
          <cell r="N1608">
            <v>2</v>
          </cell>
          <cell r="O1608">
            <v>2</v>
          </cell>
          <cell r="P1608">
            <v>3</v>
          </cell>
        </row>
        <row r="1609">
          <cell r="B1609">
            <v>1599</v>
          </cell>
          <cell r="C1609">
            <v>5</v>
          </cell>
          <cell r="D1609">
            <v>18</v>
          </cell>
          <cell r="E1609">
            <v>24000</v>
          </cell>
          <cell r="F1609">
            <v>2.7407196779040786</v>
          </cell>
          <cell r="G1609">
            <v>42000</v>
          </cell>
          <cell r="H1609">
            <v>7300</v>
          </cell>
          <cell r="I1609">
            <v>5500</v>
          </cell>
          <cell r="J1609">
            <v>2</v>
          </cell>
          <cell r="K1609">
            <v>19</v>
          </cell>
          <cell r="L1609">
            <v>3</v>
          </cell>
          <cell r="M1609">
            <v>4</v>
          </cell>
          <cell r="N1609">
            <v>2</v>
          </cell>
          <cell r="O1609">
            <v>1</v>
          </cell>
          <cell r="P1609">
            <v>3</v>
          </cell>
        </row>
        <row r="1610">
          <cell r="B1610">
            <v>1600</v>
          </cell>
          <cell r="C1610">
            <v>4</v>
          </cell>
          <cell r="D1610">
            <v>18</v>
          </cell>
          <cell r="E1610">
            <v>24000</v>
          </cell>
          <cell r="F1610">
            <v>2.1774556786548613</v>
          </cell>
          <cell r="G1610">
            <v>42000</v>
          </cell>
          <cell r="H1610">
            <v>6200</v>
          </cell>
          <cell r="I1610">
            <v>6000</v>
          </cell>
          <cell r="J1610">
            <v>1</v>
          </cell>
          <cell r="K1610">
            <v>35</v>
          </cell>
          <cell r="L1610">
            <v>4</v>
          </cell>
          <cell r="M1610">
            <v>4</v>
          </cell>
          <cell r="N1610">
            <v>2</v>
          </cell>
          <cell r="O1610">
            <v>2</v>
          </cell>
          <cell r="P1610">
            <v>3</v>
          </cell>
        </row>
        <row r="1611">
          <cell r="B1611">
            <v>1601</v>
          </cell>
          <cell r="C1611">
            <v>1</v>
          </cell>
          <cell r="D1611">
            <v>36</v>
          </cell>
          <cell r="E1611">
            <v>14000</v>
          </cell>
          <cell r="F1611">
            <v>3.9818938501076993</v>
          </cell>
          <cell r="G1611">
            <v>25000</v>
          </cell>
          <cell r="H1611">
            <v>3600</v>
          </cell>
          <cell r="I1611">
            <v>5000</v>
          </cell>
          <cell r="J1611">
            <v>1</v>
          </cell>
          <cell r="K1611">
            <v>18</v>
          </cell>
          <cell r="L1611">
            <v>2</v>
          </cell>
          <cell r="M1611">
            <v>2</v>
          </cell>
          <cell r="N1611">
            <v>1</v>
          </cell>
          <cell r="O1611">
            <v>1</v>
          </cell>
          <cell r="P1611">
            <v>2</v>
          </cell>
        </row>
        <row r="1612">
          <cell r="B1612">
            <v>1602</v>
          </cell>
          <cell r="C1612">
            <v>4</v>
          </cell>
          <cell r="D1612">
            <v>18</v>
          </cell>
          <cell r="E1612">
            <v>14000</v>
          </cell>
          <cell r="F1612">
            <v>1.8684609997581167</v>
          </cell>
          <cell r="G1612">
            <v>21000</v>
          </cell>
          <cell r="H1612">
            <v>3600</v>
          </cell>
          <cell r="I1612">
            <v>6000</v>
          </cell>
          <cell r="J1612">
            <v>1</v>
          </cell>
          <cell r="K1612">
            <v>45</v>
          </cell>
          <cell r="L1612">
            <v>4</v>
          </cell>
          <cell r="M1612">
            <v>5</v>
          </cell>
          <cell r="N1612">
            <v>1</v>
          </cell>
          <cell r="O1612">
            <v>1</v>
          </cell>
          <cell r="P1612">
            <v>2</v>
          </cell>
        </row>
        <row r="1613">
          <cell r="B1613">
            <v>1603</v>
          </cell>
          <cell r="C1613">
            <v>3</v>
          </cell>
          <cell r="D1613">
            <v>36</v>
          </cell>
          <cell r="E1613">
            <v>24000</v>
          </cell>
          <cell r="F1613">
            <v>1.3593205981720529</v>
          </cell>
          <cell r="G1613">
            <v>36000</v>
          </cell>
          <cell r="H1613">
            <v>7300</v>
          </cell>
          <cell r="I1613">
            <v>6000</v>
          </cell>
          <cell r="J1613">
            <v>1</v>
          </cell>
          <cell r="K1613">
            <v>44</v>
          </cell>
          <cell r="L1613">
            <v>1</v>
          </cell>
          <cell r="M1613">
            <v>3</v>
          </cell>
          <cell r="N1613">
            <v>2</v>
          </cell>
          <cell r="O1613">
            <v>3</v>
          </cell>
          <cell r="P1613">
            <v>3</v>
          </cell>
        </row>
        <row r="1614">
          <cell r="B1614">
            <v>1604</v>
          </cell>
          <cell r="C1614">
            <v>2</v>
          </cell>
          <cell r="D1614">
            <v>48</v>
          </cell>
          <cell r="E1614">
            <v>14000</v>
          </cell>
          <cell r="F1614">
            <v>1.3810412262586818</v>
          </cell>
          <cell r="G1614">
            <v>25000</v>
          </cell>
          <cell r="H1614">
            <v>4400</v>
          </cell>
          <cell r="I1614">
            <v>6000</v>
          </cell>
          <cell r="J1614">
            <v>1</v>
          </cell>
          <cell r="K1614">
            <v>43</v>
          </cell>
          <cell r="L1614">
            <v>1</v>
          </cell>
          <cell r="M1614">
            <v>1</v>
          </cell>
          <cell r="N1614">
            <v>1</v>
          </cell>
          <cell r="O1614">
            <v>4</v>
          </cell>
          <cell r="P1614">
            <v>3</v>
          </cell>
        </row>
        <row r="1615">
          <cell r="B1615">
            <v>1605</v>
          </cell>
          <cell r="C1615">
            <v>5</v>
          </cell>
          <cell r="D1615">
            <v>60</v>
          </cell>
          <cell r="E1615">
            <v>18300</v>
          </cell>
          <cell r="F1615">
            <v>1.7394433779494078</v>
          </cell>
          <cell r="G1615">
            <v>36000</v>
          </cell>
          <cell r="H1615">
            <v>7300</v>
          </cell>
          <cell r="I1615">
            <v>5500</v>
          </cell>
          <cell r="J1615">
            <v>1</v>
          </cell>
          <cell r="K1615">
            <v>43</v>
          </cell>
          <cell r="L1615">
            <v>2</v>
          </cell>
          <cell r="M1615">
            <v>3</v>
          </cell>
          <cell r="N1615">
            <v>2</v>
          </cell>
          <cell r="O1615">
            <v>2</v>
          </cell>
          <cell r="P1615">
            <v>2</v>
          </cell>
        </row>
        <row r="1616">
          <cell r="B1616">
            <v>1606</v>
          </cell>
          <cell r="C1616">
            <v>3</v>
          </cell>
          <cell r="D1616">
            <v>36</v>
          </cell>
          <cell r="E1616">
            <v>18300</v>
          </cell>
          <cell r="F1616">
            <v>3.0263376797039885</v>
          </cell>
          <cell r="G1616">
            <v>36000</v>
          </cell>
          <cell r="H1616">
            <v>6200</v>
          </cell>
          <cell r="I1616">
            <v>6000</v>
          </cell>
          <cell r="J1616">
            <v>1</v>
          </cell>
          <cell r="K1616">
            <v>22</v>
          </cell>
          <cell r="L1616">
            <v>3</v>
          </cell>
          <cell r="M1616">
            <v>3</v>
          </cell>
          <cell r="N1616">
            <v>2</v>
          </cell>
          <cell r="O1616">
            <v>2</v>
          </cell>
          <cell r="P1616">
            <v>1</v>
          </cell>
        </row>
        <row r="1617">
          <cell r="B1617">
            <v>1607</v>
          </cell>
          <cell r="C1617">
            <v>4</v>
          </cell>
          <cell r="D1617">
            <v>60</v>
          </cell>
          <cell r="E1617">
            <v>24000</v>
          </cell>
          <cell r="F1617">
            <v>1.1715815419690108</v>
          </cell>
          <cell r="G1617">
            <v>45000</v>
          </cell>
          <cell r="H1617">
            <v>7300</v>
          </cell>
          <cell r="I1617">
            <v>6000</v>
          </cell>
          <cell r="J1617">
            <v>2</v>
          </cell>
          <cell r="K1617">
            <v>23</v>
          </cell>
          <cell r="L1617">
            <v>2</v>
          </cell>
          <cell r="M1617">
            <v>2</v>
          </cell>
          <cell r="N1617">
            <v>1</v>
          </cell>
          <cell r="O1617">
            <v>1</v>
          </cell>
          <cell r="P1617">
            <v>3</v>
          </cell>
        </row>
        <row r="1618">
          <cell r="B1618">
            <v>1608</v>
          </cell>
          <cell r="C1618">
            <v>1</v>
          </cell>
          <cell r="D1618">
            <v>18</v>
          </cell>
          <cell r="E1618">
            <v>24000</v>
          </cell>
          <cell r="F1618">
            <v>2.4081312228136342</v>
          </cell>
          <cell r="G1618">
            <v>49000</v>
          </cell>
          <cell r="H1618">
            <v>7300</v>
          </cell>
          <cell r="I1618">
            <v>5000</v>
          </cell>
          <cell r="J1618">
            <v>2</v>
          </cell>
          <cell r="K1618">
            <v>42</v>
          </cell>
          <cell r="L1618">
            <v>2</v>
          </cell>
          <cell r="M1618">
            <v>4</v>
          </cell>
          <cell r="N1618">
            <v>2</v>
          </cell>
          <cell r="O1618">
            <v>2</v>
          </cell>
          <cell r="P1618">
            <v>2</v>
          </cell>
        </row>
        <row r="1619">
          <cell r="B1619">
            <v>1609</v>
          </cell>
          <cell r="C1619">
            <v>2</v>
          </cell>
          <cell r="D1619">
            <v>60</v>
          </cell>
          <cell r="E1619">
            <v>24000</v>
          </cell>
          <cell r="F1619">
            <v>2.1574095053330584</v>
          </cell>
          <cell r="G1619">
            <v>36000</v>
          </cell>
          <cell r="H1619">
            <v>6900</v>
          </cell>
          <cell r="I1619">
            <v>6000</v>
          </cell>
          <cell r="J1619">
            <v>1</v>
          </cell>
          <cell r="K1619">
            <v>48</v>
          </cell>
          <cell r="L1619">
            <v>4</v>
          </cell>
          <cell r="M1619">
            <v>2</v>
          </cell>
          <cell r="N1619">
            <v>1</v>
          </cell>
          <cell r="O1619">
            <v>4</v>
          </cell>
          <cell r="P1619">
            <v>2</v>
          </cell>
        </row>
        <row r="1620">
          <cell r="B1620">
            <v>1610</v>
          </cell>
          <cell r="C1620">
            <v>1</v>
          </cell>
          <cell r="D1620">
            <v>36</v>
          </cell>
          <cell r="E1620">
            <v>5400</v>
          </cell>
          <cell r="F1620">
            <v>1.5001349897514622</v>
          </cell>
          <cell r="G1620">
            <v>12000</v>
          </cell>
          <cell r="H1620">
            <v>2000</v>
          </cell>
          <cell r="I1620">
            <v>5000</v>
          </cell>
          <cell r="J1620">
            <v>2</v>
          </cell>
          <cell r="K1620">
            <v>49</v>
          </cell>
          <cell r="L1620">
            <v>3</v>
          </cell>
          <cell r="M1620">
            <v>4</v>
          </cell>
          <cell r="N1620">
            <v>2</v>
          </cell>
          <cell r="O1620">
            <v>4</v>
          </cell>
          <cell r="P1620">
            <v>2</v>
          </cell>
        </row>
        <row r="1621">
          <cell r="B1621">
            <v>1611</v>
          </cell>
          <cell r="C1621">
            <v>5</v>
          </cell>
          <cell r="D1621">
            <v>36</v>
          </cell>
          <cell r="E1621">
            <v>5400</v>
          </cell>
          <cell r="F1621">
            <v>1.7455988439360297</v>
          </cell>
          <cell r="G1621">
            <v>12000</v>
          </cell>
          <cell r="H1621">
            <v>2000</v>
          </cell>
          <cell r="I1621">
            <v>5500</v>
          </cell>
          <cell r="J1621">
            <v>2</v>
          </cell>
          <cell r="K1621">
            <v>26</v>
          </cell>
          <cell r="L1621">
            <v>4</v>
          </cell>
          <cell r="M1621">
            <v>1</v>
          </cell>
          <cell r="N1621">
            <v>1</v>
          </cell>
          <cell r="O1621">
            <v>3</v>
          </cell>
          <cell r="P1621">
            <v>3</v>
          </cell>
        </row>
        <row r="1622">
          <cell r="B1622">
            <v>1612</v>
          </cell>
          <cell r="C1622">
            <v>4</v>
          </cell>
          <cell r="D1622">
            <v>60</v>
          </cell>
          <cell r="E1622">
            <v>5400</v>
          </cell>
          <cell r="F1622">
            <v>2.9897778739500338</v>
          </cell>
          <cell r="G1622">
            <v>18000</v>
          </cell>
          <cell r="H1622">
            <v>2700</v>
          </cell>
          <cell r="I1622">
            <v>6000</v>
          </cell>
          <cell r="J1622">
            <v>2</v>
          </cell>
          <cell r="K1622">
            <v>36</v>
          </cell>
          <cell r="L1622">
            <v>3</v>
          </cell>
          <cell r="M1622">
            <v>2</v>
          </cell>
          <cell r="N1622">
            <v>2</v>
          </cell>
          <cell r="O1622">
            <v>1</v>
          </cell>
          <cell r="P1622">
            <v>2</v>
          </cell>
        </row>
        <row r="1623">
          <cell r="B1623">
            <v>1613</v>
          </cell>
          <cell r="C1623">
            <v>4</v>
          </cell>
          <cell r="D1623">
            <v>36</v>
          </cell>
          <cell r="E1623">
            <v>5400</v>
          </cell>
          <cell r="F1623">
            <v>2.3845089917303053</v>
          </cell>
          <cell r="G1623">
            <v>18000</v>
          </cell>
          <cell r="H1623">
            <v>3000</v>
          </cell>
          <cell r="I1623">
            <v>6000</v>
          </cell>
          <cell r="J1623">
            <v>2</v>
          </cell>
          <cell r="K1623">
            <v>45</v>
          </cell>
          <cell r="L1623">
            <v>4</v>
          </cell>
          <cell r="M1623">
            <v>4</v>
          </cell>
          <cell r="N1623">
            <v>1</v>
          </cell>
          <cell r="O1623">
            <v>1</v>
          </cell>
          <cell r="P1623">
            <v>2</v>
          </cell>
        </row>
        <row r="1624">
          <cell r="B1624">
            <v>1614</v>
          </cell>
          <cell r="C1624">
            <v>3</v>
          </cell>
          <cell r="D1624">
            <v>18</v>
          </cell>
          <cell r="E1624">
            <v>14000</v>
          </cell>
          <cell r="F1624">
            <v>1.958415795835692</v>
          </cell>
          <cell r="G1624">
            <v>25000</v>
          </cell>
          <cell r="H1624">
            <v>4400</v>
          </cell>
          <cell r="I1624">
            <v>6000</v>
          </cell>
          <cell r="J1624">
            <v>2</v>
          </cell>
          <cell r="K1624">
            <v>48</v>
          </cell>
          <cell r="L1624">
            <v>4</v>
          </cell>
          <cell r="M1624">
            <v>4</v>
          </cell>
          <cell r="N1624">
            <v>2</v>
          </cell>
          <cell r="O1624">
            <v>2</v>
          </cell>
          <cell r="P1624">
            <v>2</v>
          </cell>
        </row>
        <row r="1625">
          <cell r="B1625">
            <v>1615</v>
          </cell>
          <cell r="C1625">
            <v>4</v>
          </cell>
          <cell r="D1625">
            <v>12</v>
          </cell>
          <cell r="E1625">
            <v>24000</v>
          </cell>
          <cell r="F1625">
            <v>1.3005688222533209</v>
          </cell>
          <cell r="G1625">
            <v>42000</v>
          </cell>
          <cell r="H1625">
            <v>7300</v>
          </cell>
          <cell r="I1625">
            <v>6000</v>
          </cell>
          <cell r="J1625">
            <v>2</v>
          </cell>
          <cell r="K1625">
            <v>38</v>
          </cell>
          <cell r="L1625">
            <v>2</v>
          </cell>
          <cell r="M1625">
            <v>1</v>
          </cell>
          <cell r="N1625">
            <v>2</v>
          </cell>
          <cell r="O1625">
            <v>3</v>
          </cell>
          <cell r="P1625">
            <v>1</v>
          </cell>
        </row>
        <row r="1626">
          <cell r="B1626">
            <v>1616</v>
          </cell>
          <cell r="C1626">
            <v>1</v>
          </cell>
          <cell r="D1626">
            <v>18</v>
          </cell>
          <cell r="E1626">
            <v>18300</v>
          </cell>
          <cell r="F1626">
            <v>3.1225073849617266</v>
          </cell>
          <cell r="G1626">
            <v>36000</v>
          </cell>
          <cell r="H1626">
            <v>5200</v>
          </cell>
          <cell r="I1626">
            <v>5000</v>
          </cell>
          <cell r="J1626">
            <v>2</v>
          </cell>
          <cell r="K1626">
            <v>46</v>
          </cell>
          <cell r="L1626">
            <v>3</v>
          </cell>
          <cell r="M1626">
            <v>1</v>
          </cell>
          <cell r="N1626">
            <v>2</v>
          </cell>
          <cell r="O1626">
            <v>3</v>
          </cell>
          <cell r="P1626">
            <v>2</v>
          </cell>
        </row>
        <row r="1627">
          <cell r="B1627">
            <v>1617</v>
          </cell>
          <cell r="C1627">
            <v>4</v>
          </cell>
          <cell r="D1627">
            <v>18</v>
          </cell>
          <cell r="E1627">
            <v>14000</v>
          </cell>
          <cell r="F1627">
            <v>2.668298590855974</v>
          </cell>
          <cell r="G1627">
            <v>25000</v>
          </cell>
          <cell r="H1627">
            <v>4400</v>
          </cell>
          <cell r="I1627">
            <v>6000</v>
          </cell>
          <cell r="J1627">
            <v>2</v>
          </cell>
          <cell r="K1627">
            <v>18</v>
          </cell>
          <cell r="L1627">
            <v>4</v>
          </cell>
          <cell r="M1627">
            <v>3</v>
          </cell>
          <cell r="N1627">
            <v>1</v>
          </cell>
          <cell r="O1627">
            <v>3</v>
          </cell>
          <cell r="P1627">
            <v>3</v>
          </cell>
        </row>
        <row r="1628">
          <cell r="B1628">
            <v>1618</v>
          </cell>
          <cell r="C1628">
            <v>5</v>
          </cell>
          <cell r="D1628">
            <v>36</v>
          </cell>
          <cell r="E1628">
            <v>24000</v>
          </cell>
          <cell r="F1628">
            <v>1.922246680281259</v>
          </cell>
          <cell r="G1628">
            <v>49000</v>
          </cell>
          <cell r="H1628">
            <v>8400</v>
          </cell>
          <cell r="I1628">
            <v>5500</v>
          </cell>
          <cell r="J1628">
            <v>1</v>
          </cell>
          <cell r="K1628">
            <v>48</v>
          </cell>
          <cell r="L1628">
            <v>2</v>
          </cell>
          <cell r="M1628">
            <v>1</v>
          </cell>
          <cell r="N1628">
            <v>2</v>
          </cell>
          <cell r="O1628">
            <v>2</v>
          </cell>
          <cell r="P1628">
            <v>3</v>
          </cell>
        </row>
        <row r="1629">
          <cell r="B1629">
            <v>1619</v>
          </cell>
          <cell r="C1629">
            <v>5</v>
          </cell>
          <cell r="D1629">
            <v>36</v>
          </cell>
          <cell r="E1629">
            <v>14000</v>
          </cell>
          <cell r="F1629">
            <v>3.6211505294030046</v>
          </cell>
          <cell r="G1629">
            <v>25000</v>
          </cell>
          <cell r="H1629">
            <v>4400</v>
          </cell>
          <cell r="I1629">
            <v>5500</v>
          </cell>
          <cell r="J1629">
            <v>2</v>
          </cell>
          <cell r="K1629">
            <v>43</v>
          </cell>
          <cell r="L1629">
            <v>4</v>
          </cell>
          <cell r="M1629">
            <v>3</v>
          </cell>
          <cell r="N1629">
            <v>2</v>
          </cell>
          <cell r="O1629">
            <v>2</v>
          </cell>
          <cell r="P1629">
            <v>2</v>
          </cell>
        </row>
        <row r="1630">
          <cell r="B1630">
            <v>1620</v>
          </cell>
          <cell r="C1630">
            <v>3</v>
          </cell>
          <cell r="D1630">
            <v>36</v>
          </cell>
          <cell r="E1630">
            <v>5400</v>
          </cell>
          <cell r="F1630">
            <v>2.4048951271450161</v>
          </cell>
          <cell r="G1630">
            <v>12000</v>
          </cell>
          <cell r="H1630">
            <v>2000</v>
          </cell>
          <cell r="I1630">
            <v>6000</v>
          </cell>
          <cell r="J1630">
            <v>2</v>
          </cell>
          <cell r="K1630">
            <v>42</v>
          </cell>
          <cell r="L1630">
            <v>3</v>
          </cell>
          <cell r="M1630">
            <v>4</v>
          </cell>
          <cell r="N1630">
            <v>1</v>
          </cell>
          <cell r="O1630">
            <v>1</v>
          </cell>
          <cell r="P1630">
            <v>3</v>
          </cell>
        </row>
        <row r="1631">
          <cell r="B1631">
            <v>1621</v>
          </cell>
          <cell r="C1631">
            <v>5</v>
          </cell>
          <cell r="D1631">
            <v>48</v>
          </cell>
          <cell r="E1631">
            <v>24000</v>
          </cell>
          <cell r="F1631">
            <v>2.4570312777345933</v>
          </cell>
          <cell r="G1631">
            <v>45000</v>
          </cell>
          <cell r="H1631">
            <v>8100</v>
          </cell>
          <cell r="I1631">
            <v>5500</v>
          </cell>
          <cell r="J1631">
            <v>2</v>
          </cell>
          <cell r="K1631">
            <v>42</v>
          </cell>
          <cell r="L1631">
            <v>4</v>
          </cell>
          <cell r="M1631">
            <v>2</v>
          </cell>
          <cell r="N1631">
            <v>1</v>
          </cell>
          <cell r="O1631">
            <v>2</v>
          </cell>
          <cell r="P1631">
            <v>2</v>
          </cell>
        </row>
        <row r="1632">
          <cell r="B1632">
            <v>1622</v>
          </cell>
          <cell r="C1632">
            <v>4</v>
          </cell>
          <cell r="D1632">
            <v>18</v>
          </cell>
          <cell r="E1632">
            <v>24000</v>
          </cell>
          <cell r="F1632">
            <v>3.717753824711318</v>
          </cell>
          <cell r="G1632">
            <v>36000</v>
          </cell>
          <cell r="H1632">
            <v>7300</v>
          </cell>
          <cell r="I1632">
            <v>6000</v>
          </cell>
          <cell r="J1632">
            <v>2</v>
          </cell>
          <cell r="K1632">
            <v>30</v>
          </cell>
          <cell r="L1632">
            <v>1</v>
          </cell>
          <cell r="M1632">
            <v>1</v>
          </cell>
          <cell r="N1632">
            <v>1</v>
          </cell>
          <cell r="O1632">
            <v>3</v>
          </cell>
          <cell r="P1632">
            <v>3</v>
          </cell>
        </row>
        <row r="1633">
          <cell r="B1633">
            <v>1623</v>
          </cell>
          <cell r="C1633">
            <v>2</v>
          </cell>
          <cell r="D1633">
            <v>60</v>
          </cell>
          <cell r="E1633">
            <v>24000</v>
          </cell>
          <cell r="F1633">
            <v>1.3117086045663635</v>
          </cell>
          <cell r="G1633">
            <v>36000</v>
          </cell>
          <cell r="H1633">
            <v>6900</v>
          </cell>
          <cell r="I1633">
            <v>6000</v>
          </cell>
          <cell r="J1633">
            <v>1</v>
          </cell>
          <cell r="K1633">
            <v>38</v>
          </cell>
          <cell r="L1633">
            <v>1</v>
          </cell>
          <cell r="M1633">
            <v>2</v>
          </cell>
          <cell r="N1633">
            <v>2</v>
          </cell>
          <cell r="O1633">
            <v>2</v>
          </cell>
          <cell r="P1633">
            <v>3</v>
          </cell>
        </row>
        <row r="1634">
          <cell r="B1634">
            <v>1624</v>
          </cell>
          <cell r="C1634">
            <v>4</v>
          </cell>
          <cell r="D1634">
            <v>12</v>
          </cell>
          <cell r="E1634">
            <v>18300</v>
          </cell>
          <cell r="F1634">
            <v>1.6049291643420678</v>
          </cell>
          <cell r="G1634">
            <v>36000</v>
          </cell>
          <cell r="H1634">
            <v>5200</v>
          </cell>
          <cell r="I1634">
            <v>6000</v>
          </cell>
          <cell r="J1634">
            <v>1</v>
          </cell>
          <cell r="K1634">
            <v>53</v>
          </cell>
          <cell r="L1634">
            <v>1</v>
          </cell>
          <cell r="M1634">
            <v>4</v>
          </cell>
          <cell r="N1634">
            <v>1</v>
          </cell>
          <cell r="O1634">
            <v>2</v>
          </cell>
          <cell r="P1634">
            <v>1</v>
          </cell>
        </row>
        <row r="1635">
          <cell r="B1635">
            <v>1625</v>
          </cell>
          <cell r="C1635">
            <v>3</v>
          </cell>
          <cell r="D1635">
            <v>36</v>
          </cell>
          <cell r="E1635">
            <v>24000</v>
          </cell>
          <cell r="F1635">
            <v>2.2765897841513021</v>
          </cell>
          <cell r="G1635">
            <v>42000</v>
          </cell>
          <cell r="H1635">
            <v>7300</v>
          </cell>
          <cell r="I1635">
            <v>6000</v>
          </cell>
          <cell r="J1635">
            <v>2</v>
          </cell>
          <cell r="K1635">
            <v>50</v>
          </cell>
          <cell r="L1635">
            <v>4</v>
          </cell>
          <cell r="M1635">
            <v>5</v>
          </cell>
          <cell r="N1635">
            <v>2</v>
          </cell>
          <cell r="O1635">
            <v>1</v>
          </cell>
          <cell r="P1635">
            <v>3</v>
          </cell>
        </row>
        <row r="1636">
          <cell r="B1636">
            <v>1626</v>
          </cell>
          <cell r="C1636">
            <v>1</v>
          </cell>
          <cell r="D1636">
            <v>60</v>
          </cell>
          <cell r="E1636">
            <v>18300</v>
          </cell>
          <cell r="F1636">
            <v>3.5889291595425554</v>
          </cell>
          <cell r="G1636">
            <v>36000</v>
          </cell>
          <cell r="H1636">
            <v>4400</v>
          </cell>
          <cell r="I1636">
            <v>5000</v>
          </cell>
          <cell r="J1636">
            <v>1</v>
          </cell>
          <cell r="K1636">
            <v>22</v>
          </cell>
          <cell r="L1636">
            <v>3</v>
          </cell>
          <cell r="M1636">
            <v>3</v>
          </cell>
          <cell r="N1636">
            <v>2</v>
          </cell>
          <cell r="O1636">
            <v>1</v>
          </cell>
          <cell r="P1636">
            <v>3</v>
          </cell>
        </row>
        <row r="1637">
          <cell r="B1637">
            <v>1627</v>
          </cell>
          <cell r="C1637">
            <v>3</v>
          </cell>
          <cell r="D1637">
            <v>18</v>
          </cell>
          <cell r="E1637">
            <v>14000</v>
          </cell>
          <cell r="F1637">
            <v>1.5073319964404601</v>
          </cell>
          <cell r="G1637">
            <v>25000</v>
          </cell>
          <cell r="H1637">
            <v>4400</v>
          </cell>
          <cell r="I1637">
            <v>6000</v>
          </cell>
          <cell r="J1637">
            <v>2</v>
          </cell>
          <cell r="K1637">
            <v>55</v>
          </cell>
          <cell r="L1637">
            <v>3</v>
          </cell>
          <cell r="M1637">
            <v>4</v>
          </cell>
          <cell r="N1637">
            <v>1</v>
          </cell>
          <cell r="O1637">
            <v>3</v>
          </cell>
          <cell r="P1637">
            <v>2</v>
          </cell>
        </row>
        <row r="1638">
          <cell r="B1638">
            <v>1628</v>
          </cell>
          <cell r="C1638">
            <v>2</v>
          </cell>
          <cell r="D1638">
            <v>18</v>
          </cell>
          <cell r="E1638">
            <v>14000</v>
          </cell>
          <cell r="F1638">
            <v>2.8186798886365034</v>
          </cell>
          <cell r="G1638">
            <v>21000</v>
          </cell>
          <cell r="H1638">
            <v>3600</v>
          </cell>
          <cell r="I1638">
            <v>6000</v>
          </cell>
          <cell r="J1638">
            <v>2</v>
          </cell>
          <cell r="K1638">
            <v>33</v>
          </cell>
          <cell r="L1638">
            <v>2</v>
          </cell>
          <cell r="M1638">
            <v>1</v>
          </cell>
          <cell r="N1638">
            <v>2</v>
          </cell>
          <cell r="O1638">
            <v>3</v>
          </cell>
          <cell r="P1638">
            <v>1</v>
          </cell>
        </row>
        <row r="1639">
          <cell r="B1639">
            <v>1629</v>
          </cell>
          <cell r="C1639">
            <v>4</v>
          </cell>
          <cell r="D1639">
            <v>18</v>
          </cell>
          <cell r="E1639">
            <v>24000</v>
          </cell>
          <cell r="F1639">
            <v>2.0199833296748988</v>
          </cell>
          <cell r="G1639">
            <v>45000</v>
          </cell>
          <cell r="H1639">
            <v>7300</v>
          </cell>
          <cell r="I1639">
            <v>6000</v>
          </cell>
          <cell r="J1639">
            <v>1</v>
          </cell>
          <cell r="K1639">
            <v>23</v>
          </cell>
          <cell r="L1639">
            <v>1</v>
          </cell>
          <cell r="M1639">
            <v>1</v>
          </cell>
          <cell r="N1639">
            <v>1</v>
          </cell>
          <cell r="O1639">
            <v>1</v>
          </cell>
          <cell r="P1639">
            <v>2</v>
          </cell>
        </row>
        <row r="1640">
          <cell r="B1640">
            <v>1630</v>
          </cell>
          <cell r="C1640">
            <v>3</v>
          </cell>
          <cell r="D1640">
            <v>36</v>
          </cell>
          <cell r="E1640">
            <v>18300</v>
          </cell>
          <cell r="F1640">
            <v>2.8212108339538293</v>
          </cell>
          <cell r="G1640">
            <v>36000</v>
          </cell>
          <cell r="H1640">
            <v>6000</v>
          </cell>
          <cell r="I1640">
            <v>6000</v>
          </cell>
          <cell r="J1640">
            <v>1</v>
          </cell>
          <cell r="K1640">
            <v>21</v>
          </cell>
          <cell r="L1640">
            <v>4</v>
          </cell>
          <cell r="M1640">
            <v>4</v>
          </cell>
          <cell r="N1640">
            <v>1</v>
          </cell>
          <cell r="O1640">
            <v>1</v>
          </cell>
          <cell r="P1640">
            <v>3</v>
          </cell>
        </row>
        <row r="1641">
          <cell r="B1641">
            <v>1631</v>
          </cell>
          <cell r="C1641">
            <v>3</v>
          </cell>
          <cell r="D1641">
            <v>18</v>
          </cell>
          <cell r="E1641">
            <v>14000</v>
          </cell>
          <cell r="F1641">
            <v>2.2603412992863823</v>
          </cell>
          <cell r="G1641">
            <v>25000</v>
          </cell>
          <cell r="H1641">
            <v>3600</v>
          </cell>
          <cell r="I1641">
            <v>6000</v>
          </cell>
          <cell r="J1641">
            <v>2</v>
          </cell>
          <cell r="K1641">
            <v>29</v>
          </cell>
          <cell r="L1641">
            <v>4</v>
          </cell>
          <cell r="M1641">
            <v>2</v>
          </cell>
          <cell r="N1641">
            <v>2</v>
          </cell>
          <cell r="O1641">
            <v>4</v>
          </cell>
          <cell r="P1641">
            <v>3</v>
          </cell>
        </row>
        <row r="1642">
          <cell r="B1642">
            <v>1632</v>
          </cell>
          <cell r="C1642">
            <v>1</v>
          </cell>
          <cell r="D1642">
            <v>18</v>
          </cell>
          <cell r="E1642">
            <v>24000</v>
          </cell>
          <cell r="F1642">
            <v>2.1712443627512612</v>
          </cell>
          <cell r="G1642">
            <v>47000</v>
          </cell>
          <cell r="H1642">
            <v>6200</v>
          </cell>
          <cell r="I1642">
            <v>5000</v>
          </cell>
          <cell r="J1642">
            <v>1</v>
          </cell>
          <cell r="K1642">
            <v>42</v>
          </cell>
          <cell r="L1642">
            <v>3</v>
          </cell>
          <cell r="M1642">
            <v>4</v>
          </cell>
          <cell r="N1642">
            <v>1</v>
          </cell>
          <cell r="O1642">
            <v>2</v>
          </cell>
          <cell r="P1642">
            <v>3</v>
          </cell>
        </row>
        <row r="1643">
          <cell r="B1643">
            <v>1633</v>
          </cell>
          <cell r="C1643">
            <v>3</v>
          </cell>
          <cell r="D1643">
            <v>12</v>
          </cell>
          <cell r="E1643">
            <v>18300</v>
          </cell>
          <cell r="F1643">
            <v>3.3121542131602251</v>
          </cell>
          <cell r="G1643">
            <v>33000</v>
          </cell>
          <cell r="H1643">
            <v>5300</v>
          </cell>
          <cell r="I1643">
            <v>6000</v>
          </cell>
          <cell r="J1643">
            <v>2</v>
          </cell>
          <cell r="K1643">
            <v>20</v>
          </cell>
          <cell r="L1643">
            <v>4</v>
          </cell>
          <cell r="M1643">
            <v>4</v>
          </cell>
          <cell r="N1643">
            <v>1</v>
          </cell>
          <cell r="O1643">
            <v>4</v>
          </cell>
          <cell r="P1643">
            <v>3</v>
          </cell>
        </row>
        <row r="1644">
          <cell r="B1644">
            <v>1634</v>
          </cell>
          <cell r="C1644">
            <v>2</v>
          </cell>
          <cell r="D1644">
            <v>18</v>
          </cell>
          <cell r="E1644">
            <v>24000</v>
          </cell>
          <cell r="F1644">
            <v>3.2733998364748058</v>
          </cell>
          <cell r="G1644">
            <v>36000</v>
          </cell>
          <cell r="H1644">
            <v>6200</v>
          </cell>
          <cell r="I1644">
            <v>6000</v>
          </cell>
          <cell r="J1644">
            <v>1</v>
          </cell>
          <cell r="K1644">
            <v>47</v>
          </cell>
          <cell r="L1644">
            <v>3</v>
          </cell>
          <cell r="M1644">
            <v>5</v>
          </cell>
          <cell r="N1644">
            <v>2</v>
          </cell>
          <cell r="O1644">
            <v>1</v>
          </cell>
          <cell r="P1644">
            <v>3</v>
          </cell>
        </row>
        <row r="1645">
          <cell r="B1645">
            <v>1635</v>
          </cell>
          <cell r="C1645">
            <v>1</v>
          </cell>
          <cell r="D1645">
            <v>48</v>
          </cell>
          <cell r="E1645">
            <v>24000</v>
          </cell>
          <cell r="F1645">
            <v>3.1598332273369905</v>
          </cell>
          <cell r="G1645">
            <v>36000</v>
          </cell>
          <cell r="H1645">
            <v>5200</v>
          </cell>
          <cell r="I1645">
            <v>5000</v>
          </cell>
          <cell r="J1645">
            <v>2</v>
          </cell>
          <cell r="K1645">
            <v>35</v>
          </cell>
          <cell r="L1645">
            <v>4</v>
          </cell>
          <cell r="M1645">
            <v>4</v>
          </cell>
          <cell r="N1645">
            <v>1</v>
          </cell>
          <cell r="O1645">
            <v>2</v>
          </cell>
          <cell r="P1645">
            <v>1</v>
          </cell>
        </row>
        <row r="1646">
          <cell r="B1646">
            <v>1636</v>
          </cell>
          <cell r="C1646">
            <v>4</v>
          </cell>
          <cell r="D1646">
            <v>18</v>
          </cell>
          <cell r="E1646">
            <v>18300</v>
          </cell>
          <cell r="F1646">
            <v>2.7930133708969627</v>
          </cell>
          <cell r="G1646">
            <v>36000</v>
          </cell>
          <cell r="H1646">
            <v>4400</v>
          </cell>
          <cell r="I1646">
            <v>6000</v>
          </cell>
          <cell r="J1646">
            <v>2</v>
          </cell>
          <cell r="K1646">
            <v>26</v>
          </cell>
          <cell r="L1646">
            <v>3</v>
          </cell>
          <cell r="M1646">
            <v>4</v>
          </cell>
          <cell r="N1646">
            <v>1</v>
          </cell>
          <cell r="O1646">
            <v>1</v>
          </cell>
          <cell r="P1646">
            <v>1</v>
          </cell>
        </row>
        <row r="1647">
          <cell r="B1647">
            <v>1637</v>
          </cell>
          <cell r="C1647">
            <v>2</v>
          </cell>
          <cell r="D1647">
            <v>36</v>
          </cell>
          <cell r="E1647">
            <v>18300</v>
          </cell>
          <cell r="F1647">
            <v>2.9574466363013099</v>
          </cell>
          <cell r="G1647">
            <v>36000</v>
          </cell>
          <cell r="H1647">
            <v>5200</v>
          </cell>
          <cell r="I1647">
            <v>6000</v>
          </cell>
          <cell r="J1647">
            <v>1</v>
          </cell>
          <cell r="K1647">
            <v>47</v>
          </cell>
          <cell r="L1647">
            <v>2</v>
          </cell>
          <cell r="M1647">
            <v>2</v>
          </cell>
          <cell r="N1647">
            <v>1</v>
          </cell>
          <cell r="O1647">
            <v>4</v>
          </cell>
          <cell r="P1647">
            <v>1</v>
          </cell>
        </row>
        <row r="1648">
          <cell r="B1648">
            <v>1638</v>
          </cell>
          <cell r="C1648">
            <v>2</v>
          </cell>
          <cell r="D1648">
            <v>12</v>
          </cell>
          <cell r="E1648">
            <v>18300</v>
          </cell>
          <cell r="F1648">
            <v>1.079119295555655</v>
          </cell>
          <cell r="G1648">
            <v>36000</v>
          </cell>
          <cell r="H1648">
            <v>5200</v>
          </cell>
          <cell r="I1648">
            <v>6000</v>
          </cell>
          <cell r="J1648">
            <v>1</v>
          </cell>
          <cell r="K1648">
            <v>49</v>
          </cell>
          <cell r="L1648">
            <v>2</v>
          </cell>
          <cell r="M1648">
            <v>3</v>
          </cell>
          <cell r="N1648">
            <v>2</v>
          </cell>
          <cell r="O1648">
            <v>2</v>
          </cell>
          <cell r="P1648">
            <v>1</v>
          </cell>
        </row>
        <row r="1649">
          <cell r="B1649">
            <v>1639</v>
          </cell>
          <cell r="C1649">
            <v>4</v>
          </cell>
          <cell r="D1649">
            <v>12</v>
          </cell>
          <cell r="E1649">
            <v>14000</v>
          </cell>
          <cell r="F1649">
            <v>3.9430699501125197</v>
          </cell>
          <cell r="G1649">
            <v>25000</v>
          </cell>
          <cell r="H1649">
            <v>3600</v>
          </cell>
          <cell r="I1649">
            <v>6000</v>
          </cell>
          <cell r="J1649">
            <v>1</v>
          </cell>
          <cell r="K1649">
            <v>36</v>
          </cell>
          <cell r="L1649">
            <v>2</v>
          </cell>
          <cell r="M1649">
            <v>2</v>
          </cell>
          <cell r="N1649">
            <v>2</v>
          </cell>
          <cell r="O1649">
            <v>1</v>
          </cell>
          <cell r="P1649">
            <v>1</v>
          </cell>
        </row>
        <row r="1650">
          <cell r="B1650">
            <v>1640</v>
          </cell>
          <cell r="C1650">
            <v>1</v>
          </cell>
          <cell r="D1650">
            <v>36</v>
          </cell>
          <cell r="E1650">
            <v>5400</v>
          </cell>
          <cell r="F1650">
            <v>2.0834782170276838</v>
          </cell>
          <cell r="G1650">
            <v>12000</v>
          </cell>
          <cell r="H1650">
            <v>1700</v>
          </cell>
          <cell r="I1650">
            <v>5000</v>
          </cell>
          <cell r="J1650">
            <v>2</v>
          </cell>
          <cell r="K1650">
            <v>50</v>
          </cell>
          <cell r="L1650">
            <v>2</v>
          </cell>
          <cell r="M1650">
            <v>3</v>
          </cell>
          <cell r="N1650">
            <v>2</v>
          </cell>
          <cell r="O1650">
            <v>2</v>
          </cell>
          <cell r="P1650">
            <v>2</v>
          </cell>
        </row>
        <row r="1651">
          <cell r="B1651">
            <v>1641</v>
          </cell>
          <cell r="C1651">
            <v>4</v>
          </cell>
          <cell r="D1651">
            <v>36</v>
          </cell>
          <cell r="E1651">
            <v>5400</v>
          </cell>
          <cell r="F1651">
            <v>2.2336687377643578</v>
          </cell>
          <cell r="G1651">
            <v>12000</v>
          </cell>
          <cell r="H1651">
            <v>2200</v>
          </cell>
          <cell r="I1651">
            <v>6000</v>
          </cell>
          <cell r="J1651">
            <v>1</v>
          </cell>
          <cell r="K1651">
            <v>39</v>
          </cell>
          <cell r="L1651">
            <v>3</v>
          </cell>
          <cell r="M1651">
            <v>4</v>
          </cell>
          <cell r="N1651">
            <v>1</v>
          </cell>
          <cell r="O1651">
            <v>4</v>
          </cell>
          <cell r="P1651">
            <v>3</v>
          </cell>
        </row>
        <row r="1652">
          <cell r="B1652">
            <v>1642</v>
          </cell>
          <cell r="C1652">
            <v>5</v>
          </cell>
          <cell r="D1652">
            <v>60</v>
          </cell>
          <cell r="E1652">
            <v>24000</v>
          </cell>
          <cell r="F1652">
            <v>1.5657284053754301</v>
          </cell>
          <cell r="G1652">
            <v>36000</v>
          </cell>
          <cell r="H1652">
            <v>7300</v>
          </cell>
          <cell r="I1652">
            <v>5500</v>
          </cell>
          <cell r="J1652">
            <v>1</v>
          </cell>
          <cell r="K1652">
            <v>33</v>
          </cell>
          <cell r="L1652">
            <v>4</v>
          </cell>
          <cell r="M1652">
            <v>5</v>
          </cell>
          <cell r="N1652">
            <v>1</v>
          </cell>
          <cell r="O1652">
            <v>2</v>
          </cell>
          <cell r="P1652">
            <v>3</v>
          </cell>
        </row>
        <row r="1653">
          <cell r="B1653">
            <v>1643</v>
          </cell>
          <cell r="C1653">
            <v>5</v>
          </cell>
          <cell r="D1653">
            <v>60</v>
          </cell>
          <cell r="E1653">
            <v>5400</v>
          </cell>
          <cell r="F1653">
            <v>2.4362768319871635</v>
          </cell>
          <cell r="G1653">
            <v>12000</v>
          </cell>
          <cell r="H1653">
            <v>2000</v>
          </cell>
          <cell r="I1653">
            <v>5500</v>
          </cell>
          <cell r="J1653">
            <v>2</v>
          </cell>
          <cell r="K1653">
            <v>47</v>
          </cell>
          <cell r="L1653">
            <v>1</v>
          </cell>
          <cell r="M1653">
            <v>3</v>
          </cell>
          <cell r="N1653">
            <v>2</v>
          </cell>
          <cell r="O1653">
            <v>3</v>
          </cell>
          <cell r="P1653">
            <v>1</v>
          </cell>
        </row>
        <row r="1654">
          <cell r="B1654">
            <v>1644</v>
          </cell>
          <cell r="C1654">
            <v>4</v>
          </cell>
          <cell r="D1654">
            <v>36</v>
          </cell>
          <cell r="E1654">
            <v>14000</v>
          </cell>
          <cell r="F1654">
            <v>2.0092798139861037</v>
          </cell>
          <cell r="G1654">
            <v>25000</v>
          </cell>
          <cell r="H1654">
            <v>3700</v>
          </cell>
          <cell r="I1654">
            <v>6000</v>
          </cell>
          <cell r="J1654">
            <v>1</v>
          </cell>
          <cell r="K1654">
            <v>54</v>
          </cell>
          <cell r="L1654">
            <v>3</v>
          </cell>
          <cell r="M1654">
            <v>3</v>
          </cell>
          <cell r="N1654">
            <v>2</v>
          </cell>
          <cell r="O1654">
            <v>4</v>
          </cell>
          <cell r="P1654">
            <v>2</v>
          </cell>
        </row>
        <row r="1655">
          <cell r="B1655">
            <v>1645</v>
          </cell>
          <cell r="C1655">
            <v>4</v>
          </cell>
          <cell r="D1655">
            <v>36</v>
          </cell>
          <cell r="E1655">
            <v>5400</v>
          </cell>
          <cell r="F1655">
            <v>3.3184574457850311</v>
          </cell>
          <cell r="G1655">
            <v>12000</v>
          </cell>
          <cell r="H1655">
            <v>1700</v>
          </cell>
          <cell r="I1655">
            <v>6000</v>
          </cell>
          <cell r="J1655">
            <v>2</v>
          </cell>
          <cell r="K1655">
            <v>28</v>
          </cell>
          <cell r="L1655">
            <v>2</v>
          </cell>
          <cell r="M1655">
            <v>2</v>
          </cell>
          <cell r="N1655">
            <v>2</v>
          </cell>
          <cell r="O1655">
            <v>1</v>
          </cell>
          <cell r="P1655">
            <v>2</v>
          </cell>
        </row>
        <row r="1656">
          <cell r="B1656">
            <v>1646</v>
          </cell>
          <cell r="C1656">
            <v>2</v>
          </cell>
          <cell r="D1656">
            <v>12</v>
          </cell>
          <cell r="E1656">
            <v>5400</v>
          </cell>
          <cell r="F1656">
            <v>2.3814941694682483</v>
          </cell>
          <cell r="G1656">
            <v>15000</v>
          </cell>
          <cell r="H1656">
            <v>2500</v>
          </cell>
          <cell r="I1656">
            <v>6000</v>
          </cell>
          <cell r="J1656">
            <v>1</v>
          </cell>
          <cell r="K1656">
            <v>42</v>
          </cell>
          <cell r="L1656">
            <v>1</v>
          </cell>
          <cell r="M1656">
            <v>5</v>
          </cell>
          <cell r="N1656">
            <v>1</v>
          </cell>
          <cell r="O1656">
            <v>1</v>
          </cell>
          <cell r="P1656">
            <v>1</v>
          </cell>
        </row>
        <row r="1657">
          <cell r="B1657">
            <v>1647</v>
          </cell>
          <cell r="C1657">
            <v>3</v>
          </cell>
          <cell r="D1657">
            <v>12</v>
          </cell>
          <cell r="E1657">
            <v>5400</v>
          </cell>
          <cell r="F1657">
            <v>2.714040966931103</v>
          </cell>
          <cell r="G1657">
            <v>12000</v>
          </cell>
          <cell r="H1657">
            <v>2000</v>
          </cell>
          <cell r="I1657">
            <v>6000</v>
          </cell>
          <cell r="J1657">
            <v>1</v>
          </cell>
          <cell r="K1657">
            <v>22</v>
          </cell>
          <cell r="L1657">
            <v>2</v>
          </cell>
          <cell r="M1657">
            <v>5</v>
          </cell>
          <cell r="N1657">
            <v>1</v>
          </cell>
          <cell r="O1657">
            <v>4</v>
          </cell>
          <cell r="P1657">
            <v>2</v>
          </cell>
        </row>
        <row r="1658">
          <cell r="B1658">
            <v>1648</v>
          </cell>
          <cell r="C1658">
            <v>5</v>
          </cell>
          <cell r="D1658">
            <v>36</v>
          </cell>
          <cell r="E1658">
            <v>18300</v>
          </cell>
          <cell r="F1658">
            <v>2.1630437056575857</v>
          </cell>
          <cell r="G1658">
            <v>36000</v>
          </cell>
          <cell r="H1658">
            <v>5200</v>
          </cell>
          <cell r="I1658">
            <v>5500</v>
          </cell>
          <cell r="J1658">
            <v>2</v>
          </cell>
          <cell r="K1658">
            <v>26</v>
          </cell>
          <cell r="L1658">
            <v>3</v>
          </cell>
          <cell r="M1658">
            <v>5</v>
          </cell>
          <cell r="N1658">
            <v>2</v>
          </cell>
          <cell r="O1658">
            <v>1</v>
          </cell>
          <cell r="P1658">
            <v>3</v>
          </cell>
        </row>
        <row r="1659">
          <cell r="B1659">
            <v>1649</v>
          </cell>
          <cell r="C1659">
            <v>2</v>
          </cell>
          <cell r="D1659">
            <v>48</v>
          </cell>
          <cell r="E1659">
            <v>14000</v>
          </cell>
          <cell r="F1659">
            <v>2.7951588531273148</v>
          </cell>
          <cell r="G1659">
            <v>25000</v>
          </cell>
          <cell r="H1659">
            <v>3600</v>
          </cell>
          <cell r="I1659">
            <v>6000</v>
          </cell>
          <cell r="J1659">
            <v>1</v>
          </cell>
          <cell r="K1659">
            <v>52</v>
          </cell>
          <cell r="L1659">
            <v>1</v>
          </cell>
          <cell r="M1659">
            <v>2</v>
          </cell>
          <cell r="N1659">
            <v>2</v>
          </cell>
          <cell r="O1659">
            <v>4</v>
          </cell>
          <cell r="P1659">
            <v>3</v>
          </cell>
        </row>
        <row r="1660">
          <cell r="B1660">
            <v>1650</v>
          </cell>
          <cell r="C1660">
            <v>5</v>
          </cell>
          <cell r="D1660">
            <v>18</v>
          </cell>
          <cell r="E1660">
            <v>24000</v>
          </cell>
          <cell r="F1660">
            <v>2.7019634300132656</v>
          </cell>
          <cell r="G1660">
            <v>36000</v>
          </cell>
          <cell r="H1660">
            <v>7300</v>
          </cell>
          <cell r="I1660">
            <v>5500</v>
          </cell>
          <cell r="J1660">
            <v>2</v>
          </cell>
          <cell r="K1660">
            <v>50</v>
          </cell>
          <cell r="L1660">
            <v>2</v>
          </cell>
          <cell r="M1660">
            <v>4</v>
          </cell>
          <cell r="N1660">
            <v>1</v>
          </cell>
          <cell r="O1660">
            <v>4</v>
          </cell>
          <cell r="P1660">
            <v>3</v>
          </cell>
        </row>
        <row r="1661">
          <cell r="B1661">
            <v>1651</v>
          </cell>
          <cell r="C1661">
            <v>5</v>
          </cell>
          <cell r="D1661">
            <v>36</v>
          </cell>
          <cell r="E1661">
            <v>14000</v>
          </cell>
          <cell r="F1661">
            <v>2.5946501641315307</v>
          </cell>
          <cell r="G1661">
            <v>25000</v>
          </cell>
          <cell r="H1661">
            <v>4200</v>
          </cell>
          <cell r="I1661">
            <v>5500</v>
          </cell>
          <cell r="J1661">
            <v>2</v>
          </cell>
          <cell r="K1661">
            <v>27</v>
          </cell>
          <cell r="L1661">
            <v>2</v>
          </cell>
          <cell r="M1661">
            <v>1</v>
          </cell>
          <cell r="N1661">
            <v>2</v>
          </cell>
          <cell r="O1661">
            <v>1</v>
          </cell>
          <cell r="P1661">
            <v>2</v>
          </cell>
        </row>
        <row r="1662">
          <cell r="B1662">
            <v>1652</v>
          </cell>
          <cell r="C1662">
            <v>4</v>
          </cell>
          <cell r="D1662">
            <v>18</v>
          </cell>
          <cell r="E1662">
            <v>18300</v>
          </cell>
          <cell r="F1662">
            <v>3.8258332964487627</v>
          </cell>
          <cell r="G1662">
            <v>36000</v>
          </cell>
          <cell r="H1662">
            <v>5200</v>
          </cell>
          <cell r="I1662">
            <v>6000</v>
          </cell>
          <cell r="J1662">
            <v>2</v>
          </cell>
          <cell r="K1662">
            <v>32</v>
          </cell>
          <cell r="L1662">
            <v>1</v>
          </cell>
          <cell r="M1662">
            <v>4</v>
          </cell>
          <cell r="N1662">
            <v>1</v>
          </cell>
          <cell r="O1662">
            <v>1</v>
          </cell>
          <cell r="P1662">
            <v>3</v>
          </cell>
        </row>
        <row r="1663">
          <cell r="B1663">
            <v>1653</v>
          </cell>
          <cell r="C1663">
            <v>1</v>
          </cell>
          <cell r="D1663">
            <v>36</v>
          </cell>
          <cell r="E1663">
            <v>14000</v>
          </cell>
          <cell r="F1663">
            <v>1.7829726489607682</v>
          </cell>
          <cell r="G1663">
            <v>25000</v>
          </cell>
          <cell r="H1663">
            <v>3600</v>
          </cell>
          <cell r="I1663">
            <v>5000</v>
          </cell>
          <cell r="J1663">
            <v>2</v>
          </cell>
          <cell r="K1663">
            <v>37</v>
          </cell>
          <cell r="L1663">
            <v>2</v>
          </cell>
          <cell r="M1663">
            <v>5</v>
          </cell>
          <cell r="N1663">
            <v>1</v>
          </cell>
          <cell r="O1663">
            <v>2</v>
          </cell>
          <cell r="P1663">
            <v>3</v>
          </cell>
        </row>
        <row r="1664">
          <cell r="B1664">
            <v>1654</v>
          </cell>
          <cell r="C1664">
            <v>2</v>
          </cell>
          <cell r="D1664">
            <v>48</v>
          </cell>
          <cell r="E1664">
            <v>5400</v>
          </cell>
          <cell r="F1664">
            <v>3.5669995871651516</v>
          </cell>
          <cell r="G1664">
            <v>18000</v>
          </cell>
          <cell r="H1664">
            <v>3600</v>
          </cell>
          <cell r="I1664">
            <v>6000</v>
          </cell>
          <cell r="J1664">
            <v>2</v>
          </cell>
          <cell r="K1664">
            <v>44</v>
          </cell>
          <cell r="L1664">
            <v>1</v>
          </cell>
          <cell r="M1664">
            <v>4</v>
          </cell>
          <cell r="N1664">
            <v>1</v>
          </cell>
          <cell r="O1664">
            <v>1</v>
          </cell>
          <cell r="P1664">
            <v>3</v>
          </cell>
        </row>
        <row r="1665">
          <cell r="B1665">
            <v>1655</v>
          </cell>
          <cell r="C1665">
            <v>5</v>
          </cell>
          <cell r="D1665">
            <v>12</v>
          </cell>
          <cell r="E1665">
            <v>24000</v>
          </cell>
          <cell r="F1665">
            <v>2.9532352257786485</v>
          </cell>
          <cell r="G1665">
            <v>36000</v>
          </cell>
          <cell r="H1665">
            <v>8400</v>
          </cell>
          <cell r="I1665">
            <v>5500</v>
          </cell>
          <cell r="J1665">
            <v>2</v>
          </cell>
          <cell r="K1665">
            <v>53</v>
          </cell>
          <cell r="L1665">
            <v>2</v>
          </cell>
          <cell r="M1665">
            <v>5</v>
          </cell>
          <cell r="N1665">
            <v>1</v>
          </cell>
          <cell r="O1665">
            <v>2</v>
          </cell>
          <cell r="P1665">
            <v>1</v>
          </cell>
        </row>
        <row r="1666">
          <cell r="B1666">
            <v>1656</v>
          </cell>
          <cell r="C1666">
            <v>5</v>
          </cell>
          <cell r="D1666">
            <v>36</v>
          </cell>
          <cell r="E1666">
            <v>18300</v>
          </cell>
          <cell r="F1666">
            <v>2.1058876270867248</v>
          </cell>
          <cell r="G1666">
            <v>36000</v>
          </cell>
          <cell r="H1666">
            <v>5200</v>
          </cell>
          <cell r="I1666">
            <v>5500</v>
          </cell>
          <cell r="J1666">
            <v>2</v>
          </cell>
          <cell r="K1666">
            <v>35</v>
          </cell>
          <cell r="L1666">
            <v>3</v>
          </cell>
          <cell r="M1666">
            <v>4</v>
          </cell>
          <cell r="N1666">
            <v>2</v>
          </cell>
          <cell r="O1666">
            <v>4</v>
          </cell>
          <cell r="P1666">
            <v>3</v>
          </cell>
        </row>
        <row r="1667">
          <cell r="B1667">
            <v>1657</v>
          </cell>
          <cell r="C1667">
            <v>5</v>
          </cell>
          <cell r="D1667">
            <v>36</v>
          </cell>
          <cell r="E1667">
            <v>14000</v>
          </cell>
          <cell r="F1667">
            <v>1.7284188978303372</v>
          </cell>
          <cell r="G1667">
            <v>25000</v>
          </cell>
          <cell r="H1667">
            <v>4400</v>
          </cell>
          <cell r="I1667">
            <v>5500</v>
          </cell>
          <cell r="J1667">
            <v>2</v>
          </cell>
          <cell r="K1667">
            <v>47</v>
          </cell>
          <cell r="L1667">
            <v>4</v>
          </cell>
          <cell r="M1667">
            <v>3</v>
          </cell>
          <cell r="N1667">
            <v>2</v>
          </cell>
          <cell r="O1667">
            <v>4</v>
          </cell>
          <cell r="P1667">
            <v>3</v>
          </cell>
        </row>
        <row r="1668">
          <cell r="B1668">
            <v>1658</v>
          </cell>
          <cell r="C1668">
            <v>2</v>
          </cell>
          <cell r="D1668">
            <v>48</v>
          </cell>
          <cell r="E1668">
            <v>24000</v>
          </cell>
          <cell r="F1668">
            <v>2.8093715674558908</v>
          </cell>
          <cell r="G1668">
            <v>45000</v>
          </cell>
          <cell r="H1668">
            <v>7300</v>
          </cell>
          <cell r="I1668">
            <v>6000</v>
          </cell>
          <cell r="J1668">
            <v>1</v>
          </cell>
          <cell r="K1668">
            <v>34</v>
          </cell>
          <cell r="L1668">
            <v>1</v>
          </cell>
          <cell r="M1668">
            <v>3</v>
          </cell>
          <cell r="N1668">
            <v>2</v>
          </cell>
          <cell r="O1668">
            <v>2</v>
          </cell>
          <cell r="P1668">
            <v>1</v>
          </cell>
        </row>
        <row r="1669">
          <cell r="B1669">
            <v>1659</v>
          </cell>
          <cell r="C1669">
            <v>1</v>
          </cell>
          <cell r="D1669">
            <v>12</v>
          </cell>
          <cell r="E1669">
            <v>18300</v>
          </cell>
          <cell r="F1669">
            <v>2.9449194445791518</v>
          </cell>
          <cell r="G1669">
            <v>36000</v>
          </cell>
          <cell r="H1669">
            <v>4400</v>
          </cell>
          <cell r="I1669">
            <v>5000</v>
          </cell>
          <cell r="J1669">
            <v>2</v>
          </cell>
          <cell r="K1669">
            <v>40</v>
          </cell>
          <cell r="L1669">
            <v>1</v>
          </cell>
          <cell r="M1669">
            <v>1</v>
          </cell>
          <cell r="N1669">
            <v>2</v>
          </cell>
          <cell r="O1669">
            <v>4</v>
          </cell>
          <cell r="P1669">
            <v>2</v>
          </cell>
        </row>
        <row r="1670">
          <cell r="B1670">
            <v>1660</v>
          </cell>
          <cell r="C1670">
            <v>2</v>
          </cell>
          <cell r="D1670">
            <v>36</v>
          </cell>
          <cell r="E1670">
            <v>14000</v>
          </cell>
          <cell r="F1670">
            <v>1.7718585881110718</v>
          </cell>
          <cell r="G1670">
            <v>25000</v>
          </cell>
          <cell r="H1670">
            <v>3600</v>
          </cell>
          <cell r="I1670">
            <v>6000</v>
          </cell>
          <cell r="J1670">
            <v>2</v>
          </cell>
          <cell r="K1670">
            <v>44</v>
          </cell>
          <cell r="L1670">
            <v>3</v>
          </cell>
          <cell r="M1670">
            <v>4</v>
          </cell>
          <cell r="N1670">
            <v>2</v>
          </cell>
          <cell r="O1670">
            <v>4</v>
          </cell>
          <cell r="P1670">
            <v>2</v>
          </cell>
        </row>
        <row r="1671">
          <cell r="B1671">
            <v>1661</v>
          </cell>
          <cell r="C1671">
            <v>3</v>
          </cell>
          <cell r="D1671">
            <v>18</v>
          </cell>
          <cell r="E1671">
            <v>5400</v>
          </cell>
          <cell r="F1671">
            <v>3.9240219494406507</v>
          </cell>
          <cell r="G1671">
            <v>12000</v>
          </cell>
          <cell r="H1671">
            <v>2300</v>
          </cell>
          <cell r="I1671">
            <v>6000</v>
          </cell>
          <cell r="J1671">
            <v>2</v>
          </cell>
          <cell r="K1671">
            <v>47</v>
          </cell>
          <cell r="L1671">
            <v>1</v>
          </cell>
          <cell r="M1671">
            <v>4</v>
          </cell>
          <cell r="N1671">
            <v>2</v>
          </cell>
          <cell r="O1671">
            <v>3</v>
          </cell>
          <cell r="P1671">
            <v>1</v>
          </cell>
        </row>
        <row r="1672">
          <cell r="B1672">
            <v>1662</v>
          </cell>
          <cell r="C1672">
            <v>3</v>
          </cell>
          <cell r="D1672">
            <v>36</v>
          </cell>
          <cell r="E1672">
            <v>14000</v>
          </cell>
          <cell r="F1672">
            <v>3.0215004891290977</v>
          </cell>
          <cell r="G1672">
            <v>25000</v>
          </cell>
          <cell r="H1672">
            <v>3600</v>
          </cell>
          <cell r="I1672">
            <v>6000</v>
          </cell>
          <cell r="J1672">
            <v>2</v>
          </cell>
          <cell r="K1672">
            <v>50</v>
          </cell>
          <cell r="L1672">
            <v>3</v>
          </cell>
          <cell r="M1672">
            <v>4</v>
          </cell>
          <cell r="N1672">
            <v>1</v>
          </cell>
          <cell r="O1672">
            <v>2</v>
          </cell>
          <cell r="P1672">
            <v>3</v>
          </cell>
        </row>
        <row r="1673">
          <cell r="B1673">
            <v>1663</v>
          </cell>
          <cell r="C1673">
            <v>4</v>
          </cell>
          <cell r="D1673">
            <v>60</v>
          </cell>
          <cell r="E1673">
            <v>5400</v>
          </cell>
          <cell r="F1673">
            <v>1.910438056176202</v>
          </cell>
          <cell r="G1673">
            <v>18000</v>
          </cell>
          <cell r="H1673">
            <v>2800</v>
          </cell>
          <cell r="I1673">
            <v>6000</v>
          </cell>
          <cell r="J1673">
            <v>2</v>
          </cell>
          <cell r="K1673">
            <v>36</v>
          </cell>
          <cell r="L1673">
            <v>3</v>
          </cell>
          <cell r="M1673">
            <v>3</v>
          </cell>
          <cell r="N1673">
            <v>2</v>
          </cell>
          <cell r="O1673">
            <v>1</v>
          </cell>
          <cell r="P1673">
            <v>3</v>
          </cell>
        </row>
        <row r="1674">
          <cell r="B1674">
            <v>1664</v>
          </cell>
          <cell r="C1674">
            <v>4</v>
          </cell>
          <cell r="D1674">
            <v>48</v>
          </cell>
          <cell r="E1674">
            <v>14000</v>
          </cell>
          <cell r="F1674">
            <v>1.6230692862851326</v>
          </cell>
          <cell r="G1674">
            <v>25000</v>
          </cell>
          <cell r="H1674">
            <v>4400</v>
          </cell>
          <cell r="I1674">
            <v>6000</v>
          </cell>
          <cell r="J1674">
            <v>1</v>
          </cell>
          <cell r="K1674">
            <v>29</v>
          </cell>
          <cell r="L1674">
            <v>3</v>
          </cell>
          <cell r="M1674">
            <v>5</v>
          </cell>
          <cell r="N1674">
            <v>2</v>
          </cell>
          <cell r="O1674">
            <v>3</v>
          </cell>
          <cell r="P1674">
            <v>3</v>
          </cell>
        </row>
        <row r="1675">
          <cell r="B1675">
            <v>1665</v>
          </cell>
          <cell r="C1675">
            <v>5</v>
          </cell>
          <cell r="D1675">
            <v>36</v>
          </cell>
          <cell r="E1675">
            <v>24000</v>
          </cell>
          <cell r="F1675">
            <v>1.5807285152917565</v>
          </cell>
          <cell r="G1675">
            <v>45000</v>
          </cell>
          <cell r="H1675">
            <v>8100</v>
          </cell>
          <cell r="I1675">
            <v>5500</v>
          </cell>
          <cell r="J1675">
            <v>1</v>
          </cell>
          <cell r="K1675">
            <v>20</v>
          </cell>
          <cell r="L1675">
            <v>2</v>
          </cell>
          <cell r="M1675">
            <v>2</v>
          </cell>
          <cell r="N1675">
            <v>1</v>
          </cell>
          <cell r="O1675">
            <v>4</v>
          </cell>
          <cell r="P1675">
            <v>3</v>
          </cell>
        </row>
        <row r="1676">
          <cell r="B1676">
            <v>1666</v>
          </cell>
          <cell r="C1676">
            <v>3</v>
          </cell>
          <cell r="D1676">
            <v>36</v>
          </cell>
          <cell r="E1676">
            <v>18300</v>
          </cell>
          <cell r="F1676">
            <v>2.1052554522154603</v>
          </cell>
          <cell r="G1676">
            <v>36000</v>
          </cell>
          <cell r="H1676">
            <v>5200</v>
          </cell>
          <cell r="I1676">
            <v>6000</v>
          </cell>
          <cell r="J1676">
            <v>2</v>
          </cell>
          <cell r="K1676">
            <v>23</v>
          </cell>
          <cell r="L1676">
            <v>2</v>
          </cell>
          <cell r="M1676">
            <v>4</v>
          </cell>
          <cell r="N1676">
            <v>1</v>
          </cell>
          <cell r="O1676">
            <v>1</v>
          </cell>
          <cell r="P1676">
            <v>2</v>
          </cell>
        </row>
        <row r="1677">
          <cell r="B1677">
            <v>1667</v>
          </cell>
          <cell r="C1677">
            <v>4</v>
          </cell>
          <cell r="D1677">
            <v>36</v>
          </cell>
          <cell r="E1677">
            <v>18300</v>
          </cell>
          <cell r="F1677">
            <v>1.6301323996314672</v>
          </cell>
          <cell r="G1677">
            <v>36000</v>
          </cell>
          <cell r="H1677">
            <v>6200</v>
          </cell>
          <cell r="I1677">
            <v>6000</v>
          </cell>
          <cell r="J1677">
            <v>2</v>
          </cell>
          <cell r="K1677">
            <v>40</v>
          </cell>
          <cell r="L1677">
            <v>4</v>
          </cell>
          <cell r="M1677">
            <v>5</v>
          </cell>
          <cell r="N1677">
            <v>2</v>
          </cell>
          <cell r="O1677">
            <v>4</v>
          </cell>
          <cell r="P1677">
            <v>3</v>
          </cell>
        </row>
        <row r="1678">
          <cell r="B1678">
            <v>1668</v>
          </cell>
          <cell r="C1678">
            <v>1</v>
          </cell>
          <cell r="D1678">
            <v>12</v>
          </cell>
          <cell r="E1678">
            <v>14000</v>
          </cell>
          <cell r="F1678">
            <v>2.4932560357644293</v>
          </cell>
          <cell r="G1678">
            <v>25000</v>
          </cell>
          <cell r="H1678">
            <v>3600</v>
          </cell>
          <cell r="I1678">
            <v>5000</v>
          </cell>
          <cell r="J1678">
            <v>1</v>
          </cell>
          <cell r="K1678">
            <v>40</v>
          </cell>
          <cell r="L1678">
            <v>4</v>
          </cell>
          <cell r="M1678">
            <v>1</v>
          </cell>
          <cell r="N1678">
            <v>1</v>
          </cell>
          <cell r="O1678">
            <v>4</v>
          </cell>
          <cell r="P1678">
            <v>3</v>
          </cell>
        </row>
        <row r="1679">
          <cell r="B1679">
            <v>1669</v>
          </cell>
          <cell r="C1679">
            <v>1</v>
          </cell>
          <cell r="D1679">
            <v>36</v>
          </cell>
          <cell r="E1679">
            <v>5400</v>
          </cell>
          <cell r="F1679">
            <v>2.1998268972371191</v>
          </cell>
          <cell r="G1679">
            <v>12000</v>
          </cell>
          <cell r="H1679">
            <v>1700</v>
          </cell>
          <cell r="I1679">
            <v>5000</v>
          </cell>
          <cell r="J1679">
            <v>1</v>
          </cell>
          <cell r="K1679">
            <v>29</v>
          </cell>
          <cell r="L1679">
            <v>4</v>
          </cell>
          <cell r="M1679">
            <v>5</v>
          </cell>
          <cell r="N1679">
            <v>1</v>
          </cell>
          <cell r="O1679">
            <v>2</v>
          </cell>
          <cell r="P1679">
            <v>1</v>
          </cell>
        </row>
        <row r="1680">
          <cell r="B1680">
            <v>1670</v>
          </cell>
          <cell r="C1680">
            <v>1</v>
          </cell>
          <cell r="D1680">
            <v>36</v>
          </cell>
          <cell r="E1680">
            <v>18300</v>
          </cell>
          <cell r="F1680">
            <v>1.3645179445710622</v>
          </cell>
          <cell r="G1680">
            <v>36000</v>
          </cell>
          <cell r="H1680">
            <v>5200</v>
          </cell>
          <cell r="I1680">
            <v>5000</v>
          </cell>
          <cell r="J1680">
            <v>2</v>
          </cell>
          <cell r="K1680">
            <v>41</v>
          </cell>
          <cell r="L1680">
            <v>3</v>
          </cell>
          <cell r="M1680">
            <v>1</v>
          </cell>
          <cell r="N1680">
            <v>1</v>
          </cell>
          <cell r="O1680">
            <v>1</v>
          </cell>
          <cell r="P1680">
            <v>2</v>
          </cell>
        </row>
        <row r="1681">
          <cell r="B1681">
            <v>1671</v>
          </cell>
          <cell r="C1681">
            <v>5</v>
          </cell>
          <cell r="D1681">
            <v>12</v>
          </cell>
          <cell r="E1681">
            <v>14000</v>
          </cell>
          <cell r="F1681">
            <v>3.7904970413872769</v>
          </cell>
          <cell r="G1681">
            <v>25000</v>
          </cell>
          <cell r="H1681">
            <v>4300</v>
          </cell>
          <cell r="I1681">
            <v>5500</v>
          </cell>
          <cell r="J1681">
            <v>2</v>
          </cell>
          <cell r="K1681">
            <v>36</v>
          </cell>
          <cell r="L1681">
            <v>4</v>
          </cell>
          <cell r="M1681">
            <v>4</v>
          </cell>
          <cell r="N1681">
            <v>1</v>
          </cell>
          <cell r="O1681">
            <v>2</v>
          </cell>
          <cell r="P1681">
            <v>1</v>
          </cell>
        </row>
        <row r="1682">
          <cell r="B1682">
            <v>1672</v>
          </cell>
          <cell r="C1682">
            <v>1</v>
          </cell>
          <cell r="D1682">
            <v>60</v>
          </cell>
          <cell r="E1682">
            <v>5400</v>
          </cell>
          <cell r="F1682">
            <v>3.5495510209289032</v>
          </cell>
          <cell r="G1682">
            <v>12000</v>
          </cell>
          <cell r="H1682">
            <v>1900</v>
          </cell>
          <cell r="I1682">
            <v>5000</v>
          </cell>
          <cell r="J1682">
            <v>2</v>
          </cell>
          <cell r="K1682">
            <v>48</v>
          </cell>
          <cell r="L1682">
            <v>4</v>
          </cell>
          <cell r="M1682">
            <v>1</v>
          </cell>
          <cell r="N1682">
            <v>1</v>
          </cell>
          <cell r="O1682">
            <v>2</v>
          </cell>
          <cell r="P1682">
            <v>1</v>
          </cell>
        </row>
        <row r="1683">
          <cell r="B1683">
            <v>1673</v>
          </cell>
          <cell r="C1683">
            <v>2</v>
          </cell>
          <cell r="D1683">
            <v>36</v>
          </cell>
          <cell r="E1683">
            <v>14000</v>
          </cell>
          <cell r="F1683">
            <v>2.0477248635720633</v>
          </cell>
          <cell r="G1683">
            <v>25000</v>
          </cell>
          <cell r="H1683">
            <v>4400</v>
          </cell>
          <cell r="I1683">
            <v>6000</v>
          </cell>
          <cell r="J1683">
            <v>2</v>
          </cell>
          <cell r="K1683">
            <v>34</v>
          </cell>
          <cell r="L1683">
            <v>1</v>
          </cell>
          <cell r="M1683">
            <v>3</v>
          </cell>
          <cell r="N1683">
            <v>2</v>
          </cell>
          <cell r="O1683">
            <v>1</v>
          </cell>
          <cell r="P1683">
            <v>3</v>
          </cell>
        </row>
        <row r="1684">
          <cell r="B1684">
            <v>1674</v>
          </cell>
          <cell r="C1684">
            <v>2</v>
          </cell>
          <cell r="D1684">
            <v>60</v>
          </cell>
          <cell r="E1684">
            <v>14000</v>
          </cell>
          <cell r="F1684">
            <v>2.619161438611346</v>
          </cell>
          <cell r="G1684">
            <v>25000</v>
          </cell>
          <cell r="H1684">
            <v>4400</v>
          </cell>
          <cell r="I1684">
            <v>6000</v>
          </cell>
          <cell r="J1684">
            <v>1</v>
          </cell>
          <cell r="K1684">
            <v>32</v>
          </cell>
          <cell r="L1684">
            <v>3</v>
          </cell>
          <cell r="M1684">
            <v>2</v>
          </cell>
          <cell r="N1684">
            <v>1</v>
          </cell>
          <cell r="O1684">
            <v>4</v>
          </cell>
          <cell r="P1684">
            <v>2</v>
          </cell>
        </row>
        <row r="1685">
          <cell r="B1685">
            <v>1675</v>
          </cell>
          <cell r="C1685">
            <v>3</v>
          </cell>
          <cell r="D1685">
            <v>36</v>
          </cell>
          <cell r="E1685">
            <v>5400</v>
          </cell>
          <cell r="F1685">
            <v>3.3520738417036933</v>
          </cell>
          <cell r="G1685">
            <v>18000</v>
          </cell>
          <cell r="H1685">
            <v>3600</v>
          </cell>
          <cell r="I1685">
            <v>6000</v>
          </cell>
          <cell r="J1685">
            <v>1</v>
          </cell>
          <cell r="K1685">
            <v>23</v>
          </cell>
          <cell r="L1685">
            <v>2</v>
          </cell>
          <cell r="M1685">
            <v>4</v>
          </cell>
          <cell r="N1685">
            <v>1</v>
          </cell>
          <cell r="O1685">
            <v>1</v>
          </cell>
          <cell r="P1685">
            <v>1</v>
          </cell>
        </row>
        <row r="1686">
          <cell r="B1686">
            <v>1676</v>
          </cell>
          <cell r="C1686">
            <v>1</v>
          </cell>
          <cell r="D1686">
            <v>36</v>
          </cell>
          <cell r="E1686">
            <v>24000</v>
          </cell>
          <cell r="F1686">
            <v>2.2248406418504993</v>
          </cell>
          <cell r="G1686">
            <v>36000</v>
          </cell>
          <cell r="H1686">
            <v>6200</v>
          </cell>
          <cell r="I1686">
            <v>5000</v>
          </cell>
          <cell r="J1686">
            <v>1</v>
          </cell>
          <cell r="K1686">
            <v>50</v>
          </cell>
          <cell r="L1686">
            <v>3</v>
          </cell>
          <cell r="M1686">
            <v>4</v>
          </cell>
          <cell r="N1686">
            <v>2</v>
          </cell>
          <cell r="O1686">
            <v>4</v>
          </cell>
          <cell r="P1686">
            <v>3</v>
          </cell>
        </row>
        <row r="1687">
          <cell r="B1687">
            <v>1677</v>
          </cell>
          <cell r="C1687">
            <v>5</v>
          </cell>
          <cell r="D1687">
            <v>12</v>
          </cell>
          <cell r="E1687">
            <v>14000</v>
          </cell>
          <cell r="F1687">
            <v>2.6270244451081455</v>
          </cell>
          <cell r="G1687">
            <v>21000</v>
          </cell>
          <cell r="H1687">
            <v>3600</v>
          </cell>
          <cell r="I1687">
            <v>5500</v>
          </cell>
          <cell r="J1687">
            <v>1</v>
          </cell>
          <cell r="K1687">
            <v>45</v>
          </cell>
          <cell r="L1687">
            <v>2</v>
          </cell>
          <cell r="M1687">
            <v>1</v>
          </cell>
          <cell r="N1687">
            <v>2</v>
          </cell>
          <cell r="O1687">
            <v>3</v>
          </cell>
          <cell r="P1687">
            <v>3</v>
          </cell>
        </row>
        <row r="1688">
          <cell r="B1688">
            <v>1678</v>
          </cell>
          <cell r="C1688">
            <v>5</v>
          </cell>
          <cell r="D1688">
            <v>36</v>
          </cell>
          <cell r="E1688">
            <v>24000</v>
          </cell>
          <cell r="F1688">
            <v>2.1833396697600618</v>
          </cell>
          <cell r="G1688">
            <v>36000</v>
          </cell>
          <cell r="H1688">
            <v>7300</v>
          </cell>
          <cell r="I1688">
            <v>5500</v>
          </cell>
          <cell r="J1688">
            <v>1</v>
          </cell>
          <cell r="K1688">
            <v>34</v>
          </cell>
          <cell r="L1688">
            <v>1</v>
          </cell>
          <cell r="M1688">
            <v>1</v>
          </cell>
          <cell r="N1688">
            <v>2</v>
          </cell>
          <cell r="O1688">
            <v>2</v>
          </cell>
          <cell r="P1688">
            <v>2</v>
          </cell>
        </row>
        <row r="1689">
          <cell r="B1689">
            <v>1679</v>
          </cell>
          <cell r="C1689">
            <v>5</v>
          </cell>
          <cell r="D1689">
            <v>48</v>
          </cell>
          <cell r="E1689">
            <v>24000</v>
          </cell>
          <cell r="F1689">
            <v>3.0626594968235072</v>
          </cell>
          <cell r="G1689">
            <v>36000</v>
          </cell>
          <cell r="H1689">
            <v>8000</v>
          </cell>
          <cell r="I1689">
            <v>5500</v>
          </cell>
          <cell r="J1689">
            <v>1</v>
          </cell>
          <cell r="K1689">
            <v>36</v>
          </cell>
          <cell r="L1689">
            <v>3</v>
          </cell>
          <cell r="M1689">
            <v>4</v>
          </cell>
          <cell r="N1689">
            <v>2</v>
          </cell>
          <cell r="O1689">
            <v>4</v>
          </cell>
          <cell r="P1689">
            <v>2</v>
          </cell>
        </row>
        <row r="1690">
          <cell r="B1690">
            <v>1680</v>
          </cell>
          <cell r="C1690">
            <v>4</v>
          </cell>
          <cell r="D1690">
            <v>12</v>
          </cell>
          <cell r="E1690">
            <v>5400</v>
          </cell>
          <cell r="F1690">
            <v>1.3516186014363485</v>
          </cell>
          <cell r="G1690">
            <v>15000</v>
          </cell>
          <cell r="H1690">
            <v>2500</v>
          </cell>
          <cell r="I1690">
            <v>6000</v>
          </cell>
          <cell r="J1690">
            <v>1</v>
          </cell>
          <cell r="K1690">
            <v>35</v>
          </cell>
          <cell r="L1690">
            <v>1</v>
          </cell>
          <cell r="M1690">
            <v>4</v>
          </cell>
          <cell r="N1690">
            <v>1</v>
          </cell>
          <cell r="O1690">
            <v>1</v>
          </cell>
          <cell r="P1690">
            <v>1</v>
          </cell>
        </row>
        <row r="1691">
          <cell r="B1691">
            <v>1681</v>
          </cell>
          <cell r="C1691">
            <v>1</v>
          </cell>
          <cell r="D1691">
            <v>48</v>
          </cell>
          <cell r="E1691">
            <v>5400</v>
          </cell>
          <cell r="F1691">
            <v>3.1764724864015728</v>
          </cell>
          <cell r="G1691">
            <v>18000</v>
          </cell>
          <cell r="H1691">
            <v>2600</v>
          </cell>
          <cell r="I1691">
            <v>5000</v>
          </cell>
          <cell r="J1691">
            <v>1</v>
          </cell>
          <cell r="K1691">
            <v>33</v>
          </cell>
          <cell r="L1691">
            <v>1</v>
          </cell>
          <cell r="M1691">
            <v>1</v>
          </cell>
          <cell r="N1691">
            <v>2</v>
          </cell>
          <cell r="O1691">
            <v>2</v>
          </cell>
          <cell r="P1691">
            <v>3</v>
          </cell>
        </row>
        <row r="1692">
          <cell r="B1692">
            <v>1682</v>
          </cell>
          <cell r="C1692">
            <v>2</v>
          </cell>
          <cell r="D1692">
            <v>48</v>
          </cell>
          <cell r="E1692">
            <v>14000</v>
          </cell>
          <cell r="F1692">
            <v>1.6140918066332022</v>
          </cell>
          <cell r="G1692">
            <v>25000</v>
          </cell>
          <cell r="H1692">
            <v>4000</v>
          </cell>
          <cell r="I1692">
            <v>6000</v>
          </cell>
          <cell r="J1692">
            <v>1</v>
          </cell>
          <cell r="K1692">
            <v>22</v>
          </cell>
          <cell r="L1692">
            <v>1</v>
          </cell>
          <cell r="M1692">
            <v>4</v>
          </cell>
          <cell r="N1692">
            <v>2</v>
          </cell>
          <cell r="O1692">
            <v>4</v>
          </cell>
          <cell r="P1692">
            <v>3</v>
          </cell>
        </row>
        <row r="1693">
          <cell r="B1693">
            <v>1683</v>
          </cell>
          <cell r="C1693">
            <v>3</v>
          </cell>
          <cell r="D1693">
            <v>36</v>
          </cell>
          <cell r="E1693">
            <v>18300</v>
          </cell>
          <cell r="F1693">
            <v>1.4136545252106705</v>
          </cell>
          <cell r="G1693">
            <v>36000</v>
          </cell>
          <cell r="H1693">
            <v>5200</v>
          </cell>
          <cell r="I1693">
            <v>6000</v>
          </cell>
          <cell r="J1693">
            <v>2</v>
          </cell>
          <cell r="K1693">
            <v>52</v>
          </cell>
          <cell r="L1693">
            <v>4</v>
          </cell>
          <cell r="M1693">
            <v>2</v>
          </cell>
          <cell r="N1693">
            <v>2</v>
          </cell>
          <cell r="O1693">
            <v>4</v>
          </cell>
          <cell r="P1693">
            <v>3</v>
          </cell>
        </row>
        <row r="1694">
          <cell r="B1694">
            <v>1684</v>
          </cell>
          <cell r="C1694">
            <v>2</v>
          </cell>
          <cell r="D1694">
            <v>18</v>
          </cell>
          <cell r="E1694">
            <v>5400</v>
          </cell>
          <cell r="F1694">
            <v>1.8903065510134178</v>
          </cell>
          <cell r="G1694">
            <v>12000</v>
          </cell>
          <cell r="H1694">
            <v>1800</v>
          </cell>
          <cell r="I1694">
            <v>6000</v>
          </cell>
          <cell r="J1694">
            <v>1</v>
          </cell>
          <cell r="K1694">
            <v>26</v>
          </cell>
          <cell r="L1694">
            <v>2</v>
          </cell>
          <cell r="M1694">
            <v>5</v>
          </cell>
          <cell r="N1694">
            <v>1</v>
          </cell>
          <cell r="O1694">
            <v>4</v>
          </cell>
          <cell r="P1694">
            <v>3</v>
          </cell>
        </row>
        <row r="1695">
          <cell r="B1695">
            <v>1685</v>
          </cell>
          <cell r="C1695">
            <v>4</v>
          </cell>
          <cell r="D1695">
            <v>18</v>
          </cell>
          <cell r="E1695">
            <v>18300</v>
          </cell>
          <cell r="F1695">
            <v>2.8581041943388095</v>
          </cell>
          <cell r="G1695">
            <v>36000</v>
          </cell>
          <cell r="H1695">
            <v>6200</v>
          </cell>
          <cell r="I1695">
            <v>6000</v>
          </cell>
          <cell r="J1695">
            <v>1</v>
          </cell>
          <cell r="K1695">
            <v>40</v>
          </cell>
          <cell r="L1695">
            <v>1</v>
          </cell>
          <cell r="M1695">
            <v>4</v>
          </cell>
          <cell r="N1695">
            <v>1</v>
          </cell>
          <cell r="O1695">
            <v>4</v>
          </cell>
          <cell r="P1695">
            <v>2</v>
          </cell>
        </row>
        <row r="1696">
          <cell r="B1696">
            <v>1686</v>
          </cell>
          <cell r="C1696">
            <v>3</v>
          </cell>
          <cell r="D1696">
            <v>60</v>
          </cell>
          <cell r="E1696">
            <v>18300</v>
          </cell>
          <cell r="F1696">
            <v>1.2944240471510149</v>
          </cell>
          <cell r="G1696">
            <v>36000</v>
          </cell>
          <cell r="H1696">
            <v>4400</v>
          </cell>
          <cell r="I1696">
            <v>6000</v>
          </cell>
          <cell r="J1696">
            <v>1</v>
          </cell>
          <cell r="K1696">
            <v>21</v>
          </cell>
          <cell r="L1696">
            <v>4</v>
          </cell>
          <cell r="M1696">
            <v>4</v>
          </cell>
          <cell r="N1696">
            <v>2</v>
          </cell>
          <cell r="O1696">
            <v>3</v>
          </cell>
          <cell r="P1696">
            <v>3</v>
          </cell>
        </row>
        <row r="1697">
          <cell r="B1697">
            <v>1687</v>
          </cell>
          <cell r="C1697">
            <v>4</v>
          </cell>
          <cell r="D1697">
            <v>60</v>
          </cell>
          <cell r="E1697">
            <v>14000</v>
          </cell>
          <cell r="F1697">
            <v>3.9012927635723886</v>
          </cell>
          <cell r="G1697">
            <v>25000</v>
          </cell>
          <cell r="H1697">
            <v>4700</v>
          </cell>
          <cell r="I1697">
            <v>6000</v>
          </cell>
          <cell r="J1697">
            <v>2</v>
          </cell>
          <cell r="K1697">
            <v>33</v>
          </cell>
          <cell r="L1697">
            <v>2</v>
          </cell>
          <cell r="M1697">
            <v>5</v>
          </cell>
          <cell r="N1697">
            <v>2</v>
          </cell>
          <cell r="O1697">
            <v>1</v>
          </cell>
          <cell r="P1697">
            <v>2</v>
          </cell>
        </row>
        <row r="1698">
          <cell r="B1698">
            <v>1688</v>
          </cell>
          <cell r="C1698">
            <v>5</v>
          </cell>
          <cell r="D1698">
            <v>60</v>
          </cell>
          <cell r="E1698">
            <v>24000</v>
          </cell>
          <cell r="F1698">
            <v>1.8415770113321908</v>
          </cell>
          <cell r="G1698">
            <v>36000</v>
          </cell>
          <cell r="H1698">
            <v>8000</v>
          </cell>
          <cell r="I1698">
            <v>5500</v>
          </cell>
          <cell r="J1698">
            <v>2</v>
          </cell>
          <cell r="K1698">
            <v>48</v>
          </cell>
          <cell r="L1698">
            <v>3</v>
          </cell>
          <cell r="M1698">
            <v>4</v>
          </cell>
          <cell r="N1698">
            <v>2</v>
          </cell>
          <cell r="O1698">
            <v>2</v>
          </cell>
          <cell r="P1698">
            <v>3</v>
          </cell>
        </row>
        <row r="1699">
          <cell r="B1699">
            <v>1689</v>
          </cell>
          <cell r="C1699">
            <v>3</v>
          </cell>
          <cell r="D1699">
            <v>36</v>
          </cell>
          <cell r="E1699">
            <v>14000</v>
          </cell>
          <cell r="F1699">
            <v>3.6965817065978479</v>
          </cell>
          <cell r="G1699">
            <v>25000</v>
          </cell>
          <cell r="H1699">
            <v>4400</v>
          </cell>
          <cell r="I1699">
            <v>6000</v>
          </cell>
          <cell r="J1699">
            <v>1</v>
          </cell>
          <cell r="K1699">
            <v>42</v>
          </cell>
          <cell r="L1699">
            <v>3</v>
          </cell>
          <cell r="M1699">
            <v>2</v>
          </cell>
          <cell r="N1699">
            <v>1</v>
          </cell>
          <cell r="O1699">
            <v>1</v>
          </cell>
          <cell r="P1699">
            <v>2</v>
          </cell>
        </row>
        <row r="1700">
          <cell r="B1700">
            <v>1690</v>
          </cell>
          <cell r="C1700">
            <v>3</v>
          </cell>
          <cell r="D1700">
            <v>36</v>
          </cell>
          <cell r="E1700">
            <v>24000</v>
          </cell>
          <cell r="F1700">
            <v>1.7846966599957064</v>
          </cell>
          <cell r="G1700">
            <v>49000</v>
          </cell>
          <cell r="H1700">
            <v>7300</v>
          </cell>
          <cell r="I1700">
            <v>6000</v>
          </cell>
          <cell r="J1700">
            <v>1</v>
          </cell>
          <cell r="K1700">
            <v>53</v>
          </cell>
          <cell r="L1700">
            <v>2</v>
          </cell>
          <cell r="M1700">
            <v>3</v>
          </cell>
          <cell r="N1700">
            <v>1</v>
          </cell>
          <cell r="O1700">
            <v>3</v>
          </cell>
          <cell r="P1700">
            <v>3</v>
          </cell>
        </row>
        <row r="1701">
          <cell r="B1701">
            <v>1691</v>
          </cell>
          <cell r="C1701">
            <v>2</v>
          </cell>
          <cell r="D1701">
            <v>36</v>
          </cell>
          <cell r="E1701">
            <v>14000</v>
          </cell>
          <cell r="F1701">
            <v>3.4227924605720172</v>
          </cell>
          <cell r="G1701">
            <v>25000</v>
          </cell>
          <cell r="H1701">
            <v>4400</v>
          </cell>
          <cell r="I1701">
            <v>6000</v>
          </cell>
          <cell r="J1701">
            <v>1</v>
          </cell>
          <cell r="K1701">
            <v>42</v>
          </cell>
          <cell r="L1701">
            <v>1</v>
          </cell>
          <cell r="M1701">
            <v>4</v>
          </cell>
          <cell r="N1701">
            <v>1</v>
          </cell>
          <cell r="O1701">
            <v>4</v>
          </cell>
          <cell r="P1701">
            <v>3</v>
          </cell>
        </row>
        <row r="1702">
          <cell r="B1702">
            <v>1692</v>
          </cell>
          <cell r="C1702">
            <v>2</v>
          </cell>
          <cell r="D1702">
            <v>36</v>
          </cell>
          <cell r="E1702">
            <v>18300</v>
          </cell>
          <cell r="F1702">
            <v>1.2226962368043868</v>
          </cell>
          <cell r="G1702">
            <v>36000</v>
          </cell>
          <cell r="H1702">
            <v>5200</v>
          </cell>
          <cell r="I1702">
            <v>6000</v>
          </cell>
          <cell r="J1702">
            <v>2</v>
          </cell>
          <cell r="K1702">
            <v>41</v>
          </cell>
          <cell r="L1702">
            <v>3</v>
          </cell>
          <cell r="M1702">
            <v>2</v>
          </cell>
          <cell r="N1702">
            <v>2</v>
          </cell>
          <cell r="O1702">
            <v>1</v>
          </cell>
          <cell r="P1702">
            <v>2</v>
          </cell>
        </row>
        <row r="1703">
          <cell r="B1703">
            <v>1693</v>
          </cell>
          <cell r="C1703">
            <v>3</v>
          </cell>
          <cell r="D1703">
            <v>12</v>
          </cell>
          <cell r="E1703">
            <v>5400</v>
          </cell>
          <cell r="F1703">
            <v>1.0050740307759374</v>
          </cell>
          <cell r="G1703">
            <v>18000</v>
          </cell>
          <cell r="H1703">
            <v>2500</v>
          </cell>
          <cell r="I1703">
            <v>6000</v>
          </cell>
          <cell r="J1703">
            <v>1</v>
          </cell>
          <cell r="K1703">
            <v>40</v>
          </cell>
          <cell r="L1703">
            <v>2</v>
          </cell>
          <cell r="M1703">
            <v>4</v>
          </cell>
          <cell r="N1703">
            <v>1</v>
          </cell>
          <cell r="O1703">
            <v>4</v>
          </cell>
          <cell r="P1703">
            <v>2</v>
          </cell>
        </row>
        <row r="1704">
          <cell r="B1704">
            <v>1694</v>
          </cell>
          <cell r="C1704">
            <v>3</v>
          </cell>
          <cell r="D1704">
            <v>18</v>
          </cell>
          <cell r="E1704">
            <v>5400</v>
          </cell>
          <cell r="F1704">
            <v>2.0739180788542311</v>
          </cell>
          <cell r="G1704">
            <v>12000</v>
          </cell>
          <cell r="H1704">
            <v>1900</v>
          </cell>
          <cell r="I1704">
            <v>6000</v>
          </cell>
          <cell r="J1704">
            <v>2</v>
          </cell>
          <cell r="K1704">
            <v>34</v>
          </cell>
          <cell r="L1704">
            <v>3</v>
          </cell>
          <cell r="M1704">
            <v>3</v>
          </cell>
          <cell r="N1704">
            <v>2</v>
          </cell>
          <cell r="O1704">
            <v>4</v>
          </cell>
          <cell r="P1704">
            <v>2</v>
          </cell>
        </row>
        <row r="1705">
          <cell r="B1705">
            <v>1695</v>
          </cell>
          <cell r="C1705">
            <v>2</v>
          </cell>
          <cell r="D1705">
            <v>18</v>
          </cell>
          <cell r="E1705">
            <v>18300</v>
          </cell>
          <cell r="F1705">
            <v>2.4804802746530359</v>
          </cell>
          <cell r="G1705">
            <v>36000</v>
          </cell>
          <cell r="H1705">
            <v>4400</v>
          </cell>
          <cell r="I1705">
            <v>6000</v>
          </cell>
          <cell r="J1705">
            <v>1</v>
          </cell>
          <cell r="K1705">
            <v>40</v>
          </cell>
          <cell r="L1705">
            <v>3</v>
          </cell>
          <cell r="M1705">
            <v>4</v>
          </cell>
          <cell r="N1705">
            <v>1</v>
          </cell>
          <cell r="O1705">
            <v>3</v>
          </cell>
          <cell r="P1705">
            <v>2</v>
          </cell>
        </row>
        <row r="1706">
          <cell r="B1706">
            <v>1696</v>
          </cell>
          <cell r="C1706">
            <v>5</v>
          </cell>
          <cell r="D1706">
            <v>48</v>
          </cell>
          <cell r="E1706">
            <v>18300</v>
          </cell>
          <cell r="F1706">
            <v>3.4165022717284499</v>
          </cell>
          <cell r="G1706">
            <v>36000</v>
          </cell>
          <cell r="H1706">
            <v>6200</v>
          </cell>
          <cell r="I1706">
            <v>5500</v>
          </cell>
          <cell r="J1706">
            <v>2</v>
          </cell>
          <cell r="K1706">
            <v>27</v>
          </cell>
          <cell r="L1706">
            <v>1</v>
          </cell>
          <cell r="M1706">
            <v>1</v>
          </cell>
          <cell r="N1706">
            <v>2</v>
          </cell>
          <cell r="O1706">
            <v>1</v>
          </cell>
          <cell r="P1706">
            <v>1</v>
          </cell>
        </row>
        <row r="1707">
          <cell r="B1707">
            <v>1697</v>
          </cell>
          <cell r="C1707">
            <v>1</v>
          </cell>
          <cell r="D1707">
            <v>36</v>
          </cell>
          <cell r="E1707">
            <v>18300</v>
          </cell>
          <cell r="F1707">
            <v>1.934580246850286</v>
          </cell>
          <cell r="G1707">
            <v>33000</v>
          </cell>
          <cell r="H1707">
            <v>4400</v>
          </cell>
          <cell r="I1707">
            <v>5000</v>
          </cell>
          <cell r="J1707">
            <v>2</v>
          </cell>
          <cell r="K1707">
            <v>49</v>
          </cell>
          <cell r="L1707">
            <v>3</v>
          </cell>
          <cell r="M1707">
            <v>2</v>
          </cell>
          <cell r="N1707">
            <v>1</v>
          </cell>
          <cell r="O1707">
            <v>2</v>
          </cell>
          <cell r="P1707">
            <v>2</v>
          </cell>
        </row>
        <row r="1708">
          <cell r="B1708">
            <v>1698</v>
          </cell>
          <cell r="C1708">
            <v>2</v>
          </cell>
          <cell r="D1708">
            <v>36</v>
          </cell>
          <cell r="E1708">
            <v>18300</v>
          </cell>
          <cell r="F1708">
            <v>3.5865402022424226</v>
          </cell>
          <cell r="G1708">
            <v>36000</v>
          </cell>
          <cell r="H1708">
            <v>6200</v>
          </cell>
          <cell r="I1708">
            <v>6000</v>
          </cell>
          <cell r="J1708">
            <v>1</v>
          </cell>
          <cell r="K1708">
            <v>51</v>
          </cell>
          <cell r="L1708">
            <v>4</v>
          </cell>
          <cell r="M1708">
            <v>4</v>
          </cell>
          <cell r="N1708">
            <v>2</v>
          </cell>
          <cell r="O1708">
            <v>1</v>
          </cell>
          <cell r="P1708">
            <v>3</v>
          </cell>
        </row>
        <row r="1709">
          <cell r="B1709">
            <v>1699</v>
          </cell>
          <cell r="C1709">
            <v>4</v>
          </cell>
          <cell r="D1709">
            <v>36</v>
          </cell>
          <cell r="E1709">
            <v>18300</v>
          </cell>
          <cell r="F1709">
            <v>3.1654962204613444</v>
          </cell>
          <cell r="G1709">
            <v>36000</v>
          </cell>
          <cell r="H1709">
            <v>5200</v>
          </cell>
          <cell r="I1709">
            <v>6000</v>
          </cell>
          <cell r="J1709">
            <v>2</v>
          </cell>
          <cell r="K1709">
            <v>53</v>
          </cell>
          <cell r="L1709">
            <v>4</v>
          </cell>
          <cell r="M1709">
            <v>2</v>
          </cell>
          <cell r="N1709">
            <v>1</v>
          </cell>
          <cell r="O1709">
            <v>3</v>
          </cell>
          <cell r="P1709">
            <v>1</v>
          </cell>
        </row>
        <row r="1710">
          <cell r="B1710">
            <v>1700</v>
          </cell>
          <cell r="C1710">
            <v>2</v>
          </cell>
          <cell r="D1710">
            <v>12</v>
          </cell>
          <cell r="E1710">
            <v>24000</v>
          </cell>
          <cell r="F1710">
            <v>2.7722857037934587</v>
          </cell>
          <cell r="G1710">
            <v>47000</v>
          </cell>
          <cell r="H1710">
            <v>7300</v>
          </cell>
          <cell r="I1710">
            <v>6000</v>
          </cell>
          <cell r="J1710">
            <v>1</v>
          </cell>
          <cell r="K1710">
            <v>38</v>
          </cell>
          <cell r="L1710">
            <v>4</v>
          </cell>
          <cell r="M1710">
            <v>4</v>
          </cell>
          <cell r="N1710">
            <v>2</v>
          </cell>
          <cell r="O1710">
            <v>3</v>
          </cell>
          <cell r="P1710">
            <v>2</v>
          </cell>
        </row>
        <row r="1711">
          <cell r="B1711">
            <v>1701</v>
          </cell>
          <cell r="C1711">
            <v>2</v>
          </cell>
          <cell r="D1711">
            <v>48</v>
          </cell>
          <cell r="E1711">
            <v>5400</v>
          </cell>
          <cell r="F1711">
            <v>3.5179794524404313</v>
          </cell>
          <cell r="G1711">
            <v>12000</v>
          </cell>
          <cell r="H1711">
            <v>2000</v>
          </cell>
          <cell r="I1711">
            <v>6000</v>
          </cell>
          <cell r="J1711">
            <v>2</v>
          </cell>
          <cell r="K1711">
            <v>52</v>
          </cell>
          <cell r="L1711">
            <v>2</v>
          </cell>
          <cell r="M1711">
            <v>3</v>
          </cell>
          <cell r="N1711">
            <v>2</v>
          </cell>
          <cell r="O1711">
            <v>2</v>
          </cell>
          <cell r="P1711">
            <v>1</v>
          </cell>
        </row>
        <row r="1712">
          <cell r="B1712">
            <v>1702</v>
          </cell>
          <cell r="C1712">
            <v>4</v>
          </cell>
          <cell r="D1712">
            <v>36</v>
          </cell>
          <cell r="E1712">
            <v>14000</v>
          </cell>
          <cell r="F1712">
            <v>1.2461615057041804</v>
          </cell>
          <cell r="G1712">
            <v>25000</v>
          </cell>
          <cell r="H1712">
            <v>3600</v>
          </cell>
          <cell r="I1712">
            <v>6000</v>
          </cell>
          <cell r="J1712">
            <v>1</v>
          </cell>
          <cell r="K1712">
            <v>39</v>
          </cell>
          <cell r="L1712">
            <v>4</v>
          </cell>
          <cell r="M1712">
            <v>4</v>
          </cell>
          <cell r="N1712">
            <v>2</v>
          </cell>
          <cell r="O1712">
            <v>2</v>
          </cell>
          <cell r="P1712">
            <v>3</v>
          </cell>
        </row>
        <row r="1713">
          <cell r="B1713">
            <v>1703</v>
          </cell>
          <cell r="C1713">
            <v>1</v>
          </cell>
          <cell r="D1713">
            <v>48</v>
          </cell>
          <cell r="E1713">
            <v>24000</v>
          </cell>
          <cell r="F1713">
            <v>3.7028229972164182</v>
          </cell>
          <cell r="G1713">
            <v>36000</v>
          </cell>
          <cell r="H1713">
            <v>5200</v>
          </cell>
          <cell r="I1713">
            <v>5000</v>
          </cell>
          <cell r="J1713">
            <v>2</v>
          </cell>
          <cell r="K1713">
            <v>52</v>
          </cell>
          <cell r="L1713">
            <v>4</v>
          </cell>
          <cell r="M1713">
            <v>2</v>
          </cell>
          <cell r="N1713">
            <v>2</v>
          </cell>
          <cell r="O1713">
            <v>3</v>
          </cell>
          <cell r="P1713">
            <v>3</v>
          </cell>
        </row>
        <row r="1714">
          <cell r="B1714">
            <v>1704</v>
          </cell>
          <cell r="C1714">
            <v>4</v>
          </cell>
          <cell r="D1714">
            <v>48</v>
          </cell>
          <cell r="E1714">
            <v>5400</v>
          </cell>
          <cell r="F1714">
            <v>1.6504171209737228</v>
          </cell>
          <cell r="G1714">
            <v>12000</v>
          </cell>
          <cell r="H1714">
            <v>1700</v>
          </cell>
          <cell r="I1714">
            <v>6000</v>
          </cell>
          <cell r="J1714">
            <v>2</v>
          </cell>
          <cell r="K1714">
            <v>24</v>
          </cell>
          <cell r="L1714">
            <v>2</v>
          </cell>
          <cell r="M1714">
            <v>2</v>
          </cell>
          <cell r="N1714">
            <v>2</v>
          </cell>
          <cell r="O1714">
            <v>3</v>
          </cell>
          <cell r="P1714">
            <v>2</v>
          </cell>
        </row>
        <row r="1715">
          <cell r="B1715">
            <v>1705</v>
          </cell>
          <cell r="C1715">
            <v>4</v>
          </cell>
          <cell r="D1715">
            <v>60</v>
          </cell>
          <cell r="E1715">
            <v>24000</v>
          </cell>
          <cell r="F1715">
            <v>3.9965699839247759</v>
          </cell>
          <cell r="G1715">
            <v>45000</v>
          </cell>
          <cell r="H1715">
            <v>7300</v>
          </cell>
          <cell r="I1715">
            <v>6000</v>
          </cell>
          <cell r="J1715">
            <v>1</v>
          </cell>
          <cell r="K1715">
            <v>48</v>
          </cell>
          <cell r="L1715">
            <v>3</v>
          </cell>
          <cell r="M1715">
            <v>3</v>
          </cell>
          <cell r="N1715">
            <v>2</v>
          </cell>
          <cell r="O1715">
            <v>2</v>
          </cell>
          <cell r="P1715">
            <v>3</v>
          </cell>
        </row>
        <row r="1716">
          <cell r="B1716">
            <v>1706</v>
          </cell>
          <cell r="C1716">
            <v>4</v>
          </cell>
          <cell r="D1716">
            <v>18</v>
          </cell>
          <cell r="E1716">
            <v>14000</v>
          </cell>
          <cell r="F1716">
            <v>2.8784584158114499</v>
          </cell>
          <cell r="G1716">
            <v>21000</v>
          </cell>
          <cell r="H1716">
            <v>3300</v>
          </cell>
          <cell r="I1716">
            <v>6000</v>
          </cell>
          <cell r="J1716">
            <v>2</v>
          </cell>
          <cell r="K1716">
            <v>51</v>
          </cell>
          <cell r="L1716">
            <v>1</v>
          </cell>
          <cell r="M1716">
            <v>2</v>
          </cell>
          <cell r="N1716">
            <v>2</v>
          </cell>
          <cell r="O1716">
            <v>1</v>
          </cell>
          <cell r="P1716">
            <v>1</v>
          </cell>
        </row>
        <row r="1717">
          <cell r="B1717">
            <v>1707</v>
          </cell>
          <cell r="C1717">
            <v>1</v>
          </cell>
          <cell r="D1717">
            <v>36</v>
          </cell>
          <cell r="E1717">
            <v>5400</v>
          </cell>
          <cell r="F1717">
            <v>3.7510919816865407</v>
          </cell>
          <cell r="G1717">
            <v>12000</v>
          </cell>
          <cell r="H1717">
            <v>2000</v>
          </cell>
          <cell r="I1717">
            <v>5000</v>
          </cell>
          <cell r="J1717">
            <v>1</v>
          </cell>
          <cell r="K1717">
            <v>26</v>
          </cell>
          <cell r="L1717">
            <v>4</v>
          </cell>
          <cell r="M1717">
            <v>5</v>
          </cell>
          <cell r="N1717">
            <v>1</v>
          </cell>
          <cell r="O1717">
            <v>2</v>
          </cell>
          <cell r="P1717">
            <v>1</v>
          </cell>
        </row>
        <row r="1718">
          <cell r="B1718">
            <v>1708</v>
          </cell>
          <cell r="C1718">
            <v>3</v>
          </cell>
          <cell r="D1718">
            <v>18</v>
          </cell>
          <cell r="E1718">
            <v>14000</v>
          </cell>
          <cell r="F1718">
            <v>2.3980982905833539</v>
          </cell>
          <cell r="G1718">
            <v>25000</v>
          </cell>
          <cell r="H1718">
            <v>4000</v>
          </cell>
          <cell r="I1718">
            <v>6000</v>
          </cell>
          <cell r="J1718">
            <v>2</v>
          </cell>
          <cell r="K1718">
            <v>32</v>
          </cell>
          <cell r="L1718">
            <v>1</v>
          </cell>
          <cell r="M1718">
            <v>1</v>
          </cell>
          <cell r="N1718">
            <v>1</v>
          </cell>
          <cell r="O1718">
            <v>1</v>
          </cell>
          <cell r="P1718">
            <v>3</v>
          </cell>
        </row>
        <row r="1719">
          <cell r="B1719">
            <v>1709</v>
          </cell>
          <cell r="C1719">
            <v>5</v>
          </cell>
          <cell r="D1719">
            <v>36</v>
          </cell>
          <cell r="E1719">
            <v>14000</v>
          </cell>
          <cell r="F1719">
            <v>1.9357843996997626</v>
          </cell>
          <cell r="G1719">
            <v>21000</v>
          </cell>
          <cell r="H1719">
            <v>3600</v>
          </cell>
          <cell r="I1719">
            <v>5500</v>
          </cell>
          <cell r="J1719">
            <v>1</v>
          </cell>
          <cell r="K1719">
            <v>43</v>
          </cell>
          <cell r="L1719">
            <v>3</v>
          </cell>
          <cell r="M1719">
            <v>4</v>
          </cell>
          <cell r="N1719">
            <v>1</v>
          </cell>
          <cell r="O1719">
            <v>2</v>
          </cell>
          <cell r="P1719">
            <v>1</v>
          </cell>
        </row>
        <row r="1720">
          <cell r="B1720">
            <v>1710</v>
          </cell>
          <cell r="C1720">
            <v>4</v>
          </cell>
          <cell r="D1720">
            <v>48</v>
          </cell>
          <cell r="E1720">
            <v>18300</v>
          </cell>
          <cell r="F1720">
            <v>1.0606279795234281</v>
          </cell>
          <cell r="G1720">
            <v>36000</v>
          </cell>
          <cell r="H1720">
            <v>5000</v>
          </cell>
          <cell r="I1720">
            <v>6000</v>
          </cell>
          <cell r="J1720">
            <v>1</v>
          </cell>
          <cell r="K1720">
            <v>42</v>
          </cell>
          <cell r="L1720">
            <v>2</v>
          </cell>
          <cell r="M1720">
            <v>4</v>
          </cell>
          <cell r="N1720">
            <v>1</v>
          </cell>
          <cell r="O1720">
            <v>1</v>
          </cell>
          <cell r="P1720">
            <v>1</v>
          </cell>
        </row>
        <row r="1721">
          <cell r="B1721">
            <v>1711</v>
          </cell>
          <cell r="C1721">
            <v>4</v>
          </cell>
          <cell r="D1721">
            <v>36</v>
          </cell>
          <cell r="E1721">
            <v>18300</v>
          </cell>
          <cell r="F1721">
            <v>3.0062485163983332</v>
          </cell>
          <cell r="G1721">
            <v>36000</v>
          </cell>
          <cell r="H1721">
            <v>4400</v>
          </cell>
          <cell r="I1721">
            <v>6000</v>
          </cell>
          <cell r="J1721">
            <v>1</v>
          </cell>
          <cell r="K1721">
            <v>55</v>
          </cell>
          <cell r="L1721">
            <v>4</v>
          </cell>
          <cell r="M1721">
            <v>2</v>
          </cell>
          <cell r="N1721">
            <v>1</v>
          </cell>
          <cell r="O1721">
            <v>2</v>
          </cell>
          <cell r="P1721">
            <v>2</v>
          </cell>
        </row>
        <row r="1722">
          <cell r="B1722">
            <v>1712</v>
          </cell>
          <cell r="C1722">
            <v>4</v>
          </cell>
          <cell r="D1722">
            <v>12</v>
          </cell>
          <cell r="E1722">
            <v>18300</v>
          </cell>
          <cell r="F1722">
            <v>1.4654099240771541</v>
          </cell>
          <cell r="G1722">
            <v>36000</v>
          </cell>
          <cell r="H1722">
            <v>6200</v>
          </cell>
          <cell r="I1722">
            <v>6000</v>
          </cell>
          <cell r="J1722">
            <v>1</v>
          </cell>
          <cell r="K1722">
            <v>35</v>
          </cell>
          <cell r="L1722">
            <v>4</v>
          </cell>
          <cell r="M1722">
            <v>5</v>
          </cell>
          <cell r="N1722">
            <v>1</v>
          </cell>
          <cell r="O1722">
            <v>4</v>
          </cell>
          <cell r="P1722">
            <v>1</v>
          </cell>
        </row>
        <row r="1723">
          <cell r="B1723">
            <v>1713</v>
          </cell>
          <cell r="C1723">
            <v>5</v>
          </cell>
          <cell r="D1723">
            <v>12</v>
          </cell>
          <cell r="E1723">
            <v>24000</v>
          </cell>
          <cell r="F1723">
            <v>3.7922463628938985</v>
          </cell>
          <cell r="G1723">
            <v>41000</v>
          </cell>
          <cell r="H1723">
            <v>7300</v>
          </cell>
          <cell r="I1723">
            <v>5500</v>
          </cell>
          <cell r="J1723">
            <v>2</v>
          </cell>
          <cell r="K1723">
            <v>19</v>
          </cell>
          <cell r="L1723">
            <v>2</v>
          </cell>
          <cell r="M1723">
            <v>3</v>
          </cell>
          <cell r="N1723">
            <v>2</v>
          </cell>
          <cell r="O1723">
            <v>2</v>
          </cell>
          <cell r="P1723">
            <v>2</v>
          </cell>
        </row>
        <row r="1724">
          <cell r="B1724">
            <v>1714</v>
          </cell>
          <cell r="C1724">
            <v>4</v>
          </cell>
          <cell r="D1724">
            <v>36</v>
          </cell>
          <cell r="E1724">
            <v>14000</v>
          </cell>
          <cell r="F1724">
            <v>2.1278828665936005</v>
          </cell>
          <cell r="G1724">
            <v>25000</v>
          </cell>
          <cell r="H1724">
            <v>3600</v>
          </cell>
          <cell r="I1724">
            <v>6000</v>
          </cell>
          <cell r="J1724">
            <v>2</v>
          </cell>
          <cell r="K1724">
            <v>32</v>
          </cell>
          <cell r="L1724">
            <v>1</v>
          </cell>
          <cell r="M1724">
            <v>4</v>
          </cell>
          <cell r="N1724">
            <v>1</v>
          </cell>
          <cell r="O1724">
            <v>1</v>
          </cell>
          <cell r="P1724">
            <v>1</v>
          </cell>
        </row>
        <row r="1725">
          <cell r="B1725">
            <v>1715</v>
          </cell>
          <cell r="C1725">
            <v>3</v>
          </cell>
          <cell r="D1725">
            <v>18</v>
          </cell>
          <cell r="E1725">
            <v>24000</v>
          </cell>
          <cell r="F1725">
            <v>1.9618117209420931</v>
          </cell>
          <cell r="G1725">
            <v>42000</v>
          </cell>
          <cell r="H1725">
            <v>7300</v>
          </cell>
          <cell r="I1725">
            <v>6000</v>
          </cell>
          <cell r="J1725">
            <v>1</v>
          </cell>
          <cell r="K1725">
            <v>33</v>
          </cell>
          <cell r="L1725">
            <v>3</v>
          </cell>
          <cell r="M1725">
            <v>3</v>
          </cell>
          <cell r="N1725">
            <v>2</v>
          </cell>
          <cell r="O1725">
            <v>2</v>
          </cell>
          <cell r="P1725">
            <v>3</v>
          </cell>
        </row>
        <row r="1726">
          <cell r="B1726">
            <v>1716</v>
          </cell>
          <cell r="C1726">
            <v>4</v>
          </cell>
          <cell r="D1726">
            <v>36</v>
          </cell>
          <cell r="E1726">
            <v>18300</v>
          </cell>
          <cell r="F1726">
            <v>3.8160495852345853</v>
          </cell>
          <cell r="G1726">
            <v>36000</v>
          </cell>
          <cell r="H1726">
            <v>5200</v>
          </cell>
          <cell r="I1726">
            <v>6000</v>
          </cell>
          <cell r="J1726">
            <v>2</v>
          </cell>
          <cell r="K1726">
            <v>48</v>
          </cell>
          <cell r="L1726">
            <v>2</v>
          </cell>
          <cell r="M1726">
            <v>5</v>
          </cell>
          <cell r="N1726">
            <v>2</v>
          </cell>
          <cell r="O1726">
            <v>1</v>
          </cell>
          <cell r="P1726">
            <v>3</v>
          </cell>
        </row>
        <row r="1727">
          <cell r="B1727">
            <v>1717</v>
          </cell>
          <cell r="C1727">
            <v>2</v>
          </cell>
          <cell r="D1727">
            <v>48</v>
          </cell>
          <cell r="E1727">
            <v>5400</v>
          </cell>
          <cell r="F1727">
            <v>1.9737071750679067</v>
          </cell>
          <cell r="G1727">
            <v>12000</v>
          </cell>
          <cell r="H1727">
            <v>1600</v>
          </cell>
          <cell r="I1727">
            <v>6000</v>
          </cell>
          <cell r="J1727">
            <v>2</v>
          </cell>
          <cell r="K1727">
            <v>40</v>
          </cell>
          <cell r="L1727">
            <v>1</v>
          </cell>
          <cell r="M1727">
            <v>2</v>
          </cell>
          <cell r="N1727">
            <v>1</v>
          </cell>
          <cell r="O1727">
            <v>2</v>
          </cell>
          <cell r="P1727">
            <v>2</v>
          </cell>
        </row>
        <row r="1728">
          <cell r="B1728">
            <v>1718</v>
          </cell>
          <cell r="C1728">
            <v>5</v>
          </cell>
          <cell r="D1728">
            <v>36</v>
          </cell>
          <cell r="E1728">
            <v>14000</v>
          </cell>
          <cell r="F1728">
            <v>2.3256158703483991</v>
          </cell>
          <cell r="G1728">
            <v>25000</v>
          </cell>
          <cell r="H1728">
            <v>4400</v>
          </cell>
          <cell r="I1728">
            <v>5500</v>
          </cell>
          <cell r="J1728">
            <v>2</v>
          </cell>
          <cell r="K1728">
            <v>48</v>
          </cell>
          <cell r="L1728">
            <v>4</v>
          </cell>
          <cell r="M1728">
            <v>3</v>
          </cell>
          <cell r="N1728">
            <v>1</v>
          </cell>
          <cell r="O1728">
            <v>2</v>
          </cell>
          <cell r="P1728">
            <v>3</v>
          </cell>
        </row>
        <row r="1729">
          <cell r="B1729">
            <v>1719</v>
          </cell>
          <cell r="C1729">
            <v>2</v>
          </cell>
          <cell r="D1729">
            <v>36</v>
          </cell>
          <cell r="E1729">
            <v>14000</v>
          </cell>
          <cell r="F1729">
            <v>1.9743336940436371</v>
          </cell>
          <cell r="G1729">
            <v>25000</v>
          </cell>
          <cell r="H1729">
            <v>3600</v>
          </cell>
          <cell r="I1729">
            <v>6000</v>
          </cell>
          <cell r="J1729">
            <v>2</v>
          </cell>
          <cell r="K1729">
            <v>34</v>
          </cell>
          <cell r="L1729">
            <v>3</v>
          </cell>
          <cell r="M1729">
            <v>3</v>
          </cell>
          <cell r="N1729">
            <v>2</v>
          </cell>
          <cell r="O1729">
            <v>1</v>
          </cell>
          <cell r="P1729">
            <v>3</v>
          </cell>
        </row>
        <row r="1730">
          <cell r="B1730">
            <v>1720</v>
          </cell>
          <cell r="C1730">
            <v>5</v>
          </cell>
          <cell r="D1730">
            <v>48</v>
          </cell>
          <cell r="E1730">
            <v>24000</v>
          </cell>
          <cell r="F1730">
            <v>1.1302672573995578</v>
          </cell>
          <cell r="G1730">
            <v>36000</v>
          </cell>
          <cell r="H1730">
            <v>7300</v>
          </cell>
          <cell r="I1730">
            <v>5500</v>
          </cell>
          <cell r="J1730">
            <v>2</v>
          </cell>
          <cell r="K1730">
            <v>33</v>
          </cell>
          <cell r="L1730">
            <v>1</v>
          </cell>
          <cell r="M1730">
            <v>4</v>
          </cell>
          <cell r="N1730">
            <v>2</v>
          </cell>
          <cell r="O1730">
            <v>2</v>
          </cell>
          <cell r="P1730">
            <v>1</v>
          </cell>
        </row>
        <row r="1731">
          <cell r="B1731">
            <v>1721</v>
          </cell>
          <cell r="C1731">
            <v>1</v>
          </cell>
          <cell r="D1731">
            <v>60</v>
          </cell>
          <cell r="E1731">
            <v>14000</v>
          </cell>
          <cell r="F1731">
            <v>3.8256407667682755</v>
          </cell>
          <cell r="G1731">
            <v>25000</v>
          </cell>
          <cell r="H1731">
            <v>3600</v>
          </cell>
          <cell r="I1731">
            <v>5000</v>
          </cell>
          <cell r="J1731">
            <v>2</v>
          </cell>
          <cell r="K1731">
            <v>55</v>
          </cell>
          <cell r="L1731">
            <v>2</v>
          </cell>
          <cell r="M1731">
            <v>4</v>
          </cell>
          <cell r="N1731">
            <v>2</v>
          </cell>
          <cell r="O1731">
            <v>4</v>
          </cell>
          <cell r="P1731">
            <v>1</v>
          </cell>
        </row>
        <row r="1732">
          <cell r="B1732">
            <v>1722</v>
          </cell>
          <cell r="C1732">
            <v>2</v>
          </cell>
          <cell r="D1732">
            <v>36</v>
          </cell>
          <cell r="E1732">
            <v>18300</v>
          </cell>
          <cell r="F1732">
            <v>3.3243768632808504</v>
          </cell>
          <cell r="G1732">
            <v>36000</v>
          </cell>
          <cell r="H1732">
            <v>5200</v>
          </cell>
          <cell r="I1732">
            <v>6000</v>
          </cell>
          <cell r="J1732">
            <v>2</v>
          </cell>
          <cell r="K1732">
            <v>26</v>
          </cell>
          <cell r="L1732">
            <v>4</v>
          </cell>
          <cell r="M1732">
            <v>3</v>
          </cell>
          <cell r="N1732">
            <v>1</v>
          </cell>
          <cell r="O1732">
            <v>4</v>
          </cell>
          <cell r="P1732">
            <v>1</v>
          </cell>
        </row>
        <row r="1733">
          <cell r="B1733">
            <v>1723</v>
          </cell>
          <cell r="C1733">
            <v>4</v>
          </cell>
          <cell r="D1733">
            <v>48</v>
          </cell>
          <cell r="E1733">
            <v>18300</v>
          </cell>
          <cell r="F1733">
            <v>3.413753347008579</v>
          </cell>
          <cell r="G1733">
            <v>36000</v>
          </cell>
          <cell r="H1733">
            <v>6200</v>
          </cell>
          <cell r="I1733">
            <v>6000</v>
          </cell>
          <cell r="J1733">
            <v>1</v>
          </cell>
          <cell r="K1733">
            <v>30</v>
          </cell>
          <cell r="L1733">
            <v>4</v>
          </cell>
          <cell r="M1733">
            <v>1</v>
          </cell>
          <cell r="N1733">
            <v>1</v>
          </cell>
          <cell r="O1733">
            <v>3</v>
          </cell>
          <cell r="P1733">
            <v>2</v>
          </cell>
        </row>
        <row r="1734">
          <cell r="B1734">
            <v>1724</v>
          </cell>
          <cell r="C1734">
            <v>3</v>
          </cell>
          <cell r="D1734">
            <v>60</v>
          </cell>
          <cell r="E1734">
            <v>14000</v>
          </cell>
          <cell r="F1734">
            <v>2.6599980736182016</v>
          </cell>
          <cell r="G1734">
            <v>25000</v>
          </cell>
          <cell r="H1734">
            <v>3600</v>
          </cell>
          <cell r="I1734">
            <v>6000</v>
          </cell>
          <cell r="J1734">
            <v>1</v>
          </cell>
          <cell r="K1734">
            <v>26</v>
          </cell>
          <cell r="L1734">
            <v>3</v>
          </cell>
          <cell r="M1734">
            <v>1</v>
          </cell>
          <cell r="N1734">
            <v>1</v>
          </cell>
          <cell r="O1734">
            <v>3</v>
          </cell>
          <cell r="P1734">
            <v>2</v>
          </cell>
        </row>
        <row r="1735">
          <cell r="B1735">
            <v>1725</v>
          </cell>
          <cell r="C1735">
            <v>1</v>
          </cell>
          <cell r="D1735">
            <v>36</v>
          </cell>
          <cell r="E1735">
            <v>14000</v>
          </cell>
          <cell r="F1735">
            <v>2.7964923806912352</v>
          </cell>
          <cell r="G1735">
            <v>25000</v>
          </cell>
          <cell r="H1735">
            <v>3600</v>
          </cell>
          <cell r="I1735">
            <v>5000</v>
          </cell>
          <cell r="J1735">
            <v>2</v>
          </cell>
          <cell r="K1735">
            <v>32</v>
          </cell>
          <cell r="L1735">
            <v>2</v>
          </cell>
          <cell r="M1735">
            <v>5</v>
          </cell>
          <cell r="N1735">
            <v>1</v>
          </cell>
          <cell r="O1735">
            <v>2</v>
          </cell>
          <cell r="P1735">
            <v>3</v>
          </cell>
        </row>
        <row r="1736">
          <cell r="B1736">
            <v>1726</v>
          </cell>
          <cell r="C1736">
            <v>3</v>
          </cell>
          <cell r="D1736">
            <v>12</v>
          </cell>
          <cell r="E1736">
            <v>14000</v>
          </cell>
          <cell r="F1736">
            <v>1.4725227746736214</v>
          </cell>
          <cell r="G1736">
            <v>25000</v>
          </cell>
          <cell r="H1736">
            <v>3700</v>
          </cell>
          <cell r="I1736">
            <v>6000</v>
          </cell>
          <cell r="J1736">
            <v>2</v>
          </cell>
          <cell r="K1736">
            <v>49</v>
          </cell>
          <cell r="L1736">
            <v>1</v>
          </cell>
          <cell r="M1736">
            <v>4</v>
          </cell>
          <cell r="N1736">
            <v>1</v>
          </cell>
          <cell r="O1736">
            <v>2</v>
          </cell>
          <cell r="P1736">
            <v>3</v>
          </cell>
        </row>
        <row r="1737">
          <cell r="B1737">
            <v>1727</v>
          </cell>
          <cell r="C1737">
            <v>3</v>
          </cell>
          <cell r="D1737">
            <v>36</v>
          </cell>
          <cell r="E1737">
            <v>24000</v>
          </cell>
          <cell r="F1737">
            <v>2.988993169257304</v>
          </cell>
          <cell r="G1737">
            <v>36000</v>
          </cell>
          <cell r="H1737">
            <v>6200</v>
          </cell>
          <cell r="I1737">
            <v>6000</v>
          </cell>
          <cell r="J1737">
            <v>2</v>
          </cell>
          <cell r="K1737">
            <v>32</v>
          </cell>
          <cell r="L1737">
            <v>1</v>
          </cell>
          <cell r="M1737">
            <v>4</v>
          </cell>
          <cell r="N1737">
            <v>2</v>
          </cell>
          <cell r="O1737">
            <v>1</v>
          </cell>
          <cell r="P1737">
            <v>1</v>
          </cell>
        </row>
        <row r="1738">
          <cell r="B1738">
            <v>1728</v>
          </cell>
          <cell r="C1738">
            <v>1</v>
          </cell>
          <cell r="D1738">
            <v>36</v>
          </cell>
          <cell r="E1738">
            <v>18300</v>
          </cell>
          <cell r="F1738">
            <v>1.1219267003464499</v>
          </cell>
          <cell r="G1738">
            <v>36000</v>
          </cell>
          <cell r="H1738">
            <v>4200</v>
          </cell>
          <cell r="I1738">
            <v>5000</v>
          </cell>
          <cell r="J1738">
            <v>2</v>
          </cell>
          <cell r="K1738">
            <v>35</v>
          </cell>
          <cell r="L1738">
            <v>4</v>
          </cell>
          <cell r="M1738">
            <v>4</v>
          </cell>
          <cell r="N1738">
            <v>2</v>
          </cell>
          <cell r="O1738">
            <v>2</v>
          </cell>
          <cell r="P1738">
            <v>3</v>
          </cell>
        </row>
        <row r="1739">
          <cell r="B1739">
            <v>1729</v>
          </cell>
          <cell r="C1739">
            <v>1</v>
          </cell>
          <cell r="D1739">
            <v>36</v>
          </cell>
          <cell r="E1739">
            <v>14000</v>
          </cell>
          <cell r="F1739">
            <v>2.6621754158575426</v>
          </cell>
          <cell r="G1739">
            <v>25000</v>
          </cell>
          <cell r="H1739">
            <v>3600</v>
          </cell>
          <cell r="I1739">
            <v>5000</v>
          </cell>
          <cell r="J1739">
            <v>1</v>
          </cell>
          <cell r="K1739">
            <v>33</v>
          </cell>
          <cell r="L1739">
            <v>4</v>
          </cell>
          <cell r="M1739">
            <v>3</v>
          </cell>
          <cell r="N1739">
            <v>2</v>
          </cell>
          <cell r="O1739">
            <v>3</v>
          </cell>
          <cell r="P1739">
            <v>2</v>
          </cell>
        </row>
        <row r="1740">
          <cell r="B1740">
            <v>1730</v>
          </cell>
          <cell r="C1740">
            <v>5</v>
          </cell>
          <cell r="D1740">
            <v>12</v>
          </cell>
          <cell r="E1740">
            <v>18300</v>
          </cell>
          <cell r="F1740">
            <v>1.0945163720588975</v>
          </cell>
          <cell r="G1740">
            <v>36000</v>
          </cell>
          <cell r="H1740">
            <v>6200</v>
          </cell>
          <cell r="I1740">
            <v>5500</v>
          </cell>
          <cell r="J1740">
            <v>1</v>
          </cell>
          <cell r="K1740">
            <v>48</v>
          </cell>
          <cell r="L1740">
            <v>4</v>
          </cell>
          <cell r="M1740">
            <v>5</v>
          </cell>
          <cell r="N1740">
            <v>2</v>
          </cell>
          <cell r="O1740">
            <v>2</v>
          </cell>
          <cell r="P1740">
            <v>3</v>
          </cell>
        </row>
        <row r="1741">
          <cell r="B1741">
            <v>1731</v>
          </cell>
          <cell r="C1741">
            <v>3</v>
          </cell>
          <cell r="D1741">
            <v>12</v>
          </cell>
          <cell r="E1741">
            <v>24000</v>
          </cell>
          <cell r="F1741">
            <v>3.8834097986370293</v>
          </cell>
          <cell r="G1741">
            <v>45000</v>
          </cell>
          <cell r="H1741">
            <v>7300</v>
          </cell>
          <cell r="I1741">
            <v>6000</v>
          </cell>
          <cell r="J1741">
            <v>2</v>
          </cell>
          <cell r="K1741">
            <v>20</v>
          </cell>
          <cell r="L1741">
            <v>4</v>
          </cell>
          <cell r="M1741">
            <v>4</v>
          </cell>
          <cell r="N1741">
            <v>2</v>
          </cell>
          <cell r="O1741">
            <v>4</v>
          </cell>
          <cell r="P1741">
            <v>3</v>
          </cell>
        </row>
        <row r="1742">
          <cell r="B1742">
            <v>1732</v>
          </cell>
          <cell r="C1742">
            <v>4</v>
          </cell>
          <cell r="D1742">
            <v>18</v>
          </cell>
          <cell r="E1742">
            <v>24000</v>
          </cell>
          <cell r="F1742">
            <v>3.7858552969633759</v>
          </cell>
          <cell r="G1742">
            <v>36000</v>
          </cell>
          <cell r="H1742">
            <v>7300</v>
          </cell>
          <cell r="I1742">
            <v>6000</v>
          </cell>
          <cell r="J1742">
            <v>2</v>
          </cell>
          <cell r="K1742">
            <v>26</v>
          </cell>
          <cell r="L1742">
            <v>1</v>
          </cell>
          <cell r="M1742">
            <v>5</v>
          </cell>
          <cell r="N1742">
            <v>1</v>
          </cell>
          <cell r="O1742">
            <v>3</v>
          </cell>
          <cell r="P1742">
            <v>3</v>
          </cell>
        </row>
        <row r="1743">
          <cell r="B1743">
            <v>1733</v>
          </cell>
          <cell r="C1743">
            <v>5</v>
          </cell>
          <cell r="D1743">
            <v>36</v>
          </cell>
          <cell r="E1743">
            <v>18300</v>
          </cell>
          <cell r="F1743">
            <v>3.4033834454435441</v>
          </cell>
          <cell r="G1743">
            <v>36000</v>
          </cell>
          <cell r="H1743">
            <v>6200</v>
          </cell>
          <cell r="I1743">
            <v>5500</v>
          </cell>
          <cell r="J1743">
            <v>1</v>
          </cell>
          <cell r="K1743">
            <v>47</v>
          </cell>
          <cell r="L1743">
            <v>4</v>
          </cell>
          <cell r="M1743">
            <v>4</v>
          </cell>
          <cell r="N1743">
            <v>2</v>
          </cell>
          <cell r="O1743">
            <v>4</v>
          </cell>
          <cell r="P1743">
            <v>2</v>
          </cell>
        </row>
        <row r="1744">
          <cell r="B1744">
            <v>1734</v>
          </cell>
          <cell r="C1744">
            <v>1</v>
          </cell>
          <cell r="D1744">
            <v>36</v>
          </cell>
          <cell r="E1744">
            <v>18300</v>
          </cell>
          <cell r="F1744">
            <v>1.0745988973631173</v>
          </cell>
          <cell r="G1744">
            <v>36000</v>
          </cell>
          <cell r="H1744">
            <v>4400</v>
          </cell>
          <cell r="I1744">
            <v>5000</v>
          </cell>
          <cell r="J1744">
            <v>1</v>
          </cell>
          <cell r="K1744">
            <v>29</v>
          </cell>
          <cell r="L1744">
            <v>1</v>
          </cell>
          <cell r="M1744">
            <v>4</v>
          </cell>
          <cell r="N1744">
            <v>1</v>
          </cell>
          <cell r="O1744">
            <v>2</v>
          </cell>
          <cell r="P1744">
            <v>3</v>
          </cell>
        </row>
        <row r="1745">
          <cell r="B1745">
            <v>1735</v>
          </cell>
          <cell r="C1745">
            <v>1</v>
          </cell>
          <cell r="D1745">
            <v>36</v>
          </cell>
          <cell r="E1745">
            <v>5400</v>
          </cell>
          <cell r="F1745">
            <v>1.7522764174079906</v>
          </cell>
          <cell r="G1745">
            <v>12000</v>
          </cell>
          <cell r="H1745">
            <v>1800</v>
          </cell>
          <cell r="I1745">
            <v>5000</v>
          </cell>
          <cell r="J1745">
            <v>1</v>
          </cell>
          <cell r="K1745">
            <v>27</v>
          </cell>
          <cell r="L1745">
            <v>3</v>
          </cell>
          <cell r="M1745">
            <v>5</v>
          </cell>
          <cell r="N1745">
            <v>1</v>
          </cell>
          <cell r="O1745">
            <v>2</v>
          </cell>
          <cell r="P1745">
            <v>1</v>
          </cell>
        </row>
        <row r="1746">
          <cell r="B1746">
            <v>1736</v>
          </cell>
          <cell r="C1746">
            <v>4</v>
          </cell>
          <cell r="D1746">
            <v>36</v>
          </cell>
          <cell r="E1746">
            <v>14000</v>
          </cell>
          <cell r="F1746">
            <v>2.0198774099836445</v>
          </cell>
          <cell r="G1746">
            <v>25000</v>
          </cell>
          <cell r="H1746">
            <v>3700</v>
          </cell>
          <cell r="I1746">
            <v>6000</v>
          </cell>
          <cell r="J1746">
            <v>1</v>
          </cell>
          <cell r="K1746">
            <v>48</v>
          </cell>
          <cell r="L1746">
            <v>2</v>
          </cell>
          <cell r="M1746">
            <v>3</v>
          </cell>
          <cell r="N1746">
            <v>2</v>
          </cell>
          <cell r="O1746">
            <v>3</v>
          </cell>
          <cell r="P1746">
            <v>3</v>
          </cell>
        </row>
        <row r="1747">
          <cell r="B1747">
            <v>1737</v>
          </cell>
          <cell r="C1747">
            <v>3</v>
          </cell>
          <cell r="D1747">
            <v>48</v>
          </cell>
          <cell r="E1747">
            <v>14000</v>
          </cell>
          <cell r="F1747">
            <v>2.0245337445869529</v>
          </cell>
          <cell r="G1747">
            <v>21000</v>
          </cell>
          <cell r="H1747">
            <v>3600</v>
          </cell>
          <cell r="I1747">
            <v>6000</v>
          </cell>
          <cell r="J1747">
            <v>2</v>
          </cell>
          <cell r="K1747">
            <v>40</v>
          </cell>
          <cell r="L1747">
            <v>2</v>
          </cell>
          <cell r="M1747">
            <v>4</v>
          </cell>
          <cell r="N1747">
            <v>1</v>
          </cell>
          <cell r="O1747">
            <v>4</v>
          </cell>
          <cell r="P1747">
            <v>3</v>
          </cell>
        </row>
        <row r="1748">
          <cell r="B1748">
            <v>1738</v>
          </cell>
          <cell r="C1748">
            <v>1</v>
          </cell>
          <cell r="D1748">
            <v>48</v>
          </cell>
          <cell r="E1748">
            <v>18300</v>
          </cell>
          <cell r="F1748">
            <v>3.4736027487677448</v>
          </cell>
          <cell r="G1748">
            <v>36000</v>
          </cell>
          <cell r="H1748">
            <v>5200</v>
          </cell>
          <cell r="I1748">
            <v>5000</v>
          </cell>
          <cell r="J1748">
            <v>1</v>
          </cell>
          <cell r="K1748">
            <v>26</v>
          </cell>
          <cell r="L1748">
            <v>4</v>
          </cell>
          <cell r="M1748">
            <v>4</v>
          </cell>
          <cell r="N1748">
            <v>1</v>
          </cell>
          <cell r="O1748">
            <v>4</v>
          </cell>
          <cell r="P1748">
            <v>3</v>
          </cell>
        </row>
        <row r="1749">
          <cell r="B1749">
            <v>1739</v>
          </cell>
          <cell r="C1749">
            <v>1</v>
          </cell>
          <cell r="D1749">
            <v>18</v>
          </cell>
          <cell r="E1749">
            <v>5400</v>
          </cell>
          <cell r="F1749">
            <v>3.2986455868062459</v>
          </cell>
          <cell r="G1749">
            <v>15000</v>
          </cell>
          <cell r="H1749">
            <v>2100</v>
          </cell>
          <cell r="I1749">
            <v>5000</v>
          </cell>
          <cell r="J1749">
            <v>1</v>
          </cell>
          <cell r="K1749">
            <v>20</v>
          </cell>
          <cell r="L1749">
            <v>3</v>
          </cell>
          <cell r="M1749">
            <v>4</v>
          </cell>
          <cell r="N1749">
            <v>2</v>
          </cell>
          <cell r="O1749">
            <v>2</v>
          </cell>
          <cell r="P1749">
            <v>3</v>
          </cell>
        </row>
        <row r="1750">
          <cell r="B1750">
            <v>1740</v>
          </cell>
          <cell r="C1750">
            <v>5</v>
          </cell>
          <cell r="D1750">
            <v>36</v>
          </cell>
          <cell r="E1750">
            <v>14000</v>
          </cell>
          <cell r="F1750">
            <v>2.9841376429556243</v>
          </cell>
          <cell r="G1750">
            <v>25000</v>
          </cell>
          <cell r="H1750">
            <v>3600</v>
          </cell>
          <cell r="I1750">
            <v>5500</v>
          </cell>
          <cell r="J1750">
            <v>1</v>
          </cell>
          <cell r="K1750">
            <v>29</v>
          </cell>
          <cell r="L1750">
            <v>1</v>
          </cell>
          <cell r="M1750">
            <v>2</v>
          </cell>
          <cell r="N1750">
            <v>1</v>
          </cell>
          <cell r="O1750">
            <v>4</v>
          </cell>
          <cell r="P1750">
            <v>3</v>
          </cell>
        </row>
        <row r="1751">
          <cell r="B1751">
            <v>1741</v>
          </cell>
          <cell r="C1751">
            <v>5</v>
          </cell>
          <cell r="D1751">
            <v>36</v>
          </cell>
          <cell r="E1751">
            <v>5400</v>
          </cell>
          <cell r="F1751">
            <v>1.8698207926080039</v>
          </cell>
          <cell r="G1751">
            <v>12000</v>
          </cell>
          <cell r="H1751">
            <v>2000</v>
          </cell>
          <cell r="I1751">
            <v>5500</v>
          </cell>
          <cell r="J1751">
            <v>1</v>
          </cell>
          <cell r="K1751">
            <v>36</v>
          </cell>
          <cell r="L1751">
            <v>4</v>
          </cell>
          <cell r="M1751">
            <v>1</v>
          </cell>
          <cell r="N1751">
            <v>1</v>
          </cell>
          <cell r="O1751">
            <v>1</v>
          </cell>
          <cell r="P1751">
            <v>2</v>
          </cell>
        </row>
        <row r="1752">
          <cell r="B1752">
            <v>1742</v>
          </cell>
          <cell r="C1752">
            <v>5</v>
          </cell>
          <cell r="D1752">
            <v>36</v>
          </cell>
          <cell r="E1752">
            <v>24000</v>
          </cell>
          <cell r="F1752">
            <v>1.4716440066396259</v>
          </cell>
          <cell r="G1752">
            <v>42000</v>
          </cell>
          <cell r="H1752">
            <v>7300</v>
          </cell>
          <cell r="I1752">
            <v>5500</v>
          </cell>
          <cell r="J1752">
            <v>1</v>
          </cell>
          <cell r="K1752">
            <v>41</v>
          </cell>
          <cell r="L1752">
            <v>4</v>
          </cell>
          <cell r="M1752">
            <v>4</v>
          </cell>
          <cell r="N1752">
            <v>1</v>
          </cell>
          <cell r="O1752">
            <v>2</v>
          </cell>
          <cell r="P1752">
            <v>2</v>
          </cell>
        </row>
        <row r="1753">
          <cell r="B1753">
            <v>1743</v>
          </cell>
          <cell r="C1753">
            <v>5</v>
          </cell>
          <cell r="D1753">
            <v>36</v>
          </cell>
          <cell r="E1753">
            <v>24000</v>
          </cell>
          <cell r="F1753">
            <v>1.9481943636069601</v>
          </cell>
          <cell r="G1753">
            <v>36000</v>
          </cell>
          <cell r="H1753">
            <v>7300</v>
          </cell>
          <cell r="I1753">
            <v>5500</v>
          </cell>
          <cell r="J1753">
            <v>1</v>
          </cell>
          <cell r="K1753">
            <v>21</v>
          </cell>
          <cell r="L1753">
            <v>3</v>
          </cell>
          <cell r="M1753">
            <v>4</v>
          </cell>
          <cell r="N1753">
            <v>2</v>
          </cell>
          <cell r="O1753">
            <v>4</v>
          </cell>
          <cell r="P1753">
            <v>3</v>
          </cell>
        </row>
        <row r="1754">
          <cell r="B1754">
            <v>1744</v>
          </cell>
          <cell r="C1754">
            <v>1</v>
          </cell>
          <cell r="D1754">
            <v>36</v>
          </cell>
          <cell r="E1754">
            <v>18300</v>
          </cell>
          <cell r="F1754">
            <v>3.3507407681089334</v>
          </cell>
          <cell r="G1754">
            <v>36000</v>
          </cell>
          <cell r="H1754">
            <v>5300</v>
          </cell>
          <cell r="I1754">
            <v>5000</v>
          </cell>
          <cell r="J1754">
            <v>1</v>
          </cell>
          <cell r="K1754">
            <v>31</v>
          </cell>
          <cell r="L1754">
            <v>1</v>
          </cell>
          <cell r="M1754">
            <v>4</v>
          </cell>
          <cell r="N1754">
            <v>2</v>
          </cell>
          <cell r="O1754">
            <v>1</v>
          </cell>
          <cell r="P1754">
            <v>1</v>
          </cell>
        </row>
        <row r="1755">
          <cell r="B1755">
            <v>1745</v>
          </cell>
          <cell r="C1755">
            <v>1</v>
          </cell>
          <cell r="D1755">
            <v>18</v>
          </cell>
          <cell r="E1755">
            <v>14000</v>
          </cell>
          <cell r="F1755">
            <v>3.9961658163832299</v>
          </cell>
          <cell r="G1755">
            <v>25000</v>
          </cell>
          <cell r="H1755">
            <v>3600</v>
          </cell>
          <cell r="I1755">
            <v>5000</v>
          </cell>
          <cell r="J1755">
            <v>1</v>
          </cell>
          <cell r="K1755">
            <v>55</v>
          </cell>
          <cell r="L1755">
            <v>2</v>
          </cell>
          <cell r="M1755">
            <v>2</v>
          </cell>
          <cell r="N1755">
            <v>1</v>
          </cell>
          <cell r="O1755">
            <v>4</v>
          </cell>
          <cell r="P1755">
            <v>1</v>
          </cell>
        </row>
        <row r="1756">
          <cell r="B1756">
            <v>1746</v>
          </cell>
          <cell r="C1756">
            <v>2</v>
          </cell>
          <cell r="D1756">
            <v>36</v>
          </cell>
          <cell r="E1756">
            <v>14000</v>
          </cell>
          <cell r="F1756">
            <v>3.0586261650782687</v>
          </cell>
          <cell r="G1756">
            <v>25000</v>
          </cell>
          <cell r="H1756">
            <v>3600</v>
          </cell>
          <cell r="I1756">
            <v>6000</v>
          </cell>
          <cell r="J1756">
            <v>2</v>
          </cell>
          <cell r="K1756">
            <v>28</v>
          </cell>
          <cell r="L1756">
            <v>1</v>
          </cell>
          <cell r="M1756">
            <v>4</v>
          </cell>
          <cell r="N1756">
            <v>2</v>
          </cell>
          <cell r="O1756">
            <v>3</v>
          </cell>
          <cell r="P1756">
            <v>3</v>
          </cell>
        </row>
        <row r="1757">
          <cell r="B1757">
            <v>1747</v>
          </cell>
          <cell r="C1757">
            <v>2</v>
          </cell>
          <cell r="D1757">
            <v>36</v>
          </cell>
          <cell r="E1757">
            <v>5400</v>
          </cell>
          <cell r="F1757">
            <v>1.6144751564385775</v>
          </cell>
          <cell r="G1757">
            <v>12000</v>
          </cell>
          <cell r="H1757">
            <v>1700</v>
          </cell>
          <cell r="I1757">
            <v>6000</v>
          </cell>
          <cell r="J1757">
            <v>1</v>
          </cell>
          <cell r="K1757">
            <v>23</v>
          </cell>
          <cell r="L1757">
            <v>2</v>
          </cell>
          <cell r="M1757">
            <v>4</v>
          </cell>
          <cell r="N1757">
            <v>1</v>
          </cell>
          <cell r="O1757">
            <v>3</v>
          </cell>
          <cell r="P1757">
            <v>2</v>
          </cell>
        </row>
        <row r="1758">
          <cell r="B1758">
            <v>1748</v>
          </cell>
          <cell r="C1758">
            <v>4</v>
          </cell>
          <cell r="D1758">
            <v>60</v>
          </cell>
          <cell r="E1758">
            <v>14000</v>
          </cell>
          <cell r="F1758">
            <v>3.3514343275079863</v>
          </cell>
          <cell r="G1758">
            <v>20000</v>
          </cell>
          <cell r="H1758">
            <v>3600</v>
          </cell>
          <cell r="I1758">
            <v>6000</v>
          </cell>
          <cell r="J1758">
            <v>2</v>
          </cell>
          <cell r="K1758">
            <v>49</v>
          </cell>
          <cell r="L1758">
            <v>2</v>
          </cell>
          <cell r="M1758">
            <v>3</v>
          </cell>
          <cell r="N1758">
            <v>1</v>
          </cell>
          <cell r="O1758">
            <v>4</v>
          </cell>
          <cell r="P1758">
            <v>3</v>
          </cell>
        </row>
        <row r="1759">
          <cell r="B1759">
            <v>1749</v>
          </cell>
          <cell r="C1759">
            <v>1</v>
          </cell>
          <cell r="D1759">
            <v>60</v>
          </cell>
          <cell r="E1759">
            <v>14000</v>
          </cell>
          <cell r="F1759">
            <v>1.2619609400797969</v>
          </cell>
          <cell r="G1759">
            <v>25000</v>
          </cell>
          <cell r="H1759">
            <v>3600</v>
          </cell>
          <cell r="I1759">
            <v>5000</v>
          </cell>
          <cell r="J1759">
            <v>1</v>
          </cell>
          <cell r="K1759">
            <v>36</v>
          </cell>
          <cell r="L1759">
            <v>1</v>
          </cell>
          <cell r="M1759">
            <v>5</v>
          </cell>
          <cell r="N1759">
            <v>2</v>
          </cell>
          <cell r="O1759">
            <v>1</v>
          </cell>
          <cell r="P1759">
            <v>3</v>
          </cell>
        </row>
        <row r="1760">
          <cell r="B1760">
            <v>1750</v>
          </cell>
          <cell r="C1760">
            <v>3</v>
          </cell>
          <cell r="D1760">
            <v>36</v>
          </cell>
          <cell r="E1760">
            <v>18300</v>
          </cell>
          <cell r="F1760">
            <v>1.8314344944456828</v>
          </cell>
          <cell r="G1760">
            <v>36000</v>
          </cell>
          <cell r="H1760">
            <v>5000</v>
          </cell>
          <cell r="I1760">
            <v>6000</v>
          </cell>
          <cell r="J1760">
            <v>1</v>
          </cell>
          <cell r="K1760">
            <v>38</v>
          </cell>
          <cell r="L1760">
            <v>2</v>
          </cell>
          <cell r="M1760">
            <v>1</v>
          </cell>
          <cell r="N1760">
            <v>1</v>
          </cell>
          <cell r="O1760">
            <v>1</v>
          </cell>
          <cell r="P1760">
            <v>3</v>
          </cell>
        </row>
        <row r="1761">
          <cell r="B1761">
            <v>1751</v>
          </cell>
          <cell r="C1761">
            <v>1</v>
          </cell>
          <cell r="D1761">
            <v>48</v>
          </cell>
          <cell r="E1761">
            <v>18300</v>
          </cell>
          <cell r="F1761">
            <v>3.924582583771667</v>
          </cell>
          <cell r="G1761">
            <v>36000</v>
          </cell>
          <cell r="H1761">
            <v>4300</v>
          </cell>
          <cell r="I1761">
            <v>5000</v>
          </cell>
          <cell r="J1761">
            <v>2</v>
          </cell>
          <cell r="K1761">
            <v>23</v>
          </cell>
          <cell r="L1761">
            <v>4</v>
          </cell>
          <cell r="M1761">
            <v>4</v>
          </cell>
          <cell r="N1761">
            <v>2</v>
          </cell>
          <cell r="O1761">
            <v>2</v>
          </cell>
          <cell r="P1761">
            <v>3</v>
          </cell>
        </row>
        <row r="1762">
          <cell r="B1762">
            <v>1752</v>
          </cell>
          <cell r="C1762">
            <v>4</v>
          </cell>
          <cell r="D1762">
            <v>18</v>
          </cell>
          <cell r="E1762">
            <v>18300</v>
          </cell>
          <cell r="F1762">
            <v>1.1676411813362519</v>
          </cell>
          <cell r="G1762">
            <v>36000</v>
          </cell>
          <cell r="H1762">
            <v>5200</v>
          </cell>
          <cell r="I1762">
            <v>6000</v>
          </cell>
          <cell r="J1762">
            <v>1</v>
          </cell>
          <cell r="K1762">
            <v>43</v>
          </cell>
          <cell r="L1762">
            <v>3</v>
          </cell>
          <cell r="M1762">
            <v>3</v>
          </cell>
          <cell r="N1762">
            <v>2</v>
          </cell>
          <cell r="O1762">
            <v>4</v>
          </cell>
          <cell r="P1762">
            <v>2</v>
          </cell>
        </row>
        <row r="1763">
          <cell r="B1763">
            <v>1753</v>
          </cell>
          <cell r="C1763">
            <v>1</v>
          </cell>
          <cell r="D1763">
            <v>48</v>
          </cell>
          <cell r="E1763">
            <v>18300</v>
          </cell>
          <cell r="F1763">
            <v>1.4554463605626951</v>
          </cell>
          <cell r="G1763">
            <v>36000</v>
          </cell>
          <cell r="H1763">
            <v>5200</v>
          </cell>
          <cell r="I1763">
            <v>5000</v>
          </cell>
          <cell r="J1763">
            <v>2</v>
          </cell>
          <cell r="K1763">
            <v>35</v>
          </cell>
          <cell r="L1763">
            <v>1</v>
          </cell>
          <cell r="M1763">
            <v>2</v>
          </cell>
          <cell r="N1763">
            <v>1</v>
          </cell>
          <cell r="O1763">
            <v>1</v>
          </cell>
          <cell r="P1763">
            <v>1</v>
          </cell>
        </row>
        <row r="1764">
          <cell r="B1764">
            <v>1754</v>
          </cell>
          <cell r="C1764">
            <v>1</v>
          </cell>
          <cell r="D1764">
            <v>48</v>
          </cell>
          <cell r="E1764">
            <v>5400</v>
          </cell>
          <cell r="F1764">
            <v>2.6385362538460702</v>
          </cell>
          <cell r="G1764">
            <v>12000</v>
          </cell>
          <cell r="H1764">
            <v>1400</v>
          </cell>
          <cell r="I1764">
            <v>5000</v>
          </cell>
          <cell r="J1764">
            <v>1</v>
          </cell>
          <cell r="K1764">
            <v>33</v>
          </cell>
          <cell r="L1764">
            <v>4</v>
          </cell>
          <cell r="M1764">
            <v>5</v>
          </cell>
          <cell r="N1764">
            <v>2</v>
          </cell>
          <cell r="O1764">
            <v>3</v>
          </cell>
          <cell r="P1764">
            <v>1</v>
          </cell>
        </row>
        <row r="1765">
          <cell r="B1765">
            <v>1755</v>
          </cell>
          <cell r="C1765">
            <v>2</v>
          </cell>
          <cell r="D1765">
            <v>18</v>
          </cell>
          <cell r="E1765">
            <v>14000</v>
          </cell>
          <cell r="F1765">
            <v>1.9900201708071947</v>
          </cell>
          <cell r="G1765">
            <v>25000</v>
          </cell>
          <cell r="H1765">
            <v>4300</v>
          </cell>
          <cell r="I1765">
            <v>6000</v>
          </cell>
          <cell r="J1765">
            <v>1</v>
          </cell>
          <cell r="K1765">
            <v>26</v>
          </cell>
          <cell r="L1765">
            <v>4</v>
          </cell>
          <cell r="M1765">
            <v>2</v>
          </cell>
          <cell r="N1765">
            <v>1</v>
          </cell>
          <cell r="O1765">
            <v>2</v>
          </cell>
          <cell r="P1765">
            <v>3</v>
          </cell>
        </row>
        <row r="1766">
          <cell r="B1766">
            <v>1756</v>
          </cell>
          <cell r="C1766">
            <v>1</v>
          </cell>
          <cell r="D1766">
            <v>36</v>
          </cell>
          <cell r="E1766">
            <v>24000</v>
          </cell>
          <cell r="F1766">
            <v>1.8074227143165129</v>
          </cell>
          <cell r="G1766">
            <v>42000</v>
          </cell>
          <cell r="H1766">
            <v>5200</v>
          </cell>
          <cell r="I1766">
            <v>5000</v>
          </cell>
          <cell r="J1766">
            <v>1</v>
          </cell>
          <cell r="K1766">
            <v>23</v>
          </cell>
          <cell r="L1766">
            <v>4</v>
          </cell>
          <cell r="M1766">
            <v>4</v>
          </cell>
          <cell r="N1766">
            <v>1</v>
          </cell>
          <cell r="O1766">
            <v>1</v>
          </cell>
          <cell r="P1766">
            <v>1</v>
          </cell>
        </row>
        <row r="1767">
          <cell r="B1767">
            <v>1757</v>
          </cell>
          <cell r="C1767">
            <v>4</v>
          </cell>
          <cell r="D1767">
            <v>18</v>
          </cell>
          <cell r="E1767">
            <v>18300</v>
          </cell>
          <cell r="F1767">
            <v>2.2973665168781201</v>
          </cell>
          <cell r="G1767">
            <v>36000</v>
          </cell>
          <cell r="H1767">
            <v>5200</v>
          </cell>
          <cell r="I1767">
            <v>6000</v>
          </cell>
          <cell r="J1767">
            <v>2</v>
          </cell>
          <cell r="K1767">
            <v>20</v>
          </cell>
          <cell r="L1767">
            <v>3</v>
          </cell>
          <cell r="M1767">
            <v>5</v>
          </cell>
          <cell r="N1767">
            <v>1</v>
          </cell>
          <cell r="O1767">
            <v>1</v>
          </cell>
          <cell r="P1767">
            <v>3</v>
          </cell>
        </row>
        <row r="1768">
          <cell r="B1768">
            <v>1758</v>
          </cell>
          <cell r="C1768">
            <v>4</v>
          </cell>
          <cell r="D1768">
            <v>36</v>
          </cell>
          <cell r="E1768">
            <v>18300</v>
          </cell>
          <cell r="F1768">
            <v>1.542236811253614</v>
          </cell>
          <cell r="G1768">
            <v>36000</v>
          </cell>
          <cell r="H1768">
            <v>5200</v>
          </cell>
          <cell r="I1768">
            <v>6000</v>
          </cell>
          <cell r="J1768">
            <v>1</v>
          </cell>
          <cell r="K1768">
            <v>54</v>
          </cell>
          <cell r="L1768">
            <v>4</v>
          </cell>
          <cell r="M1768">
            <v>1</v>
          </cell>
          <cell r="N1768">
            <v>2</v>
          </cell>
          <cell r="O1768">
            <v>4</v>
          </cell>
          <cell r="P1768">
            <v>3</v>
          </cell>
        </row>
        <row r="1769">
          <cell r="B1769">
            <v>1759</v>
          </cell>
          <cell r="C1769">
            <v>3</v>
          </cell>
          <cell r="D1769">
            <v>36</v>
          </cell>
          <cell r="E1769">
            <v>14000</v>
          </cell>
          <cell r="F1769">
            <v>2.0050160930224421</v>
          </cell>
          <cell r="G1769">
            <v>25000</v>
          </cell>
          <cell r="H1769">
            <v>3600</v>
          </cell>
          <cell r="I1769">
            <v>6000</v>
          </cell>
          <cell r="J1769">
            <v>1</v>
          </cell>
          <cell r="K1769">
            <v>50</v>
          </cell>
          <cell r="L1769">
            <v>1</v>
          </cell>
          <cell r="M1769">
            <v>5</v>
          </cell>
          <cell r="N1769">
            <v>1</v>
          </cell>
          <cell r="O1769">
            <v>3</v>
          </cell>
          <cell r="P1769">
            <v>3</v>
          </cell>
        </row>
        <row r="1770">
          <cell r="B1770">
            <v>1760</v>
          </cell>
          <cell r="C1770">
            <v>3</v>
          </cell>
          <cell r="D1770">
            <v>36</v>
          </cell>
          <cell r="E1770">
            <v>14000</v>
          </cell>
          <cell r="F1770">
            <v>1.1494889690450438</v>
          </cell>
          <cell r="G1770">
            <v>25000</v>
          </cell>
          <cell r="H1770">
            <v>4200</v>
          </cell>
          <cell r="I1770">
            <v>6000</v>
          </cell>
          <cell r="J1770">
            <v>2</v>
          </cell>
          <cell r="K1770">
            <v>35</v>
          </cell>
          <cell r="L1770">
            <v>1</v>
          </cell>
          <cell r="M1770">
            <v>5</v>
          </cell>
          <cell r="N1770">
            <v>2</v>
          </cell>
          <cell r="O1770">
            <v>4</v>
          </cell>
          <cell r="P1770">
            <v>3</v>
          </cell>
        </row>
        <row r="1771">
          <cell r="B1771">
            <v>1761</v>
          </cell>
          <cell r="C1771">
            <v>5</v>
          </cell>
          <cell r="D1771">
            <v>36</v>
          </cell>
          <cell r="E1771">
            <v>24000</v>
          </cell>
          <cell r="F1771">
            <v>3.2295172455968908</v>
          </cell>
          <cell r="G1771">
            <v>36000</v>
          </cell>
          <cell r="H1771">
            <v>8400</v>
          </cell>
          <cell r="I1771">
            <v>5500</v>
          </cell>
          <cell r="J1771">
            <v>2</v>
          </cell>
          <cell r="K1771">
            <v>29</v>
          </cell>
          <cell r="L1771">
            <v>4</v>
          </cell>
          <cell r="M1771">
            <v>2</v>
          </cell>
          <cell r="N1771">
            <v>2</v>
          </cell>
          <cell r="O1771">
            <v>1</v>
          </cell>
          <cell r="P1771">
            <v>1</v>
          </cell>
        </row>
        <row r="1772">
          <cell r="B1772">
            <v>1762</v>
          </cell>
          <cell r="C1772">
            <v>1</v>
          </cell>
          <cell r="D1772">
            <v>12</v>
          </cell>
          <cell r="E1772">
            <v>5400</v>
          </cell>
          <cell r="F1772">
            <v>1.520612411794753</v>
          </cell>
          <cell r="G1772">
            <v>15000</v>
          </cell>
          <cell r="H1772">
            <v>2200</v>
          </cell>
          <cell r="I1772">
            <v>5000</v>
          </cell>
          <cell r="J1772">
            <v>2</v>
          </cell>
          <cell r="K1772">
            <v>26</v>
          </cell>
          <cell r="L1772">
            <v>3</v>
          </cell>
          <cell r="M1772">
            <v>3</v>
          </cell>
          <cell r="N1772">
            <v>2</v>
          </cell>
          <cell r="O1772">
            <v>2</v>
          </cell>
          <cell r="P1772">
            <v>1</v>
          </cell>
        </row>
        <row r="1773">
          <cell r="B1773">
            <v>1763</v>
          </cell>
          <cell r="C1773">
            <v>2</v>
          </cell>
          <cell r="D1773">
            <v>60</v>
          </cell>
          <cell r="E1773">
            <v>5400</v>
          </cell>
          <cell r="F1773">
            <v>3.8585497749323103</v>
          </cell>
          <cell r="G1773">
            <v>18000</v>
          </cell>
          <cell r="H1773">
            <v>2900</v>
          </cell>
          <cell r="I1773">
            <v>6000</v>
          </cell>
          <cell r="J1773">
            <v>1</v>
          </cell>
          <cell r="K1773">
            <v>50</v>
          </cell>
          <cell r="L1773">
            <v>1</v>
          </cell>
          <cell r="M1773">
            <v>3</v>
          </cell>
          <cell r="N1773">
            <v>2</v>
          </cell>
          <cell r="O1773">
            <v>1</v>
          </cell>
          <cell r="P1773">
            <v>3</v>
          </cell>
        </row>
        <row r="1774">
          <cell r="B1774">
            <v>1764</v>
          </cell>
          <cell r="C1774">
            <v>1</v>
          </cell>
          <cell r="D1774">
            <v>48</v>
          </cell>
          <cell r="E1774">
            <v>18300</v>
          </cell>
          <cell r="F1774">
            <v>3.5015089309476291</v>
          </cell>
          <cell r="G1774">
            <v>36000</v>
          </cell>
          <cell r="H1774">
            <v>5300</v>
          </cell>
          <cell r="I1774">
            <v>5000</v>
          </cell>
          <cell r="J1774">
            <v>1</v>
          </cell>
          <cell r="K1774">
            <v>36</v>
          </cell>
          <cell r="L1774">
            <v>1</v>
          </cell>
          <cell r="M1774">
            <v>4</v>
          </cell>
          <cell r="N1774">
            <v>2</v>
          </cell>
          <cell r="O1774">
            <v>1</v>
          </cell>
          <cell r="P1774">
            <v>1</v>
          </cell>
        </row>
        <row r="1775">
          <cell r="B1775">
            <v>1765</v>
          </cell>
          <cell r="C1775">
            <v>4</v>
          </cell>
          <cell r="D1775">
            <v>48</v>
          </cell>
          <cell r="E1775">
            <v>5400</v>
          </cell>
          <cell r="F1775">
            <v>3.3141650043515876</v>
          </cell>
          <cell r="G1775">
            <v>12000</v>
          </cell>
          <cell r="H1775">
            <v>2100</v>
          </cell>
          <cell r="I1775">
            <v>6000</v>
          </cell>
          <cell r="J1775">
            <v>1</v>
          </cell>
          <cell r="K1775">
            <v>41</v>
          </cell>
          <cell r="L1775">
            <v>1</v>
          </cell>
          <cell r="M1775">
            <v>3</v>
          </cell>
          <cell r="N1775">
            <v>2</v>
          </cell>
          <cell r="O1775">
            <v>4</v>
          </cell>
          <cell r="P1775">
            <v>1</v>
          </cell>
        </row>
        <row r="1776">
          <cell r="B1776">
            <v>1766</v>
          </cell>
          <cell r="C1776">
            <v>3</v>
          </cell>
          <cell r="D1776">
            <v>60</v>
          </cell>
          <cell r="E1776">
            <v>18300</v>
          </cell>
          <cell r="F1776">
            <v>3.0621289812152224</v>
          </cell>
          <cell r="G1776">
            <v>36000</v>
          </cell>
          <cell r="H1776">
            <v>5200</v>
          </cell>
          <cell r="I1776">
            <v>6000</v>
          </cell>
          <cell r="J1776">
            <v>2</v>
          </cell>
          <cell r="K1776">
            <v>33</v>
          </cell>
          <cell r="L1776">
            <v>3</v>
          </cell>
          <cell r="M1776">
            <v>3</v>
          </cell>
          <cell r="N1776">
            <v>2</v>
          </cell>
          <cell r="O1776">
            <v>1</v>
          </cell>
          <cell r="P1776">
            <v>3</v>
          </cell>
        </row>
        <row r="1777">
          <cell r="B1777">
            <v>1767</v>
          </cell>
          <cell r="C1777">
            <v>3</v>
          </cell>
          <cell r="D1777">
            <v>60</v>
          </cell>
          <cell r="E1777">
            <v>24000</v>
          </cell>
          <cell r="F1777">
            <v>1.7565619402354384</v>
          </cell>
          <cell r="G1777">
            <v>47000</v>
          </cell>
          <cell r="H1777">
            <v>7300</v>
          </cell>
          <cell r="I1777">
            <v>6000</v>
          </cell>
          <cell r="J1777">
            <v>2</v>
          </cell>
          <cell r="K1777">
            <v>41</v>
          </cell>
          <cell r="L1777">
            <v>3</v>
          </cell>
          <cell r="M1777">
            <v>3</v>
          </cell>
          <cell r="N1777">
            <v>1</v>
          </cell>
          <cell r="O1777">
            <v>2</v>
          </cell>
          <cell r="P1777">
            <v>3</v>
          </cell>
        </row>
        <row r="1778">
          <cell r="B1778">
            <v>1768</v>
          </cell>
          <cell r="C1778">
            <v>2</v>
          </cell>
          <cell r="D1778">
            <v>36</v>
          </cell>
          <cell r="E1778">
            <v>14000</v>
          </cell>
          <cell r="F1778">
            <v>2.8667761060935417</v>
          </cell>
          <cell r="G1778">
            <v>25000</v>
          </cell>
          <cell r="H1778">
            <v>4400</v>
          </cell>
          <cell r="I1778">
            <v>6000</v>
          </cell>
          <cell r="J1778">
            <v>1</v>
          </cell>
          <cell r="K1778">
            <v>19</v>
          </cell>
          <cell r="L1778">
            <v>2</v>
          </cell>
          <cell r="M1778">
            <v>5</v>
          </cell>
          <cell r="N1778">
            <v>1</v>
          </cell>
          <cell r="O1778">
            <v>2</v>
          </cell>
          <cell r="P1778">
            <v>3</v>
          </cell>
        </row>
        <row r="1779">
          <cell r="B1779">
            <v>1769</v>
          </cell>
          <cell r="C1779">
            <v>1</v>
          </cell>
          <cell r="D1779">
            <v>36</v>
          </cell>
          <cell r="E1779">
            <v>24000</v>
          </cell>
          <cell r="F1779">
            <v>1.3192810397781063</v>
          </cell>
          <cell r="G1779">
            <v>36000</v>
          </cell>
          <cell r="H1779">
            <v>6200</v>
          </cell>
          <cell r="I1779">
            <v>5000</v>
          </cell>
          <cell r="J1779">
            <v>2</v>
          </cell>
          <cell r="K1779">
            <v>24</v>
          </cell>
          <cell r="L1779">
            <v>2</v>
          </cell>
          <cell r="M1779">
            <v>3</v>
          </cell>
          <cell r="N1779">
            <v>1</v>
          </cell>
          <cell r="O1779">
            <v>2</v>
          </cell>
          <cell r="P1779">
            <v>2</v>
          </cell>
        </row>
        <row r="1780">
          <cell r="B1780">
            <v>1770</v>
          </cell>
          <cell r="C1780">
            <v>2</v>
          </cell>
          <cell r="D1780">
            <v>18</v>
          </cell>
          <cell r="E1780">
            <v>5400</v>
          </cell>
          <cell r="F1780">
            <v>1.4881582210825099</v>
          </cell>
          <cell r="G1780">
            <v>12000</v>
          </cell>
          <cell r="H1780">
            <v>1700</v>
          </cell>
          <cell r="I1780">
            <v>6000</v>
          </cell>
          <cell r="J1780">
            <v>2</v>
          </cell>
          <cell r="K1780">
            <v>19</v>
          </cell>
          <cell r="L1780">
            <v>3</v>
          </cell>
          <cell r="M1780">
            <v>4</v>
          </cell>
          <cell r="N1780">
            <v>1</v>
          </cell>
          <cell r="O1780">
            <v>1</v>
          </cell>
          <cell r="P1780">
            <v>2</v>
          </cell>
        </row>
        <row r="1781">
          <cell r="B1781">
            <v>1771</v>
          </cell>
          <cell r="C1781">
            <v>1</v>
          </cell>
          <cell r="D1781">
            <v>18</v>
          </cell>
          <cell r="E1781">
            <v>14000</v>
          </cell>
          <cell r="F1781">
            <v>1.3513661377223865</v>
          </cell>
          <cell r="G1781">
            <v>25000</v>
          </cell>
          <cell r="H1781">
            <v>3600</v>
          </cell>
          <cell r="I1781">
            <v>5000</v>
          </cell>
          <cell r="J1781">
            <v>2</v>
          </cell>
          <cell r="K1781">
            <v>19</v>
          </cell>
          <cell r="L1781">
            <v>3</v>
          </cell>
          <cell r="M1781">
            <v>4</v>
          </cell>
          <cell r="N1781">
            <v>1</v>
          </cell>
          <cell r="O1781">
            <v>1</v>
          </cell>
          <cell r="P1781">
            <v>1</v>
          </cell>
        </row>
        <row r="1782">
          <cell r="B1782">
            <v>1772</v>
          </cell>
          <cell r="C1782">
            <v>5</v>
          </cell>
          <cell r="D1782">
            <v>48</v>
          </cell>
          <cell r="E1782">
            <v>18300</v>
          </cell>
          <cell r="F1782">
            <v>1.0059336617594998</v>
          </cell>
          <cell r="G1782">
            <v>33000</v>
          </cell>
          <cell r="H1782">
            <v>6000</v>
          </cell>
          <cell r="I1782">
            <v>5500</v>
          </cell>
          <cell r="J1782">
            <v>2</v>
          </cell>
          <cell r="K1782">
            <v>30</v>
          </cell>
          <cell r="L1782">
            <v>4</v>
          </cell>
          <cell r="M1782">
            <v>5</v>
          </cell>
          <cell r="N1782">
            <v>2</v>
          </cell>
          <cell r="O1782">
            <v>3</v>
          </cell>
          <cell r="P1782">
            <v>3</v>
          </cell>
        </row>
        <row r="1783">
          <cell r="B1783">
            <v>1773</v>
          </cell>
          <cell r="C1783">
            <v>1</v>
          </cell>
          <cell r="D1783">
            <v>36</v>
          </cell>
          <cell r="E1783">
            <v>18300</v>
          </cell>
          <cell r="F1783">
            <v>1.0090357039071471</v>
          </cell>
          <cell r="G1783">
            <v>36000</v>
          </cell>
          <cell r="H1783">
            <v>4400</v>
          </cell>
          <cell r="I1783">
            <v>5000</v>
          </cell>
          <cell r="J1783">
            <v>1</v>
          </cell>
          <cell r="K1783">
            <v>49</v>
          </cell>
          <cell r="L1783">
            <v>2</v>
          </cell>
          <cell r="M1783">
            <v>4</v>
          </cell>
          <cell r="N1783">
            <v>1</v>
          </cell>
          <cell r="O1783">
            <v>1</v>
          </cell>
          <cell r="P1783">
            <v>3</v>
          </cell>
        </row>
        <row r="1784">
          <cell r="B1784">
            <v>1774</v>
          </cell>
          <cell r="C1784">
            <v>2</v>
          </cell>
          <cell r="D1784">
            <v>60</v>
          </cell>
          <cell r="E1784">
            <v>14000</v>
          </cell>
          <cell r="F1784">
            <v>1.3152441880378243</v>
          </cell>
          <cell r="G1784">
            <v>25000</v>
          </cell>
          <cell r="H1784">
            <v>4400</v>
          </cell>
          <cell r="I1784">
            <v>6000</v>
          </cell>
          <cell r="J1784">
            <v>2</v>
          </cell>
          <cell r="K1784">
            <v>42</v>
          </cell>
          <cell r="L1784">
            <v>2</v>
          </cell>
          <cell r="M1784">
            <v>1</v>
          </cell>
          <cell r="N1784">
            <v>1</v>
          </cell>
          <cell r="O1784">
            <v>4</v>
          </cell>
          <cell r="P1784">
            <v>1</v>
          </cell>
        </row>
        <row r="1785">
          <cell r="B1785">
            <v>1775</v>
          </cell>
          <cell r="C1785">
            <v>3</v>
          </cell>
          <cell r="D1785">
            <v>18</v>
          </cell>
          <cell r="E1785">
            <v>18300</v>
          </cell>
          <cell r="F1785">
            <v>2.0899643954939555</v>
          </cell>
          <cell r="G1785">
            <v>33000</v>
          </cell>
          <cell r="H1785">
            <v>5300</v>
          </cell>
          <cell r="I1785">
            <v>6000</v>
          </cell>
          <cell r="J1785">
            <v>1</v>
          </cell>
          <cell r="K1785">
            <v>48</v>
          </cell>
          <cell r="L1785">
            <v>4</v>
          </cell>
          <cell r="M1785">
            <v>3</v>
          </cell>
          <cell r="N1785">
            <v>2</v>
          </cell>
          <cell r="O1785">
            <v>3</v>
          </cell>
          <cell r="P1785">
            <v>3</v>
          </cell>
        </row>
        <row r="1786">
          <cell r="B1786">
            <v>1776</v>
          </cell>
          <cell r="C1786">
            <v>1</v>
          </cell>
          <cell r="D1786">
            <v>36</v>
          </cell>
          <cell r="E1786">
            <v>18300</v>
          </cell>
          <cell r="F1786">
            <v>3.5398682802699204</v>
          </cell>
          <cell r="G1786">
            <v>36000</v>
          </cell>
          <cell r="H1786">
            <v>5200</v>
          </cell>
          <cell r="I1786">
            <v>5000</v>
          </cell>
          <cell r="J1786">
            <v>2</v>
          </cell>
          <cell r="K1786">
            <v>44</v>
          </cell>
          <cell r="L1786">
            <v>4</v>
          </cell>
          <cell r="M1786">
            <v>5</v>
          </cell>
          <cell r="N1786">
            <v>1</v>
          </cell>
          <cell r="O1786">
            <v>2</v>
          </cell>
          <cell r="P1786">
            <v>3</v>
          </cell>
        </row>
        <row r="1787">
          <cell r="B1787">
            <v>1777</v>
          </cell>
          <cell r="C1787">
            <v>3</v>
          </cell>
          <cell r="D1787">
            <v>36</v>
          </cell>
          <cell r="E1787">
            <v>14000</v>
          </cell>
          <cell r="F1787">
            <v>1.0184744891706297</v>
          </cell>
          <cell r="G1787">
            <v>25000</v>
          </cell>
          <cell r="H1787">
            <v>4700</v>
          </cell>
          <cell r="I1787">
            <v>6000</v>
          </cell>
          <cell r="J1787">
            <v>2</v>
          </cell>
          <cell r="K1787">
            <v>31</v>
          </cell>
          <cell r="L1787">
            <v>2</v>
          </cell>
          <cell r="M1787">
            <v>2</v>
          </cell>
          <cell r="N1787">
            <v>1</v>
          </cell>
          <cell r="O1787">
            <v>4</v>
          </cell>
          <cell r="P1787">
            <v>3</v>
          </cell>
        </row>
        <row r="1788">
          <cell r="B1788">
            <v>1778</v>
          </cell>
          <cell r="C1788">
            <v>1</v>
          </cell>
          <cell r="D1788">
            <v>48</v>
          </cell>
          <cell r="E1788">
            <v>18300</v>
          </cell>
          <cell r="F1788">
            <v>2.3239043718706327</v>
          </cell>
          <cell r="G1788">
            <v>36000</v>
          </cell>
          <cell r="H1788">
            <v>4300</v>
          </cell>
          <cell r="I1788">
            <v>5000</v>
          </cell>
          <cell r="J1788">
            <v>2</v>
          </cell>
          <cell r="K1788">
            <v>46</v>
          </cell>
          <cell r="L1788">
            <v>4</v>
          </cell>
          <cell r="M1788">
            <v>2</v>
          </cell>
          <cell r="N1788">
            <v>2</v>
          </cell>
          <cell r="O1788">
            <v>4</v>
          </cell>
          <cell r="P1788">
            <v>3</v>
          </cell>
        </row>
        <row r="1789">
          <cell r="B1789">
            <v>1779</v>
          </cell>
          <cell r="C1789">
            <v>1</v>
          </cell>
          <cell r="D1789">
            <v>18</v>
          </cell>
          <cell r="E1789">
            <v>14000</v>
          </cell>
          <cell r="F1789">
            <v>1.2179937249245447</v>
          </cell>
          <cell r="G1789">
            <v>25000</v>
          </cell>
          <cell r="H1789">
            <v>3600</v>
          </cell>
          <cell r="I1789">
            <v>5000</v>
          </cell>
          <cell r="J1789">
            <v>2</v>
          </cell>
          <cell r="K1789">
            <v>45</v>
          </cell>
          <cell r="L1789">
            <v>4</v>
          </cell>
          <cell r="M1789">
            <v>1</v>
          </cell>
          <cell r="N1789">
            <v>2</v>
          </cell>
          <cell r="O1789">
            <v>1</v>
          </cell>
          <cell r="P1789">
            <v>3</v>
          </cell>
        </row>
        <row r="1790">
          <cell r="B1790">
            <v>1780</v>
          </cell>
          <cell r="C1790">
            <v>3</v>
          </cell>
          <cell r="D1790">
            <v>36</v>
          </cell>
          <cell r="E1790">
            <v>5400</v>
          </cell>
          <cell r="F1790">
            <v>2.6459357230616529</v>
          </cell>
          <cell r="G1790">
            <v>12000</v>
          </cell>
          <cell r="H1790">
            <v>1700</v>
          </cell>
          <cell r="I1790">
            <v>6000</v>
          </cell>
          <cell r="J1790">
            <v>2</v>
          </cell>
          <cell r="K1790">
            <v>23</v>
          </cell>
          <cell r="L1790">
            <v>2</v>
          </cell>
          <cell r="M1790">
            <v>2</v>
          </cell>
          <cell r="N1790">
            <v>2</v>
          </cell>
          <cell r="O1790">
            <v>3</v>
          </cell>
          <cell r="P1790">
            <v>3</v>
          </cell>
        </row>
        <row r="1791">
          <cell r="B1791">
            <v>1781</v>
          </cell>
          <cell r="C1791">
            <v>2</v>
          </cell>
          <cell r="D1791">
            <v>36</v>
          </cell>
          <cell r="E1791">
            <v>14000</v>
          </cell>
          <cell r="F1791">
            <v>3.1503796118306706</v>
          </cell>
          <cell r="G1791">
            <v>25000</v>
          </cell>
          <cell r="H1791">
            <v>3700</v>
          </cell>
          <cell r="I1791">
            <v>6000</v>
          </cell>
          <cell r="J1791">
            <v>1</v>
          </cell>
          <cell r="K1791">
            <v>41</v>
          </cell>
          <cell r="L1791">
            <v>4</v>
          </cell>
          <cell r="M1791">
            <v>4</v>
          </cell>
          <cell r="N1791">
            <v>1</v>
          </cell>
          <cell r="O1791">
            <v>3</v>
          </cell>
          <cell r="P1791">
            <v>2</v>
          </cell>
        </row>
        <row r="1792">
          <cell r="B1792">
            <v>1782</v>
          </cell>
          <cell r="C1792">
            <v>5</v>
          </cell>
          <cell r="D1792">
            <v>12</v>
          </cell>
          <cell r="E1792">
            <v>18300</v>
          </cell>
          <cell r="F1792">
            <v>1.2093546691993686</v>
          </cell>
          <cell r="G1792">
            <v>36000</v>
          </cell>
          <cell r="H1792">
            <v>6200</v>
          </cell>
          <cell r="I1792">
            <v>5500</v>
          </cell>
          <cell r="J1792">
            <v>1</v>
          </cell>
          <cell r="K1792">
            <v>40</v>
          </cell>
          <cell r="L1792">
            <v>2</v>
          </cell>
          <cell r="M1792">
            <v>4</v>
          </cell>
          <cell r="N1792">
            <v>2</v>
          </cell>
          <cell r="O1792">
            <v>2</v>
          </cell>
          <cell r="P1792">
            <v>2</v>
          </cell>
        </row>
        <row r="1793">
          <cell r="B1793">
            <v>1783</v>
          </cell>
          <cell r="C1793">
            <v>1</v>
          </cell>
          <cell r="D1793">
            <v>48</v>
          </cell>
          <cell r="E1793">
            <v>14000</v>
          </cell>
          <cell r="F1793">
            <v>1.6049159017605947</v>
          </cell>
          <cell r="G1793">
            <v>25000</v>
          </cell>
          <cell r="H1793">
            <v>3600</v>
          </cell>
          <cell r="I1793">
            <v>5000</v>
          </cell>
          <cell r="J1793">
            <v>1</v>
          </cell>
          <cell r="K1793">
            <v>49</v>
          </cell>
          <cell r="L1793">
            <v>2</v>
          </cell>
          <cell r="M1793">
            <v>3</v>
          </cell>
          <cell r="N1793">
            <v>2</v>
          </cell>
          <cell r="O1793">
            <v>4</v>
          </cell>
          <cell r="P1793">
            <v>1</v>
          </cell>
        </row>
        <row r="1794">
          <cell r="B1794">
            <v>1784</v>
          </cell>
          <cell r="C1794">
            <v>2</v>
          </cell>
          <cell r="D1794">
            <v>12</v>
          </cell>
          <cell r="E1794">
            <v>18300</v>
          </cell>
          <cell r="F1794">
            <v>3.2911875697582738</v>
          </cell>
          <cell r="G1794">
            <v>36000</v>
          </cell>
          <cell r="H1794">
            <v>5200</v>
          </cell>
          <cell r="I1794">
            <v>6000</v>
          </cell>
          <cell r="J1794">
            <v>1</v>
          </cell>
          <cell r="K1794">
            <v>50</v>
          </cell>
          <cell r="L1794">
            <v>4</v>
          </cell>
          <cell r="M1794">
            <v>1</v>
          </cell>
          <cell r="N1794">
            <v>2</v>
          </cell>
          <cell r="O1794">
            <v>2</v>
          </cell>
          <cell r="P1794">
            <v>1</v>
          </cell>
        </row>
        <row r="1795">
          <cell r="B1795">
            <v>1785</v>
          </cell>
          <cell r="C1795">
            <v>5</v>
          </cell>
          <cell r="D1795">
            <v>36</v>
          </cell>
          <cell r="E1795">
            <v>5400</v>
          </cell>
          <cell r="F1795">
            <v>2.3189620771079191</v>
          </cell>
          <cell r="G1795">
            <v>18000</v>
          </cell>
          <cell r="H1795">
            <v>2900</v>
          </cell>
          <cell r="I1795">
            <v>5500</v>
          </cell>
          <cell r="J1795">
            <v>2</v>
          </cell>
          <cell r="K1795">
            <v>45</v>
          </cell>
          <cell r="L1795">
            <v>2</v>
          </cell>
          <cell r="M1795">
            <v>4</v>
          </cell>
          <cell r="N1795">
            <v>2</v>
          </cell>
          <cell r="O1795">
            <v>2</v>
          </cell>
          <cell r="P1795">
            <v>2</v>
          </cell>
        </row>
        <row r="1796">
          <cell r="B1796">
            <v>1786</v>
          </cell>
          <cell r="C1796">
            <v>5</v>
          </cell>
          <cell r="D1796">
            <v>12</v>
          </cell>
          <cell r="E1796">
            <v>5400</v>
          </cell>
          <cell r="F1796">
            <v>1.4824229042472625</v>
          </cell>
          <cell r="G1796">
            <v>12000</v>
          </cell>
          <cell r="H1796">
            <v>2100</v>
          </cell>
          <cell r="I1796">
            <v>5500</v>
          </cell>
          <cell r="J1796">
            <v>2</v>
          </cell>
          <cell r="K1796">
            <v>25</v>
          </cell>
          <cell r="L1796">
            <v>1</v>
          </cell>
          <cell r="M1796">
            <v>2</v>
          </cell>
          <cell r="N1796">
            <v>1</v>
          </cell>
          <cell r="O1796">
            <v>1</v>
          </cell>
          <cell r="P1796">
            <v>2</v>
          </cell>
        </row>
        <row r="1797">
          <cell r="B1797">
            <v>1787</v>
          </cell>
          <cell r="C1797">
            <v>4</v>
          </cell>
          <cell r="D1797">
            <v>18</v>
          </cell>
          <cell r="E1797">
            <v>14000</v>
          </cell>
          <cell r="F1797">
            <v>3.2188246341914537</v>
          </cell>
          <cell r="G1797">
            <v>21000</v>
          </cell>
          <cell r="H1797">
            <v>3600</v>
          </cell>
          <cell r="I1797">
            <v>6000</v>
          </cell>
          <cell r="J1797">
            <v>1</v>
          </cell>
          <cell r="K1797">
            <v>32</v>
          </cell>
          <cell r="L1797">
            <v>1</v>
          </cell>
          <cell r="M1797">
            <v>4</v>
          </cell>
          <cell r="N1797">
            <v>1</v>
          </cell>
          <cell r="O1797">
            <v>3</v>
          </cell>
          <cell r="P1797">
            <v>3</v>
          </cell>
        </row>
        <row r="1798">
          <cell r="B1798">
            <v>1788</v>
          </cell>
          <cell r="C1798">
            <v>5</v>
          </cell>
          <cell r="D1798">
            <v>36</v>
          </cell>
          <cell r="E1798">
            <v>14000</v>
          </cell>
          <cell r="F1798">
            <v>2.4074690691044278</v>
          </cell>
          <cell r="G1798">
            <v>25000</v>
          </cell>
          <cell r="H1798">
            <v>4300</v>
          </cell>
          <cell r="I1798">
            <v>5500</v>
          </cell>
          <cell r="J1798">
            <v>2</v>
          </cell>
          <cell r="K1798">
            <v>50</v>
          </cell>
          <cell r="L1798">
            <v>1</v>
          </cell>
          <cell r="M1798">
            <v>4</v>
          </cell>
          <cell r="N1798">
            <v>1</v>
          </cell>
          <cell r="O1798">
            <v>3</v>
          </cell>
          <cell r="P1798">
            <v>3</v>
          </cell>
        </row>
        <row r="1799">
          <cell r="B1799">
            <v>1789</v>
          </cell>
          <cell r="C1799">
            <v>3</v>
          </cell>
          <cell r="D1799">
            <v>48</v>
          </cell>
          <cell r="E1799">
            <v>18300</v>
          </cell>
          <cell r="F1799">
            <v>2.08693235927386</v>
          </cell>
          <cell r="G1799">
            <v>36000</v>
          </cell>
          <cell r="H1799">
            <v>6000</v>
          </cell>
          <cell r="I1799">
            <v>6000</v>
          </cell>
          <cell r="J1799">
            <v>1</v>
          </cell>
          <cell r="K1799">
            <v>33</v>
          </cell>
          <cell r="L1799">
            <v>1</v>
          </cell>
          <cell r="M1799">
            <v>3</v>
          </cell>
          <cell r="N1799">
            <v>1</v>
          </cell>
          <cell r="O1799">
            <v>4</v>
          </cell>
          <cell r="P1799">
            <v>2</v>
          </cell>
        </row>
        <row r="1800">
          <cell r="B1800">
            <v>1790</v>
          </cell>
          <cell r="C1800">
            <v>5</v>
          </cell>
          <cell r="D1800">
            <v>36</v>
          </cell>
          <cell r="E1800">
            <v>5400</v>
          </cell>
          <cell r="F1800">
            <v>2.0910507195510553</v>
          </cell>
          <cell r="G1800">
            <v>18000</v>
          </cell>
          <cell r="H1800">
            <v>3300</v>
          </cell>
          <cell r="I1800">
            <v>5500</v>
          </cell>
          <cell r="J1800">
            <v>1</v>
          </cell>
          <cell r="K1800">
            <v>46</v>
          </cell>
          <cell r="L1800">
            <v>3</v>
          </cell>
          <cell r="M1800">
            <v>4</v>
          </cell>
          <cell r="N1800">
            <v>1</v>
          </cell>
          <cell r="O1800">
            <v>4</v>
          </cell>
          <cell r="P1800">
            <v>3</v>
          </cell>
        </row>
        <row r="1801">
          <cell r="B1801">
            <v>1791</v>
          </cell>
          <cell r="C1801">
            <v>3</v>
          </cell>
          <cell r="D1801">
            <v>36</v>
          </cell>
          <cell r="E1801">
            <v>5400</v>
          </cell>
          <cell r="F1801">
            <v>3.157913310176224</v>
          </cell>
          <cell r="G1801">
            <v>18000</v>
          </cell>
          <cell r="H1801">
            <v>2900</v>
          </cell>
          <cell r="I1801">
            <v>6000</v>
          </cell>
          <cell r="J1801">
            <v>2</v>
          </cell>
          <cell r="K1801">
            <v>31</v>
          </cell>
          <cell r="L1801">
            <v>3</v>
          </cell>
          <cell r="M1801">
            <v>2</v>
          </cell>
          <cell r="N1801">
            <v>1</v>
          </cell>
          <cell r="O1801">
            <v>2</v>
          </cell>
          <cell r="P1801">
            <v>2</v>
          </cell>
        </row>
        <row r="1802">
          <cell r="B1802">
            <v>1792</v>
          </cell>
          <cell r="C1802">
            <v>4</v>
          </cell>
          <cell r="D1802">
            <v>36</v>
          </cell>
          <cell r="E1802">
            <v>18300</v>
          </cell>
          <cell r="F1802">
            <v>3.2745342411748295</v>
          </cell>
          <cell r="G1802">
            <v>36000</v>
          </cell>
          <cell r="H1802">
            <v>6200</v>
          </cell>
          <cell r="I1802">
            <v>6000</v>
          </cell>
          <cell r="J1802">
            <v>2</v>
          </cell>
          <cell r="K1802">
            <v>30</v>
          </cell>
          <cell r="L1802">
            <v>4</v>
          </cell>
          <cell r="M1802">
            <v>5</v>
          </cell>
          <cell r="N1802">
            <v>2</v>
          </cell>
          <cell r="O1802">
            <v>4</v>
          </cell>
          <cell r="P1802">
            <v>2</v>
          </cell>
        </row>
        <row r="1803">
          <cell r="B1803">
            <v>1793</v>
          </cell>
          <cell r="C1803">
            <v>3</v>
          </cell>
          <cell r="D1803">
            <v>48</v>
          </cell>
          <cell r="E1803">
            <v>5400</v>
          </cell>
          <cell r="F1803">
            <v>2.1031592966305039</v>
          </cell>
          <cell r="G1803">
            <v>18000</v>
          </cell>
          <cell r="H1803">
            <v>3000</v>
          </cell>
          <cell r="I1803">
            <v>6000</v>
          </cell>
          <cell r="J1803">
            <v>1</v>
          </cell>
          <cell r="K1803">
            <v>42</v>
          </cell>
          <cell r="L1803">
            <v>1</v>
          </cell>
          <cell r="M1803">
            <v>4</v>
          </cell>
          <cell r="N1803">
            <v>1</v>
          </cell>
          <cell r="O1803">
            <v>2</v>
          </cell>
          <cell r="P1803">
            <v>3</v>
          </cell>
        </row>
        <row r="1804">
          <cell r="B1804">
            <v>1794</v>
          </cell>
          <cell r="C1804">
            <v>2</v>
          </cell>
          <cell r="D1804">
            <v>48</v>
          </cell>
          <cell r="E1804">
            <v>14000</v>
          </cell>
          <cell r="F1804">
            <v>3.6557361808396243</v>
          </cell>
          <cell r="G1804">
            <v>20000</v>
          </cell>
          <cell r="H1804">
            <v>3600</v>
          </cell>
          <cell r="I1804">
            <v>6000</v>
          </cell>
          <cell r="J1804">
            <v>2</v>
          </cell>
          <cell r="K1804">
            <v>20</v>
          </cell>
          <cell r="L1804">
            <v>2</v>
          </cell>
          <cell r="M1804">
            <v>4</v>
          </cell>
          <cell r="N1804">
            <v>1</v>
          </cell>
          <cell r="O1804">
            <v>3</v>
          </cell>
          <cell r="P1804">
            <v>3</v>
          </cell>
        </row>
        <row r="1805">
          <cell r="B1805">
            <v>1795</v>
          </cell>
          <cell r="C1805">
            <v>3</v>
          </cell>
          <cell r="D1805">
            <v>36</v>
          </cell>
          <cell r="E1805">
            <v>24000</v>
          </cell>
          <cell r="F1805">
            <v>1.9797980978570695</v>
          </cell>
          <cell r="G1805">
            <v>47000</v>
          </cell>
          <cell r="H1805">
            <v>7300</v>
          </cell>
          <cell r="I1805">
            <v>6000</v>
          </cell>
          <cell r="J1805">
            <v>1</v>
          </cell>
          <cell r="K1805">
            <v>27</v>
          </cell>
          <cell r="L1805">
            <v>2</v>
          </cell>
          <cell r="M1805">
            <v>3</v>
          </cell>
          <cell r="N1805">
            <v>2</v>
          </cell>
          <cell r="O1805">
            <v>2</v>
          </cell>
          <cell r="P1805">
            <v>1</v>
          </cell>
        </row>
        <row r="1806">
          <cell r="B1806">
            <v>1796</v>
          </cell>
          <cell r="C1806">
            <v>2</v>
          </cell>
          <cell r="D1806">
            <v>36</v>
          </cell>
          <cell r="E1806">
            <v>14000</v>
          </cell>
          <cell r="F1806">
            <v>2.5805220742391652</v>
          </cell>
          <cell r="G1806">
            <v>25000</v>
          </cell>
          <cell r="H1806">
            <v>4200</v>
          </cell>
          <cell r="I1806">
            <v>6000</v>
          </cell>
          <cell r="J1806">
            <v>1</v>
          </cell>
          <cell r="K1806">
            <v>19</v>
          </cell>
          <cell r="L1806">
            <v>4</v>
          </cell>
          <cell r="M1806">
            <v>3</v>
          </cell>
          <cell r="N1806">
            <v>1</v>
          </cell>
          <cell r="O1806">
            <v>3</v>
          </cell>
          <cell r="P1806">
            <v>2</v>
          </cell>
        </row>
        <row r="1807">
          <cell r="B1807">
            <v>1797</v>
          </cell>
          <cell r="C1807">
            <v>1</v>
          </cell>
          <cell r="D1807">
            <v>48</v>
          </cell>
          <cell r="E1807">
            <v>5400</v>
          </cell>
          <cell r="F1807">
            <v>3.0057135189515698</v>
          </cell>
          <cell r="G1807">
            <v>12000</v>
          </cell>
          <cell r="H1807">
            <v>1700</v>
          </cell>
          <cell r="I1807">
            <v>5000</v>
          </cell>
          <cell r="J1807">
            <v>2</v>
          </cell>
          <cell r="K1807">
            <v>52</v>
          </cell>
          <cell r="L1807">
            <v>1</v>
          </cell>
          <cell r="M1807">
            <v>3</v>
          </cell>
          <cell r="N1807">
            <v>2</v>
          </cell>
          <cell r="O1807">
            <v>4</v>
          </cell>
          <cell r="P1807">
            <v>3</v>
          </cell>
        </row>
        <row r="1808">
          <cell r="B1808">
            <v>1798</v>
          </cell>
          <cell r="C1808">
            <v>4</v>
          </cell>
          <cell r="D1808">
            <v>36</v>
          </cell>
          <cell r="E1808">
            <v>14000</v>
          </cell>
          <cell r="F1808">
            <v>3.841399333768905</v>
          </cell>
          <cell r="G1808">
            <v>21000</v>
          </cell>
          <cell r="H1808">
            <v>3300</v>
          </cell>
          <cell r="I1808">
            <v>6000</v>
          </cell>
          <cell r="J1808">
            <v>1</v>
          </cell>
          <cell r="K1808">
            <v>42</v>
          </cell>
          <cell r="L1808">
            <v>1</v>
          </cell>
          <cell r="M1808">
            <v>3</v>
          </cell>
          <cell r="N1808">
            <v>2</v>
          </cell>
          <cell r="O1808">
            <v>1</v>
          </cell>
          <cell r="P1808">
            <v>3</v>
          </cell>
        </row>
        <row r="1809">
          <cell r="B1809">
            <v>1799</v>
          </cell>
          <cell r="C1809">
            <v>3</v>
          </cell>
          <cell r="D1809">
            <v>36</v>
          </cell>
          <cell r="E1809">
            <v>18300</v>
          </cell>
          <cell r="F1809">
            <v>2.5963404098848053</v>
          </cell>
          <cell r="G1809">
            <v>36000</v>
          </cell>
          <cell r="H1809">
            <v>4400</v>
          </cell>
          <cell r="I1809">
            <v>6000</v>
          </cell>
          <cell r="J1809">
            <v>2</v>
          </cell>
          <cell r="K1809">
            <v>36</v>
          </cell>
          <cell r="L1809">
            <v>1</v>
          </cell>
          <cell r="M1809">
            <v>1</v>
          </cell>
          <cell r="N1809">
            <v>2</v>
          </cell>
          <cell r="O1809">
            <v>1</v>
          </cell>
          <cell r="P1809">
            <v>1</v>
          </cell>
        </row>
        <row r="1810">
          <cell r="B1810">
            <v>1800</v>
          </cell>
          <cell r="C1810">
            <v>5</v>
          </cell>
          <cell r="D1810">
            <v>12</v>
          </cell>
          <cell r="E1810">
            <v>24000</v>
          </cell>
          <cell r="F1810">
            <v>1.1004534597988673</v>
          </cell>
          <cell r="G1810">
            <v>41000</v>
          </cell>
          <cell r="H1810">
            <v>7300</v>
          </cell>
          <cell r="I1810">
            <v>5500</v>
          </cell>
          <cell r="J1810">
            <v>1</v>
          </cell>
          <cell r="K1810">
            <v>32</v>
          </cell>
          <cell r="L1810">
            <v>2</v>
          </cell>
          <cell r="M1810">
            <v>4</v>
          </cell>
          <cell r="N1810">
            <v>2</v>
          </cell>
          <cell r="O1810">
            <v>2</v>
          </cell>
          <cell r="P1810">
            <v>1</v>
          </cell>
        </row>
        <row r="1811">
          <cell r="B1811">
            <v>1801</v>
          </cell>
          <cell r="C1811">
            <v>1</v>
          </cell>
          <cell r="D1811">
            <v>48</v>
          </cell>
          <cell r="E1811">
            <v>14000</v>
          </cell>
          <cell r="F1811">
            <v>3.2048047141618787</v>
          </cell>
          <cell r="G1811">
            <v>25000</v>
          </cell>
          <cell r="H1811">
            <v>3600</v>
          </cell>
          <cell r="I1811">
            <v>5000</v>
          </cell>
          <cell r="J1811">
            <v>2</v>
          </cell>
          <cell r="K1811">
            <v>23</v>
          </cell>
          <cell r="L1811">
            <v>3</v>
          </cell>
          <cell r="M1811">
            <v>2</v>
          </cell>
          <cell r="N1811">
            <v>2</v>
          </cell>
          <cell r="O1811">
            <v>2</v>
          </cell>
          <cell r="P1811">
            <v>3</v>
          </cell>
        </row>
        <row r="1812">
          <cell r="B1812">
            <v>1802</v>
          </cell>
          <cell r="C1812">
            <v>5</v>
          </cell>
          <cell r="D1812">
            <v>48</v>
          </cell>
          <cell r="E1812">
            <v>18300</v>
          </cell>
          <cell r="F1812">
            <v>2.8457452594807839</v>
          </cell>
          <cell r="G1812">
            <v>36000</v>
          </cell>
          <cell r="H1812">
            <v>5200</v>
          </cell>
          <cell r="I1812">
            <v>5500</v>
          </cell>
          <cell r="J1812">
            <v>1</v>
          </cell>
          <cell r="K1812">
            <v>47</v>
          </cell>
          <cell r="L1812">
            <v>2</v>
          </cell>
          <cell r="M1812">
            <v>1</v>
          </cell>
          <cell r="N1812">
            <v>2</v>
          </cell>
          <cell r="O1812">
            <v>4</v>
          </cell>
          <cell r="P1812">
            <v>3</v>
          </cell>
        </row>
        <row r="1813">
          <cell r="B1813">
            <v>1803</v>
          </cell>
          <cell r="C1813">
            <v>3</v>
          </cell>
          <cell r="D1813">
            <v>36</v>
          </cell>
          <cell r="E1813">
            <v>5400</v>
          </cell>
          <cell r="F1813">
            <v>3.8868316308327082</v>
          </cell>
          <cell r="G1813">
            <v>12000</v>
          </cell>
          <cell r="H1813">
            <v>1700</v>
          </cell>
          <cell r="I1813">
            <v>6000</v>
          </cell>
          <cell r="J1813">
            <v>2</v>
          </cell>
          <cell r="K1813">
            <v>34</v>
          </cell>
          <cell r="L1813">
            <v>3</v>
          </cell>
          <cell r="M1813">
            <v>4</v>
          </cell>
          <cell r="N1813">
            <v>2</v>
          </cell>
          <cell r="O1813">
            <v>4</v>
          </cell>
          <cell r="P1813">
            <v>1</v>
          </cell>
        </row>
        <row r="1814">
          <cell r="B1814">
            <v>1804</v>
          </cell>
          <cell r="C1814">
            <v>5</v>
          </cell>
          <cell r="D1814">
            <v>36</v>
          </cell>
          <cell r="E1814">
            <v>5400</v>
          </cell>
          <cell r="F1814">
            <v>1.0307263674449232</v>
          </cell>
          <cell r="G1814">
            <v>12000</v>
          </cell>
          <cell r="H1814">
            <v>2200</v>
          </cell>
          <cell r="I1814">
            <v>5500</v>
          </cell>
          <cell r="J1814">
            <v>1</v>
          </cell>
          <cell r="K1814">
            <v>41</v>
          </cell>
          <cell r="L1814">
            <v>2</v>
          </cell>
          <cell r="M1814">
            <v>3</v>
          </cell>
          <cell r="N1814">
            <v>1</v>
          </cell>
          <cell r="O1814">
            <v>1</v>
          </cell>
          <cell r="P1814">
            <v>1</v>
          </cell>
        </row>
        <row r="1815">
          <cell r="B1815">
            <v>1805</v>
          </cell>
          <cell r="C1815">
            <v>3</v>
          </cell>
          <cell r="D1815">
            <v>12</v>
          </cell>
          <cell r="E1815">
            <v>24000</v>
          </cell>
          <cell r="F1815">
            <v>1.622641954481582</v>
          </cell>
          <cell r="G1815">
            <v>36000</v>
          </cell>
          <cell r="H1815">
            <v>7300</v>
          </cell>
          <cell r="I1815">
            <v>6000</v>
          </cell>
          <cell r="J1815">
            <v>1</v>
          </cell>
          <cell r="K1815">
            <v>54</v>
          </cell>
          <cell r="L1815">
            <v>4</v>
          </cell>
          <cell r="M1815">
            <v>4</v>
          </cell>
          <cell r="N1815">
            <v>1</v>
          </cell>
          <cell r="O1815">
            <v>2</v>
          </cell>
          <cell r="P1815">
            <v>3</v>
          </cell>
        </row>
        <row r="1816">
          <cell r="B1816">
            <v>1806</v>
          </cell>
          <cell r="C1816">
            <v>1</v>
          </cell>
          <cell r="D1816">
            <v>36</v>
          </cell>
          <cell r="E1816">
            <v>24000</v>
          </cell>
          <cell r="F1816">
            <v>3.2527204571049584</v>
          </cell>
          <cell r="G1816">
            <v>42000</v>
          </cell>
          <cell r="H1816">
            <v>5200</v>
          </cell>
          <cell r="I1816">
            <v>5000</v>
          </cell>
          <cell r="J1816">
            <v>2</v>
          </cell>
          <cell r="K1816">
            <v>43</v>
          </cell>
          <cell r="L1816">
            <v>1</v>
          </cell>
          <cell r="M1816">
            <v>4</v>
          </cell>
          <cell r="N1816">
            <v>1</v>
          </cell>
          <cell r="O1816">
            <v>2</v>
          </cell>
          <cell r="P1816">
            <v>1</v>
          </cell>
        </row>
        <row r="1817">
          <cell r="B1817">
            <v>1807</v>
          </cell>
          <cell r="C1817">
            <v>4</v>
          </cell>
          <cell r="D1817">
            <v>18</v>
          </cell>
          <cell r="E1817">
            <v>14000</v>
          </cell>
          <cell r="F1817">
            <v>3.7626781053684937</v>
          </cell>
          <cell r="G1817">
            <v>25000</v>
          </cell>
          <cell r="H1817">
            <v>4700</v>
          </cell>
          <cell r="I1817">
            <v>6000</v>
          </cell>
          <cell r="J1817">
            <v>1</v>
          </cell>
          <cell r="K1817">
            <v>45</v>
          </cell>
          <cell r="L1817">
            <v>1</v>
          </cell>
          <cell r="M1817">
            <v>2</v>
          </cell>
          <cell r="N1817">
            <v>2</v>
          </cell>
          <cell r="O1817">
            <v>2</v>
          </cell>
          <cell r="P1817">
            <v>3</v>
          </cell>
        </row>
        <row r="1818">
          <cell r="B1818">
            <v>1808</v>
          </cell>
          <cell r="C1818">
            <v>3</v>
          </cell>
          <cell r="D1818">
            <v>12</v>
          </cell>
          <cell r="E1818">
            <v>5400</v>
          </cell>
          <cell r="F1818">
            <v>1.2167000830412045</v>
          </cell>
          <cell r="G1818">
            <v>12000</v>
          </cell>
          <cell r="H1818">
            <v>2200</v>
          </cell>
          <cell r="I1818">
            <v>6000</v>
          </cell>
          <cell r="J1818">
            <v>1</v>
          </cell>
          <cell r="K1818">
            <v>27</v>
          </cell>
          <cell r="L1818">
            <v>2</v>
          </cell>
          <cell r="M1818">
            <v>3</v>
          </cell>
          <cell r="N1818">
            <v>2</v>
          </cell>
          <cell r="O1818">
            <v>1</v>
          </cell>
          <cell r="P1818">
            <v>3</v>
          </cell>
        </row>
        <row r="1819">
          <cell r="B1819">
            <v>1809</v>
          </cell>
          <cell r="C1819">
            <v>4</v>
          </cell>
          <cell r="D1819">
            <v>36</v>
          </cell>
          <cell r="E1819">
            <v>18300</v>
          </cell>
          <cell r="F1819">
            <v>3.0974682159905953</v>
          </cell>
          <cell r="G1819">
            <v>36000</v>
          </cell>
          <cell r="H1819">
            <v>5200</v>
          </cell>
          <cell r="I1819">
            <v>6000</v>
          </cell>
          <cell r="J1819">
            <v>1</v>
          </cell>
          <cell r="K1819">
            <v>27</v>
          </cell>
          <cell r="L1819">
            <v>4</v>
          </cell>
          <cell r="M1819">
            <v>1</v>
          </cell>
          <cell r="N1819">
            <v>2</v>
          </cell>
          <cell r="O1819">
            <v>3</v>
          </cell>
          <cell r="P1819">
            <v>3</v>
          </cell>
        </row>
        <row r="1820">
          <cell r="B1820">
            <v>1810</v>
          </cell>
          <cell r="C1820">
            <v>1</v>
          </cell>
          <cell r="D1820">
            <v>36</v>
          </cell>
          <cell r="E1820">
            <v>24000</v>
          </cell>
          <cell r="F1820">
            <v>1.8720859761004167</v>
          </cell>
          <cell r="G1820">
            <v>41000</v>
          </cell>
          <cell r="H1820">
            <v>5200</v>
          </cell>
          <cell r="I1820">
            <v>5000</v>
          </cell>
          <cell r="J1820">
            <v>2</v>
          </cell>
          <cell r="K1820">
            <v>43</v>
          </cell>
          <cell r="L1820">
            <v>3</v>
          </cell>
          <cell r="M1820">
            <v>5</v>
          </cell>
          <cell r="N1820">
            <v>2</v>
          </cell>
          <cell r="O1820">
            <v>4</v>
          </cell>
          <cell r="P1820">
            <v>2</v>
          </cell>
        </row>
        <row r="1821">
          <cell r="B1821">
            <v>1811</v>
          </cell>
          <cell r="C1821">
            <v>1</v>
          </cell>
          <cell r="D1821">
            <v>36</v>
          </cell>
          <cell r="E1821">
            <v>24000</v>
          </cell>
          <cell r="F1821">
            <v>1.6027655227217121</v>
          </cell>
          <cell r="G1821">
            <v>42000</v>
          </cell>
          <cell r="H1821">
            <v>5200</v>
          </cell>
          <cell r="I1821">
            <v>5000</v>
          </cell>
          <cell r="J1821">
            <v>2</v>
          </cell>
          <cell r="K1821">
            <v>29</v>
          </cell>
          <cell r="L1821">
            <v>1</v>
          </cell>
          <cell r="M1821">
            <v>4</v>
          </cell>
          <cell r="N1821">
            <v>2</v>
          </cell>
          <cell r="O1821">
            <v>1</v>
          </cell>
          <cell r="P1821">
            <v>1</v>
          </cell>
        </row>
        <row r="1822">
          <cell r="B1822">
            <v>1812</v>
          </cell>
          <cell r="C1822">
            <v>5</v>
          </cell>
          <cell r="D1822">
            <v>12</v>
          </cell>
          <cell r="E1822">
            <v>5400</v>
          </cell>
          <cell r="F1822">
            <v>1.9460035937312736</v>
          </cell>
          <cell r="G1822">
            <v>12000</v>
          </cell>
          <cell r="H1822">
            <v>2000</v>
          </cell>
          <cell r="I1822">
            <v>5500</v>
          </cell>
          <cell r="J1822">
            <v>1</v>
          </cell>
          <cell r="K1822">
            <v>39</v>
          </cell>
          <cell r="L1822">
            <v>3</v>
          </cell>
          <cell r="M1822">
            <v>2</v>
          </cell>
          <cell r="N1822">
            <v>2</v>
          </cell>
          <cell r="O1822">
            <v>2</v>
          </cell>
          <cell r="P1822">
            <v>2</v>
          </cell>
        </row>
        <row r="1823">
          <cell r="B1823">
            <v>1813</v>
          </cell>
          <cell r="C1823">
            <v>5</v>
          </cell>
          <cell r="D1823">
            <v>12</v>
          </cell>
          <cell r="E1823">
            <v>5400</v>
          </cell>
          <cell r="F1823">
            <v>3.5956314291231402</v>
          </cell>
          <cell r="G1823">
            <v>18000</v>
          </cell>
          <cell r="H1823">
            <v>3600</v>
          </cell>
          <cell r="I1823">
            <v>5500</v>
          </cell>
          <cell r="J1823">
            <v>1</v>
          </cell>
          <cell r="K1823">
            <v>54</v>
          </cell>
          <cell r="L1823">
            <v>1</v>
          </cell>
          <cell r="M1823">
            <v>1</v>
          </cell>
          <cell r="N1823">
            <v>1</v>
          </cell>
          <cell r="O1823">
            <v>1</v>
          </cell>
          <cell r="P1823">
            <v>2</v>
          </cell>
        </row>
        <row r="1824">
          <cell r="B1824">
            <v>1814</v>
          </cell>
          <cell r="C1824">
            <v>1</v>
          </cell>
          <cell r="D1824">
            <v>36</v>
          </cell>
          <cell r="E1824">
            <v>14000</v>
          </cell>
          <cell r="F1824">
            <v>3.785161610948732</v>
          </cell>
          <cell r="G1824">
            <v>20000</v>
          </cell>
          <cell r="H1824">
            <v>2800</v>
          </cell>
          <cell r="I1824">
            <v>5000</v>
          </cell>
          <cell r="J1824">
            <v>2</v>
          </cell>
          <cell r="K1824">
            <v>22</v>
          </cell>
          <cell r="L1824">
            <v>1</v>
          </cell>
          <cell r="M1824">
            <v>4</v>
          </cell>
          <cell r="N1824">
            <v>2</v>
          </cell>
          <cell r="O1824">
            <v>4</v>
          </cell>
          <cell r="P1824">
            <v>3</v>
          </cell>
        </row>
        <row r="1825">
          <cell r="B1825">
            <v>1815</v>
          </cell>
          <cell r="C1825">
            <v>2</v>
          </cell>
          <cell r="D1825">
            <v>36</v>
          </cell>
          <cell r="E1825">
            <v>5400</v>
          </cell>
          <cell r="F1825">
            <v>3.6075227083679096</v>
          </cell>
          <cell r="G1825">
            <v>18000</v>
          </cell>
          <cell r="H1825">
            <v>3000</v>
          </cell>
          <cell r="I1825">
            <v>6000</v>
          </cell>
          <cell r="J1825">
            <v>2</v>
          </cell>
          <cell r="K1825">
            <v>52</v>
          </cell>
          <cell r="L1825">
            <v>3</v>
          </cell>
          <cell r="M1825">
            <v>4</v>
          </cell>
          <cell r="N1825">
            <v>2</v>
          </cell>
          <cell r="O1825">
            <v>4</v>
          </cell>
          <cell r="P1825">
            <v>3</v>
          </cell>
        </row>
        <row r="1826">
          <cell r="B1826">
            <v>1816</v>
          </cell>
          <cell r="C1826">
            <v>3</v>
          </cell>
          <cell r="D1826">
            <v>18</v>
          </cell>
          <cell r="E1826">
            <v>24000</v>
          </cell>
          <cell r="F1826">
            <v>3.4247842646138</v>
          </cell>
          <cell r="G1826">
            <v>36000</v>
          </cell>
          <cell r="H1826">
            <v>6200</v>
          </cell>
          <cell r="I1826">
            <v>6000</v>
          </cell>
          <cell r="J1826">
            <v>2</v>
          </cell>
          <cell r="K1826">
            <v>43</v>
          </cell>
          <cell r="L1826">
            <v>1</v>
          </cell>
          <cell r="M1826">
            <v>1</v>
          </cell>
          <cell r="N1826">
            <v>1</v>
          </cell>
          <cell r="O1826">
            <v>4</v>
          </cell>
          <cell r="P1826">
            <v>2</v>
          </cell>
        </row>
        <row r="1827">
          <cell r="B1827">
            <v>1817</v>
          </cell>
          <cell r="C1827">
            <v>2</v>
          </cell>
          <cell r="D1827">
            <v>60</v>
          </cell>
          <cell r="E1827">
            <v>5400</v>
          </cell>
          <cell r="F1827">
            <v>3.1681412341611837</v>
          </cell>
          <cell r="G1827">
            <v>18000</v>
          </cell>
          <cell r="H1827">
            <v>2600</v>
          </cell>
          <cell r="I1827">
            <v>6000</v>
          </cell>
          <cell r="J1827">
            <v>2</v>
          </cell>
          <cell r="K1827">
            <v>51</v>
          </cell>
          <cell r="L1827">
            <v>3</v>
          </cell>
          <cell r="M1827">
            <v>1</v>
          </cell>
          <cell r="N1827">
            <v>2</v>
          </cell>
          <cell r="O1827">
            <v>4</v>
          </cell>
          <cell r="P1827">
            <v>1</v>
          </cell>
        </row>
        <row r="1828">
          <cell r="B1828">
            <v>1818</v>
          </cell>
          <cell r="C1828">
            <v>5</v>
          </cell>
          <cell r="D1828">
            <v>48</v>
          </cell>
          <cell r="E1828">
            <v>5400</v>
          </cell>
          <cell r="F1828">
            <v>1.0349108577085253</v>
          </cell>
          <cell r="G1828">
            <v>18000</v>
          </cell>
          <cell r="H1828">
            <v>3600</v>
          </cell>
          <cell r="I1828">
            <v>5500</v>
          </cell>
          <cell r="J1828">
            <v>2</v>
          </cell>
          <cell r="K1828">
            <v>38</v>
          </cell>
          <cell r="L1828">
            <v>3</v>
          </cell>
          <cell r="M1828">
            <v>4</v>
          </cell>
          <cell r="N1828">
            <v>1</v>
          </cell>
          <cell r="O1828">
            <v>2</v>
          </cell>
          <cell r="P1828">
            <v>1</v>
          </cell>
        </row>
        <row r="1829">
          <cell r="B1829">
            <v>1819</v>
          </cell>
          <cell r="C1829">
            <v>3</v>
          </cell>
          <cell r="D1829">
            <v>36</v>
          </cell>
          <cell r="E1829">
            <v>18300</v>
          </cell>
          <cell r="F1829">
            <v>1.4519062077647693</v>
          </cell>
          <cell r="G1829">
            <v>36000</v>
          </cell>
          <cell r="H1829">
            <v>5200</v>
          </cell>
          <cell r="I1829">
            <v>6000</v>
          </cell>
          <cell r="J1829">
            <v>2</v>
          </cell>
          <cell r="K1829">
            <v>51</v>
          </cell>
          <cell r="L1829">
            <v>4</v>
          </cell>
          <cell r="M1829">
            <v>3</v>
          </cell>
          <cell r="N1829">
            <v>2</v>
          </cell>
          <cell r="O1829">
            <v>1</v>
          </cell>
          <cell r="P1829">
            <v>3</v>
          </cell>
        </row>
        <row r="1830">
          <cell r="B1830">
            <v>1820</v>
          </cell>
          <cell r="C1830">
            <v>5</v>
          </cell>
          <cell r="D1830">
            <v>36</v>
          </cell>
          <cell r="E1830">
            <v>14000</v>
          </cell>
          <cell r="F1830">
            <v>1.2862722998428806</v>
          </cell>
          <cell r="G1830">
            <v>25000</v>
          </cell>
          <cell r="H1830">
            <v>4400</v>
          </cell>
          <cell r="I1830">
            <v>5500</v>
          </cell>
          <cell r="J1830">
            <v>2</v>
          </cell>
          <cell r="K1830">
            <v>53</v>
          </cell>
          <cell r="L1830">
            <v>1</v>
          </cell>
          <cell r="M1830">
            <v>1</v>
          </cell>
          <cell r="N1830">
            <v>2</v>
          </cell>
          <cell r="O1830">
            <v>1</v>
          </cell>
          <cell r="P1830">
            <v>3</v>
          </cell>
        </row>
        <row r="1831">
          <cell r="B1831">
            <v>1821</v>
          </cell>
          <cell r="C1831">
            <v>3</v>
          </cell>
          <cell r="D1831">
            <v>12</v>
          </cell>
          <cell r="E1831">
            <v>14000</v>
          </cell>
          <cell r="F1831">
            <v>3.6240713205001418</v>
          </cell>
          <cell r="G1831">
            <v>25000</v>
          </cell>
          <cell r="H1831">
            <v>4700</v>
          </cell>
          <cell r="I1831">
            <v>6000</v>
          </cell>
          <cell r="J1831">
            <v>1</v>
          </cell>
          <cell r="K1831">
            <v>24</v>
          </cell>
          <cell r="L1831">
            <v>2</v>
          </cell>
          <cell r="M1831">
            <v>1</v>
          </cell>
          <cell r="N1831">
            <v>1</v>
          </cell>
          <cell r="O1831">
            <v>4</v>
          </cell>
          <cell r="P1831">
            <v>3</v>
          </cell>
        </row>
        <row r="1832">
          <cell r="B1832">
            <v>1822</v>
          </cell>
          <cell r="C1832">
            <v>5</v>
          </cell>
          <cell r="D1832">
            <v>12</v>
          </cell>
          <cell r="E1832">
            <v>5400</v>
          </cell>
          <cell r="F1832">
            <v>1.3435409498930564</v>
          </cell>
          <cell r="G1832">
            <v>18000</v>
          </cell>
          <cell r="H1832">
            <v>2900</v>
          </cell>
          <cell r="I1832">
            <v>5500</v>
          </cell>
          <cell r="J1832">
            <v>2</v>
          </cell>
          <cell r="K1832">
            <v>19</v>
          </cell>
          <cell r="L1832">
            <v>3</v>
          </cell>
          <cell r="M1832">
            <v>4</v>
          </cell>
          <cell r="N1832">
            <v>1</v>
          </cell>
          <cell r="O1832">
            <v>1</v>
          </cell>
          <cell r="P1832">
            <v>2</v>
          </cell>
        </row>
        <row r="1833">
          <cell r="B1833">
            <v>1823</v>
          </cell>
          <cell r="C1833">
            <v>5</v>
          </cell>
          <cell r="D1833">
            <v>48</v>
          </cell>
          <cell r="E1833">
            <v>18300</v>
          </cell>
          <cell r="F1833">
            <v>1.3575962008723532</v>
          </cell>
          <cell r="G1833">
            <v>36000</v>
          </cell>
          <cell r="H1833">
            <v>6200</v>
          </cell>
          <cell r="I1833">
            <v>5500</v>
          </cell>
          <cell r="J1833">
            <v>1</v>
          </cell>
          <cell r="K1833">
            <v>44</v>
          </cell>
          <cell r="L1833">
            <v>2</v>
          </cell>
          <cell r="M1833">
            <v>5</v>
          </cell>
          <cell r="N1833">
            <v>2</v>
          </cell>
          <cell r="O1833">
            <v>4</v>
          </cell>
          <cell r="P1833">
            <v>2</v>
          </cell>
        </row>
        <row r="1834">
          <cell r="B1834">
            <v>1824</v>
          </cell>
          <cell r="C1834">
            <v>4</v>
          </cell>
          <cell r="D1834">
            <v>18</v>
          </cell>
          <cell r="E1834">
            <v>24000</v>
          </cell>
          <cell r="F1834">
            <v>2.7591601961177221</v>
          </cell>
          <cell r="G1834">
            <v>41000</v>
          </cell>
          <cell r="H1834">
            <v>6200</v>
          </cell>
          <cell r="I1834">
            <v>6000</v>
          </cell>
          <cell r="J1834">
            <v>1</v>
          </cell>
          <cell r="K1834">
            <v>33</v>
          </cell>
          <cell r="L1834">
            <v>4</v>
          </cell>
          <cell r="M1834">
            <v>5</v>
          </cell>
          <cell r="N1834">
            <v>1</v>
          </cell>
          <cell r="O1834">
            <v>4</v>
          </cell>
          <cell r="P1834">
            <v>1</v>
          </cell>
        </row>
        <row r="1835">
          <cell r="B1835">
            <v>1825</v>
          </cell>
          <cell r="C1835">
            <v>2</v>
          </cell>
          <cell r="D1835">
            <v>36</v>
          </cell>
          <cell r="E1835">
            <v>14000</v>
          </cell>
          <cell r="F1835">
            <v>2.8778438079683641</v>
          </cell>
          <cell r="G1835">
            <v>25000</v>
          </cell>
          <cell r="H1835">
            <v>3600</v>
          </cell>
          <cell r="I1835">
            <v>6000</v>
          </cell>
          <cell r="J1835">
            <v>1</v>
          </cell>
          <cell r="K1835">
            <v>23</v>
          </cell>
          <cell r="L1835">
            <v>2</v>
          </cell>
          <cell r="M1835">
            <v>1</v>
          </cell>
          <cell r="N1835">
            <v>1</v>
          </cell>
          <cell r="O1835">
            <v>1</v>
          </cell>
          <cell r="P1835">
            <v>3</v>
          </cell>
        </row>
        <row r="1836">
          <cell r="B1836">
            <v>1826</v>
          </cell>
          <cell r="C1836">
            <v>1</v>
          </cell>
          <cell r="D1836">
            <v>18</v>
          </cell>
          <cell r="E1836">
            <v>5400</v>
          </cell>
          <cell r="F1836">
            <v>2.8111714399709093</v>
          </cell>
          <cell r="G1836">
            <v>18000</v>
          </cell>
          <cell r="H1836">
            <v>2300</v>
          </cell>
          <cell r="I1836">
            <v>5000</v>
          </cell>
          <cell r="J1836">
            <v>2</v>
          </cell>
          <cell r="K1836">
            <v>35</v>
          </cell>
          <cell r="L1836">
            <v>1</v>
          </cell>
          <cell r="M1836">
            <v>3</v>
          </cell>
          <cell r="N1836">
            <v>2</v>
          </cell>
          <cell r="O1836">
            <v>4</v>
          </cell>
          <cell r="P1836">
            <v>3</v>
          </cell>
        </row>
        <row r="1837">
          <cell r="B1837">
            <v>1827</v>
          </cell>
          <cell r="C1837">
            <v>1</v>
          </cell>
          <cell r="D1837">
            <v>36</v>
          </cell>
          <cell r="E1837">
            <v>5400</v>
          </cell>
          <cell r="F1837">
            <v>2.162055723503578</v>
          </cell>
          <cell r="G1837">
            <v>12000</v>
          </cell>
          <cell r="H1837">
            <v>1600</v>
          </cell>
          <cell r="I1837">
            <v>5000</v>
          </cell>
          <cell r="J1837">
            <v>1</v>
          </cell>
          <cell r="K1837">
            <v>55</v>
          </cell>
          <cell r="L1837">
            <v>2</v>
          </cell>
          <cell r="M1837">
            <v>2</v>
          </cell>
          <cell r="N1837">
            <v>2</v>
          </cell>
          <cell r="O1837">
            <v>1</v>
          </cell>
          <cell r="P1837">
            <v>2</v>
          </cell>
        </row>
        <row r="1838">
          <cell r="B1838">
            <v>1828</v>
          </cell>
          <cell r="C1838">
            <v>5</v>
          </cell>
          <cell r="D1838">
            <v>36</v>
          </cell>
          <cell r="E1838">
            <v>5400</v>
          </cell>
          <cell r="F1838">
            <v>2.796056312263036</v>
          </cell>
          <cell r="G1838">
            <v>18000</v>
          </cell>
          <cell r="H1838">
            <v>3300</v>
          </cell>
          <cell r="I1838">
            <v>5500</v>
          </cell>
          <cell r="J1838">
            <v>1</v>
          </cell>
          <cell r="K1838">
            <v>30</v>
          </cell>
          <cell r="L1838">
            <v>4</v>
          </cell>
          <cell r="M1838">
            <v>4</v>
          </cell>
          <cell r="N1838">
            <v>2</v>
          </cell>
          <cell r="O1838">
            <v>4</v>
          </cell>
          <cell r="P1838">
            <v>3</v>
          </cell>
        </row>
        <row r="1839">
          <cell r="B1839">
            <v>1829</v>
          </cell>
          <cell r="C1839">
            <v>2</v>
          </cell>
          <cell r="D1839">
            <v>48</v>
          </cell>
          <cell r="E1839">
            <v>24000</v>
          </cell>
          <cell r="F1839">
            <v>2.9097720845524</v>
          </cell>
          <cell r="G1839">
            <v>45000</v>
          </cell>
          <cell r="H1839">
            <v>7300</v>
          </cell>
          <cell r="I1839">
            <v>6000</v>
          </cell>
          <cell r="J1839">
            <v>1</v>
          </cell>
          <cell r="K1839">
            <v>19</v>
          </cell>
          <cell r="L1839">
            <v>4</v>
          </cell>
          <cell r="M1839">
            <v>1</v>
          </cell>
          <cell r="N1839">
            <v>1</v>
          </cell>
          <cell r="O1839">
            <v>2</v>
          </cell>
          <cell r="P1839">
            <v>3</v>
          </cell>
        </row>
        <row r="1840">
          <cell r="B1840">
            <v>1830</v>
          </cell>
          <cell r="C1840">
            <v>5</v>
          </cell>
          <cell r="D1840">
            <v>36</v>
          </cell>
          <cell r="E1840">
            <v>18300</v>
          </cell>
          <cell r="F1840">
            <v>1.9206379299591338</v>
          </cell>
          <cell r="G1840">
            <v>36000</v>
          </cell>
          <cell r="H1840">
            <v>6200</v>
          </cell>
          <cell r="I1840">
            <v>5500</v>
          </cell>
          <cell r="J1840">
            <v>1</v>
          </cell>
          <cell r="K1840">
            <v>48</v>
          </cell>
          <cell r="L1840">
            <v>3</v>
          </cell>
          <cell r="M1840">
            <v>4</v>
          </cell>
          <cell r="N1840">
            <v>2</v>
          </cell>
          <cell r="O1840">
            <v>2</v>
          </cell>
          <cell r="P1840">
            <v>3</v>
          </cell>
        </row>
        <row r="1841">
          <cell r="B1841">
            <v>1831</v>
          </cell>
          <cell r="C1841">
            <v>3</v>
          </cell>
          <cell r="D1841">
            <v>48</v>
          </cell>
          <cell r="E1841">
            <v>14000</v>
          </cell>
          <cell r="F1841">
            <v>1.0271969806919734</v>
          </cell>
          <cell r="G1841">
            <v>25000</v>
          </cell>
          <cell r="H1841">
            <v>3600</v>
          </cell>
          <cell r="I1841">
            <v>6000</v>
          </cell>
          <cell r="J1841">
            <v>2</v>
          </cell>
          <cell r="K1841">
            <v>46</v>
          </cell>
          <cell r="L1841">
            <v>2</v>
          </cell>
          <cell r="M1841">
            <v>1</v>
          </cell>
          <cell r="N1841">
            <v>1</v>
          </cell>
          <cell r="O1841">
            <v>2</v>
          </cell>
          <cell r="P1841">
            <v>1</v>
          </cell>
        </row>
        <row r="1842">
          <cell r="B1842">
            <v>1832</v>
          </cell>
          <cell r="C1842">
            <v>4</v>
          </cell>
          <cell r="D1842">
            <v>60</v>
          </cell>
          <cell r="E1842">
            <v>5400</v>
          </cell>
          <cell r="F1842">
            <v>3.004317907478522</v>
          </cell>
          <cell r="G1842">
            <v>12000</v>
          </cell>
          <cell r="H1842">
            <v>2100</v>
          </cell>
          <cell r="I1842">
            <v>6000</v>
          </cell>
          <cell r="J1842">
            <v>1</v>
          </cell>
          <cell r="K1842">
            <v>30</v>
          </cell>
          <cell r="L1842">
            <v>2</v>
          </cell>
          <cell r="M1842">
            <v>3</v>
          </cell>
          <cell r="N1842">
            <v>1</v>
          </cell>
          <cell r="O1842">
            <v>4</v>
          </cell>
          <cell r="P1842">
            <v>3</v>
          </cell>
        </row>
        <row r="1843">
          <cell r="B1843">
            <v>1833</v>
          </cell>
          <cell r="C1843">
            <v>3</v>
          </cell>
          <cell r="D1843">
            <v>18</v>
          </cell>
          <cell r="E1843">
            <v>5400</v>
          </cell>
          <cell r="F1843">
            <v>2.4881285861578437</v>
          </cell>
          <cell r="G1843">
            <v>12000</v>
          </cell>
          <cell r="H1843">
            <v>2200</v>
          </cell>
          <cell r="I1843">
            <v>6000</v>
          </cell>
          <cell r="J1843">
            <v>1</v>
          </cell>
          <cell r="K1843">
            <v>26</v>
          </cell>
          <cell r="L1843">
            <v>2</v>
          </cell>
          <cell r="M1843">
            <v>5</v>
          </cell>
          <cell r="N1843">
            <v>1</v>
          </cell>
          <cell r="O1843">
            <v>2</v>
          </cell>
          <cell r="P1843">
            <v>2</v>
          </cell>
        </row>
        <row r="1844">
          <cell r="B1844">
            <v>1834</v>
          </cell>
          <cell r="C1844">
            <v>1</v>
          </cell>
          <cell r="D1844">
            <v>36</v>
          </cell>
          <cell r="E1844">
            <v>14000</v>
          </cell>
          <cell r="F1844">
            <v>3.7114813533163344</v>
          </cell>
          <cell r="G1844">
            <v>25000</v>
          </cell>
          <cell r="H1844">
            <v>3300</v>
          </cell>
          <cell r="I1844">
            <v>5000</v>
          </cell>
          <cell r="J1844">
            <v>1</v>
          </cell>
          <cell r="K1844">
            <v>48</v>
          </cell>
          <cell r="L1844">
            <v>1</v>
          </cell>
          <cell r="M1844">
            <v>5</v>
          </cell>
          <cell r="N1844">
            <v>1</v>
          </cell>
          <cell r="O1844">
            <v>1</v>
          </cell>
          <cell r="P1844">
            <v>3</v>
          </cell>
        </row>
        <row r="1845">
          <cell r="B1845">
            <v>1835</v>
          </cell>
          <cell r="C1845">
            <v>3</v>
          </cell>
          <cell r="D1845">
            <v>36</v>
          </cell>
          <cell r="E1845">
            <v>5400</v>
          </cell>
          <cell r="F1845">
            <v>2.5595984854647327</v>
          </cell>
          <cell r="G1845">
            <v>12000</v>
          </cell>
          <cell r="H1845">
            <v>1900</v>
          </cell>
          <cell r="I1845">
            <v>6000</v>
          </cell>
          <cell r="J1845">
            <v>2</v>
          </cell>
          <cell r="K1845">
            <v>52</v>
          </cell>
          <cell r="L1845">
            <v>1</v>
          </cell>
          <cell r="M1845">
            <v>4</v>
          </cell>
          <cell r="N1845">
            <v>1</v>
          </cell>
          <cell r="O1845">
            <v>2</v>
          </cell>
          <cell r="P1845">
            <v>2</v>
          </cell>
        </row>
        <row r="1846">
          <cell r="B1846">
            <v>1836</v>
          </cell>
          <cell r="C1846">
            <v>2</v>
          </cell>
          <cell r="D1846">
            <v>36</v>
          </cell>
          <cell r="E1846">
            <v>24000</v>
          </cell>
          <cell r="F1846">
            <v>2.5228343570129361</v>
          </cell>
          <cell r="G1846">
            <v>49000</v>
          </cell>
          <cell r="H1846">
            <v>7300</v>
          </cell>
          <cell r="I1846">
            <v>6000</v>
          </cell>
          <cell r="J1846">
            <v>2</v>
          </cell>
          <cell r="K1846">
            <v>47</v>
          </cell>
          <cell r="L1846">
            <v>4</v>
          </cell>
          <cell r="M1846">
            <v>4</v>
          </cell>
          <cell r="N1846">
            <v>1</v>
          </cell>
          <cell r="O1846">
            <v>3</v>
          </cell>
          <cell r="P1846">
            <v>3</v>
          </cell>
        </row>
        <row r="1847">
          <cell r="B1847">
            <v>1837</v>
          </cell>
          <cell r="C1847">
            <v>5</v>
          </cell>
          <cell r="D1847">
            <v>36</v>
          </cell>
          <cell r="E1847">
            <v>5400</v>
          </cell>
          <cell r="F1847">
            <v>1.4601417129389054</v>
          </cell>
          <cell r="G1847">
            <v>12000</v>
          </cell>
          <cell r="H1847">
            <v>2200</v>
          </cell>
          <cell r="I1847">
            <v>5500</v>
          </cell>
          <cell r="J1847">
            <v>2</v>
          </cell>
          <cell r="K1847">
            <v>36</v>
          </cell>
          <cell r="L1847">
            <v>3</v>
          </cell>
          <cell r="M1847">
            <v>3</v>
          </cell>
          <cell r="N1847">
            <v>1</v>
          </cell>
          <cell r="O1847">
            <v>3</v>
          </cell>
          <cell r="P1847">
            <v>1</v>
          </cell>
        </row>
        <row r="1848">
          <cell r="B1848">
            <v>1838</v>
          </cell>
          <cell r="C1848">
            <v>3</v>
          </cell>
          <cell r="D1848">
            <v>48</v>
          </cell>
          <cell r="E1848">
            <v>18300</v>
          </cell>
          <cell r="F1848">
            <v>1.675358592668287</v>
          </cell>
          <cell r="G1848">
            <v>33000</v>
          </cell>
          <cell r="H1848">
            <v>5300</v>
          </cell>
          <cell r="I1848">
            <v>6000</v>
          </cell>
          <cell r="J1848">
            <v>1</v>
          </cell>
          <cell r="K1848">
            <v>41</v>
          </cell>
          <cell r="L1848">
            <v>3</v>
          </cell>
          <cell r="M1848">
            <v>2</v>
          </cell>
          <cell r="N1848">
            <v>2</v>
          </cell>
          <cell r="O1848">
            <v>1</v>
          </cell>
          <cell r="P1848">
            <v>1</v>
          </cell>
        </row>
        <row r="1849">
          <cell r="B1849">
            <v>1839</v>
          </cell>
          <cell r="C1849">
            <v>1</v>
          </cell>
          <cell r="D1849">
            <v>18</v>
          </cell>
          <cell r="E1849">
            <v>5400</v>
          </cell>
          <cell r="F1849">
            <v>1.0887812583908834</v>
          </cell>
          <cell r="G1849">
            <v>12000</v>
          </cell>
          <cell r="H1849">
            <v>2000</v>
          </cell>
          <cell r="I1849">
            <v>5000</v>
          </cell>
          <cell r="J1849">
            <v>2</v>
          </cell>
          <cell r="K1849">
            <v>24</v>
          </cell>
          <cell r="L1849">
            <v>4</v>
          </cell>
          <cell r="M1849">
            <v>4</v>
          </cell>
          <cell r="N1849">
            <v>1</v>
          </cell>
          <cell r="O1849">
            <v>4</v>
          </cell>
          <cell r="P1849">
            <v>2</v>
          </cell>
        </row>
        <row r="1850">
          <cell r="B1850">
            <v>1840</v>
          </cell>
          <cell r="C1850">
            <v>5</v>
          </cell>
          <cell r="D1850">
            <v>48</v>
          </cell>
          <cell r="E1850">
            <v>14000</v>
          </cell>
          <cell r="F1850">
            <v>1.6689085531250369</v>
          </cell>
          <cell r="G1850">
            <v>25000</v>
          </cell>
          <cell r="H1850">
            <v>4400</v>
          </cell>
          <cell r="I1850">
            <v>5500</v>
          </cell>
          <cell r="J1850">
            <v>2</v>
          </cell>
          <cell r="K1850">
            <v>18</v>
          </cell>
          <cell r="L1850">
            <v>2</v>
          </cell>
          <cell r="M1850">
            <v>1</v>
          </cell>
          <cell r="N1850">
            <v>2</v>
          </cell>
          <cell r="O1850">
            <v>4</v>
          </cell>
          <cell r="P1850">
            <v>1</v>
          </cell>
        </row>
        <row r="1851">
          <cell r="B1851">
            <v>1841</v>
          </cell>
          <cell r="C1851">
            <v>3</v>
          </cell>
          <cell r="D1851">
            <v>12</v>
          </cell>
          <cell r="E1851">
            <v>5400</v>
          </cell>
          <cell r="F1851">
            <v>3.1425399749878147</v>
          </cell>
          <cell r="G1851">
            <v>18000</v>
          </cell>
          <cell r="H1851">
            <v>2600</v>
          </cell>
          <cell r="I1851">
            <v>6000</v>
          </cell>
          <cell r="J1851">
            <v>1</v>
          </cell>
          <cell r="K1851">
            <v>55</v>
          </cell>
          <cell r="L1851">
            <v>4</v>
          </cell>
          <cell r="M1851">
            <v>4</v>
          </cell>
          <cell r="N1851">
            <v>2</v>
          </cell>
          <cell r="O1851">
            <v>2</v>
          </cell>
          <cell r="P1851">
            <v>2</v>
          </cell>
        </row>
        <row r="1852">
          <cell r="B1852">
            <v>1842</v>
          </cell>
          <cell r="C1852">
            <v>2</v>
          </cell>
          <cell r="D1852">
            <v>36</v>
          </cell>
          <cell r="E1852">
            <v>24000</v>
          </cell>
          <cell r="F1852">
            <v>1.2672224190014831</v>
          </cell>
          <cell r="G1852">
            <v>49000</v>
          </cell>
          <cell r="H1852">
            <v>7300</v>
          </cell>
          <cell r="I1852">
            <v>6000</v>
          </cell>
          <cell r="J1852">
            <v>2</v>
          </cell>
          <cell r="K1852">
            <v>40</v>
          </cell>
          <cell r="L1852">
            <v>4</v>
          </cell>
          <cell r="M1852">
            <v>5</v>
          </cell>
          <cell r="N1852">
            <v>2</v>
          </cell>
          <cell r="O1852">
            <v>1</v>
          </cell>
          <cell r="P1852">
            <v>3</v>
          </cell>
        </row>
        <row r="1853">
          <cell r="B1853">
            <v>1843</v>
          </cell>
          <cell r="C1853">
            <v>4</v>
          </cell>
          <cell r="D1853">
            <v>12</v>
          </cell>
          <cell r="E1853">
            <v>18300</v>
          </cell>
          <cell r="F1853">
            <v>3.596997077220645</v>
          </cell>
          <cell r="G1853">
            <v>36000</v>
          </cell>
          <cell r="H1853">
            <v>6000</v>
          </cell>
          <cell r="I1853">
            <v>6000</v>
          </cell>
          <cell r="J1853">
            <v>2</v>
          </cell>
          <cell r="K1853">
            <v>24</v>
          </cell>
          <cell r="L1853">
            <v>2</v>
          </cell>
          <cell r="M1853">
            <v>5</v>
          </cell>
          <cell r="N1853">
            <v>2</v>
          </cell>
          <cell r="O1853">
            <v>1</v>
          </cell>
          <cell r="P1853">
            <v>2</v>
          </cell>
        </row>
        <row r="1854">
          <cell r="B1854">
            <v>1844</v>
          </cell>
          <cell r="C1854">
            <v>4</v>
          </cell>
          <cell r="D1854">
            <v>36</v>
          </cell>
          <cell r="E1854">
            <v>14000</v>
          </cell>
          <cell r="F1854">
            <v>3.2109511183701773</v>
          </cell>
          <cell r="G1854">
            <v>25000</v>
          </cell>
          <cell r="H1854">
            <v>4400</v>
          </cell>
          <cell r="I1854">
            <v>6000</v>
          </cell>
          <cell r="J1854">
            <v>1</v>
          </cell>
          <cell r="K1854">
            <v>35</v>
          </cell>
          <cell r="L1854">
            <v>3</v>
          </cell>
          <cell r="M1854">
            <v>4</v>
          </cell>
          <cell r="N1854">
            <v>2</v>
          </cell>
          <cell r="O1854">
            <v>1</v>
          </cell>
          <cell r="P1854">
            <v>2</v>
          </cell>
        </row>
        <row r="1855">
          <cell r="B1855">
            <v>1845</v>
          </cell>
          <cell r="C1855">
            <v>3</v>
          </cell>
          <cell r="D1855">
            <v>48</v>
          </cell>
          <cell r="E1855">
            <v>24000</v>
          </cell>
          <cell r="F1855">
            <v>1.5813634083679449</v>
          </cell>
          <cell r="G1855">
            <v>36000</v>
          </cell>
          <cell r="H1855">
            <v>7300</v>
          </cell>
          <cell r="I1855">
            <v>6000</v>
          </cell>
          <cell r="J1855">
            <v>2</v>
          </cell>
          <cell r="K1855">
            <v>19</v>
          </cell>
          <cell r="L1855">
            <v>4</v>
          </cell>
          <cell r="M1855">
            <v>4</v>
          </cell>
          <cell r="N1855">
            <v>2</v>
          </cell>
          <cell r="O1855">
            <v>2</v>
          </cell>
          <cell r="P1855">
            <v>1</v>
          </cell>
        </row>
        <row r="1856">
          <cell r="B1856">
            <v>1846</v>
          </cell>
          <cell r="C1856">
            <v>1</v>
          </cell>
          <cell r="D1856">
            <v>36</v>
          </cell>
          <cell r="E1856">
            <v>24000</v>
          </cell>
          <cell r="F1856">
            <v>2.1460836536976293</v>
          </cell>
          <cell r="G1856">
            <v>41000</v>
          </cell>
          <cell r="H1856">
            <v>5200</v>
          </cell>
          <cell r="I1856">
            <v>5000</v>
          </cell>
          <cell r="J1856">
            <v>2</v>
          </cell>
          <cell r="K1856">
            <v>35</v>
          </cell>
          <cell r="L1856">
            <v>3</v>
          </cell>
          <cell r="M1856">
            <v>4</v>
          </cell>
          <cell r="N1856">
            <v>1</v>
          </cell>
          <cell r="O1856">
            <v>2</v>
          </cell>
          <cell r="P1856">
            <v>3</v>
          </cell>
        </row>
        <row r="1857">
          <cell r="B1857">
            <v>1847</v>
          </cell>
          <cell r="C1857">
            <v>5</v>
          </cell>
          <cell r="D1857">
            <v>36</v>
          </cell>
          <cell r="E1857">
            <v>14000</v>
          </cell>
          <cell r="F1857">
            <v>2.2104582565812452</v>
          </cell>
          <cell r="G1857">
            <v>25000</v>
          </cell>
          <cell r="H1857">
            <v>4400</v>
          </cell>
          <cell r="I1857">
            <v>5500</v>
          </cell>
          <cell r="J1857">
            <v>2</v>
          </cell>
          <cell r="K1857">
            <v>25</v>
          </cell>
          <cell r="L1857">
            <v>3</v>
          </cell>
          <cell r="M1857">
            <v>1</v>
          </cell>
          <cell r="N1857">
            <v>2</v>
          </cell>
          <cell r="O1857">
            <v>3</v>
          </cell>
          <cell r="P1857">
            <v>1</v>
          </cell>
        </row>
        <row r="1858">
          <cell r="B1858">
            <v>1848</v>
          </cell>
          <cell r="C1858">
            <v>1</v>
          </cell>
          <cell r="D1858">
            <v>12</v>
          </cell>
          <cell r="E1858">
            <v>18300</v>
          </cell>
          <cell r="F1858">
            <v>2.5067743524852388</v>
          </cell>
          <cell r="G1858">
            <v>36000</v>
          </cell>
          <cell r="H1858">
            <v>4300</v>
          </cell>
          <cell r="I1858">
            <v>5000</v>
          </cell>
          <cell r="J1858">
            <v>2</v>
          </cell>
          <cell r="K1858">
            <v>39</v>
          </cell>
          <cell r="L1858">
            <v>4</v>
          </cell>
          <cell r="M1858">
            <v>4</v>
          </cell>
          <cell r="N1858">
            <v>1</v>
          </cell>
          <cell r="O1858">
            <v>4</v>
          </cell>
          <cell r="P1858">
            <v>3</v>
          </cell>
        </row>
        <row r="1859">
          <cell r="B1859">
            <v>1849</v>
          </cell>
          <cell r="C1859">
            <v>5</v>
          </cell>
          <cell r="D1859">
            <v>36</v>
          </cell>
          <cell r="E1859">
            <v>24000</v>
          </cell>
          <cell r="F1859">
            <v>3.3813951313225061</v>
          </cell>
          <cell r="G1859">
            <v>47000</v>
          </cell>
          <cell r="H1859">
            <v>8400</v>
          </cell>
          <cell r="I1859">
            <v>5500</v>
          </cell>
          <cell r="J1859">
            <v>1</v>
          </cell>
          <cell r="K1859">
            <v>32</v>
          </cell>
          <cell r="L1859">
            <v>1</v>
          </cell>
          <cell r="M1859">
            <v>4</v>
          </cell>
          <cell r="N1859">
            <v>1</v>
          </cell>
          <cell r="O1859">
            <v>1</v>
          </cell>
          <cell r="P1859">
            <v>3</v>
          </cell>
        </row>
        <row r="1860">
          <cell r="B1860">
            <v>1850</v>
          </cell>
          <cell r="C1860">
            <v>4</v>
          </cell>
          <cell r="D1860">
            <v>36</v>
          </cell>
          <cell r="E1860">
            <v>24000</v>
          </cell>
          <cell r="F1860">
            <v>3.8346707095163097</v>
          </cell>
          <cell r="G1860">
            <v>41000</v>
          </cell>
          <cell r="H1860">
            <v>6200</v>
          </cell>
          <cell r="I1860">
            <v>6000</v>
          </cell>
          <cell r="J1860">
            <v>2</v>
          </cell>
          <cell r="K1860">
            <v>19</v>
          </cell>
          <cell r="L1860">
            <v>3</v>
          </cell>
          <cell r="M1860">
            <v>5</v>
          </cell>
          <cell r="N1860">
            <v>1</v>
          </cell>
          <cell r="O1860">
            <v>2</v>
          </cell>
          <cell r="P1860">
            <v>2</v>
          </cell>
        </row>
        <row r="1861">
          <cell r="B1861">
            <v>1851</v>
          </cell>
          <cell r="C1861">
            <v>3</v>
          </cell>
          <cell r="D1861">
            <v>36</v>
          </cell>
          <cell r="E1861">
            <v>18300</v>
          </cell>
          <cell r="F1861">
            <v>3.0075668563325149</v>
          </cell>
          <cell r="G1861">
            <v>36000</v>
          </cell>
          <cell r="H1861">
            <v>5000</v>
          </cell>
          <cell r="I1861">
            <v>6000</v>
          </cell>
          <cell r="J1861">
            <v>1</v>
          </cell>
          <cell r="K1861">
            <v>30</v>
          </cell>
          <cell r="L1861">
            <v>3</v>
          </cell>
          <cell r="M1861">
            <v>4</v>
          </cell>
          <cell r="N1861">
            <v>1</v>
          </cell>
          <cell r="O1861">
            <v>1</v>
          </cell>
          <cell r="P1861">
            <v>3</v>
          </cell>
        </row>
        <row r="1862">
          <cell r="B1862">
            <v>1852</v>
          </cell>
          <cell r="C1862">
            <v>2</v>
          </cell>
          <cell r="D1862">
            <v>36</v>
          </cell>
          <cell r="E1862">
            <v>18300</v>
          </cell>
          <cell r="F1862">
            <v>1.0714241564561946</v>
          </cell>
          <cell r="G1862">
            <v>36000</v>
          </cell>
          <cell r="H1862">
            <v>6200</v>
          </cell>
          <cell r="I1862">
            <v>6000</v>
          </cell>
          <cell r="J1862">
            <v>1</v>
          </cell>
          <cell r="K1862">
            <v>40</v>
          </cell>
          <cell r="L1862">
            <v>2</v>
          </cell>
          <cell r="M1862">
            <v>5</v>
          </cell>
          <cell r="N1862">
            <v>1</v>
          </cell>
          <cell r="O1862">
            <v>1</v>
          </cell>
          <cell r="P1862">
            <v>3</v>
          </cell>
        </row>
        <row r="1863">
          <cell r="B1863">
            <v>1853</v>
          </cell>
          <cell r="C1863">
            <v>5</v>
          </cell>
          <cell r="D1863">
            <v>18</v>
          </cell>
          <cell r="E1863">
            <v>18300</v>
          </cell>
          <cell r="F1863">
            <v>1.441745897898338</v>
          </cell>
          <cell r="G1863">
            <v>33000</v>
          </cell>
          <cell r="H1863">
            <v>5200</v>
          </cell>
          <cell r="I1863">
            <v>5500</v>
          </cell>
          <cell r="J1863">
            <v>2</v>
          </cell>
          <cell r="K1863">
            <v>52</v>
          </cell>
          <cell r="L1863">
            <v>2</v>
          </cell>
          <cell r="M1863">
            <v>2</v>
          </cell>
          <cell r="N1863">
            <v>2</v>
          </cell>
          <cell r="O1863">
            <v>2</v>
          </cell>
          <cell r="P1863">
            <v>2</v>
          </cell>
        </row>
        <row r="1864">
          <cell r="B1864">
            <v>1854</v>
          </cell>
          <cell r="C1864">
            <v>1</v>
          </cell>
          <cell r="D1864">
            <v>12</v>
          </cell>
          <cell r="E1864">
            <v>14000</v>
          </cell>
          <cell r="F1864">
            <v>2.5515881491247523</v>
          </cell>
          <cell r="G1864">
            <v>25000</v>
          </cell>
          <cell r="H1864">
            <v>4000</v>
          </cell>
          <cell r="I1864">
            <v>5000</v>
          </cell>
          <cell r="J1864">
            <v>1</v>
          </cell>
          <cell r="K1864">
            <v>35</v>
          </cell>
          <cell r="L1864">
            <v>4</v>
          </cell>
          <cell r="M1864">
            <v>4</v>
          </cell>
          <cell r="N1864">
            <v>2</v>
          </cell>
          <cell r="O1864">
            <v>4</v>
          </cell>
          <cell r="P1864">
            <v>3</v>
          </cell>
        </row>
        <row r="1865">
          <cell r="B1865">
            <v>1855</v>
          </cell>
          <cell r="C1865">
            <v>5</v>
          </cell>
          <cell r="D1865">
            <v>36</v>
          </cell>
          <cell r="E1865">
            <v>5400</v>
          </cell>
          <cell r="F1865">
            <v>1.3493477792058326</v>
          </cell>
          <cell r="G1865">
            <v>18000</v>
          </cell>
          <cell r="H1865">
            <v>2800</v>
          </cell>
          <cell r="I1865">
            <v>5500</v>
          </cell>
          <cell r="J1865">
            <v>2</v>
          </cell>
          <cell r="K1865">
            <v>53</v>
          </cell>
          <cell r="L1865">
            <v>2</v>
          </cell>
          <cell r="M1865">
            <v>4</v>
          </cell>
          <cell r="N1865">
            <v>2</v>
          </cell>
          <cell r="O1865">
            <v>2</v>
          </cell>
          <cell r="P1865">
            <v>1</v>
          </cell>
        </row>
        <row r="1866">
          <cell r="B1866">
            <v>1856</v>
          </cell>
          <cell r="C1866">
            <v>5</v>
          </cell>
          <cell r="D1866">
            <v>36</v>
          </cell>
          <cell r="E1866">
            <v>14000</v>
          </cell>
          <cell r="F1866">
            <v>2.5695430823428507</v>
          </cell>
          <cell r="G1866">
            <v>20000</v>
          </cell>
          <cell r="H1866">
            <v>3600</v>
          </cell>
          <cell r="I1866">
            <v>5500</v>
          </cell>
          <cell r="J1866">
            <v>2</v>
          </cell>
          <cell r="K1866">
            <v>31</v>
          </cell>
          <cell r="L1866">
            <v>3</v>
          </cell>
          <cell r="M1866">
            <v>4</v>
          </cell>
          <cell r="N1866">
            <v>2</v>
          </cell>
          <cell r="O1866">
            <v>2</v>
          </cell>
          <cell r="P1866">
            <v>3</v>
          </cell>
        </row>
        <row r="1867">
          <cell r="B1867">
            <v>1857</v>
          </cell>
          <cell r="C1867">
            <v>1</v>
          </cell>
          <cell r="D1867">
            <v>48</v>
          </cell>
          <cell r="E1867">
            <v>18300</v>
          </cell>
          <cell r="F1867">
            <v>3.3085542503749004</v>
          </cell>
          <cell r="G1867">
            <v>36000</v>
          </cell>
          <cell r="H1867">
            <v>5200</v>
          </cell>
          <cell r="I1867">
            <v>5000</v>
          </cell>
          <cell r="J1867">
            <v>1</v>
          </cell>
          <cell r="K1867">
            <v>54</v>
          </cell>
          <cell r="L1867">
            <v>1</v>
          </cell>
          <cell r="M1867">
            <v>1</v>
          </cell>
          <cell r="N1867">
            <v>2</v>
          </cell>
          <cell r="O1867">
            <v>1</v>
          </cell>
          <cell r="P1867">
            <v>1</v>
          </cell>
        </row>
        <row r="1868">
          <cell r="B1868">
            <v>1858</v>
          </cell>
          <cell r="C1868">
            <v>2</v>
          </cell>
          <cell r="D1868">
            <v>48</v>
          </cell>
          <cell r="E1868">
            <v>5400</v>
          </cell>
          <cell r="F1868">
            <v>3.4360564572839456</v>
          </cell>
          <cell r="G1868">
            <v>12000</v>
          </cell>
          <cell r="H1868">
            <v>2100</v>
          </cell>
          <cell r="I1868">
            <v>6000</v>
          </cell>
          <cell r="J1868">
            <v>1</v>
          </cell>
          <cell r="K1868">
            <v>29</v>
          </cell>
          <cell r="L1868">
            <v>2</v>
          </cell>
          <cell r="M1868">
            <v>2</v>
          </cell>
          <cell r="N1868">
            <v>2</v>
          </cell>
          <cell r="O1868">
            <v>3</v>
          </cell>
          <cell r="P1868">
            <v>1</v>
          </cell>
        </row>
        <row r="1869">
          <cell r="B1869">
            <v>1859</v>
          </cell>
          <cell r="C1869">
            <v>2</v>
          </cell>
          <cell r="D1869">
            <v>36</v>
          </cell>
          <cell r="E1869">
            <v>18300</v>
          </cell>
          <cell r="F1869">
            <v>1.043666522804688</v>
          </cell>
          <cell r="G1869">
            <v>36000</v>
          </cell>
          <cell r="H1869">
            <v>4400</v>
          </cell>
          <cell r="I1869">
            <v>6000</v>
          </cell>
          <cell r="J1869">
            <v>2</v>
          </cell>
          <cell r="K1869">
            <v>33</v>
          </cell>
          <cell r="L1869">
            <v>4</v>
          </cell>
          <cell r="M1869">
            <v>5</v>
          </cell>
          <cell r="N1869">
            <v>1</v>
          </cell>
          <cell r="O1869">
            <v>2</v>
          </cell>
          <cell r="P1869">
            <v>3</v>
          </cell>
        </row>
        <row r="1870">
          <cell r="B1870">
            <v>1860</v>
          </cell>
          <cell r="C1870">
            <v>3</v>
          </cell>
          <cell r="D1870">
            <v>18</v>
          </cell>
          <cell r="E1870">
            <v>18300</v>
          </cell>
          <cell r="F1870">
            <v>2.6201838066767045</v>
          </cell>
          <cell r="G1870">
            <v>36000</v>
          </cell>
          <cell r="H1870">
            <v>6000</v>
          </cell>
          <cell r="I1870">
            <v>6000</v>
          </cell>
          <cell r="J1870">
            <v>2</v>
          </cell>
          <cell r="K1870">
            <v>40</v>
          </cell>
          <cell r="L1870">
            <v>4</v>
          </cell>
          <cell r="M1870">
            <v>4</v>
          </cell>
          <cell r="N1870">
            <v>1</v>
          </cell>
          <cell r="O1870">
            <v>1</v>
          </cell>
          <cell r="P1870">
            <v>1</v>
          </cell>
        </row>
        <row r="1871">
          <cell r="B1871">
            <v>1861</v>
          </cell>
          <cell r="C1871">
            <v>2</v>
          </cell>
          <cell r="D1871">
            <v>36</v>
          </cell>
          <cell r="E1871">
            <v>24000</v>
          </cell>
          <cell r="F1871">
            <v>3.501295012911549</v>
          </cell>
          <cell r="G1871">
            <v>42000</v>
          </cell>
          <cell r="H1871">
            <v>6200</v>
          </cell>
          <cell r="I1871">
            <v>6000</v>
          </cell>
          <cell r="J1871">
            <v>1</v>
          </cell>
          <cell r="K1871">
            <v>42</v>
          </cell>
          <cell r="L1871">
            <v>2</v>
          </cell>
          <cell r="M1871">
            <v>4</v>
          </cell>
          <cell r="N1871">
            <v>1</v>
          </cell>
          <cell r="O1871">
            <v>2</v>
          </cell>
          <cell r="P1871">
            <v>3</v>
          </cell>
        </row>
        <row r="1872">
          <cell r="B1872">
            <v>1862</v>
          </cell>
          <cell r="C1872">
            <v>4</v>
          </cell>
          <cell r="D1872">
            <v>60</v>
          </cell>
          <cell r="E1872">
            <v>14000</v>
          </cell>
          <cell r="F1872">
            <v>3.4792648675168492</v>
          </cell>
          <cell r="G1872">
            <v>25000</v>
          </cell>
          <cell r="H1872">
            <v>4400</v>
          </cell>
          <cell r="I1872">
            <v>6000</v>
          </cell>
          <cell r="J1872">
            <v>1</v>
          </cell>
          <cell r="K1872">
            <v>32</v>
          </cell>
          <cell r="L1872">
            <v>1</v>
          </cell>
          <cell r="M1872">
            <v>5</v>
          </cell>
          <cell r="N1872">
            <v>1</v>
          </cell>
          <cell r="O1872">
            <v>2</v>
          </cell>
          <cell r="P1872">
            <v>3</v>
          </cell>
        </row>
        <row r="1873">
          <cell r="B1873">
            <v>1863</v>
          </cell>
          <cell r="C1873">
            <v>1</v>
          </cell>
          <cell r="D1873">
            <v>36</v>
          </cell>
          <cell r="E1873">
            <v>18300</v>
          </cell>
          <cell r="F1873">
            <v>1.4786494901019247</v>
          </cell>
          <cell r="G1873">
            <v>36000</v>
          </cell>
          <cell r="H1873">
            <v>5200</v>
          </cell>
          <cell r="I1873">
            <v>5000</v>
          </cell>
          <cell r="J1873">
            <v>1</v>
          </cell>
          <cell r="K1873">
            <v>25</v>
          </cell>
          <cell r="L1873">
            <v>2</v>
          </cell>
          <cell r="M1873">
            <v>1</v>
          </cell>
          <cell r="N1873">
            <v>1</v>
          </cell>
          <cell r="O1873">
            <v>1</v>
          </cell>
          <cell r="P1873">
            <v>3</v>
          </cell>
        </row>
        <row r="1874">
          <cell r="B1874">
            <v>1864</v>
          </cell>
          <cell r="C1874">
            <v>4</v>
          </cell>
          <cell r="D1874">
            <v>18</v>
          </cell>
          <cell r="E1874">
            <v>24000</v>
          </cell>
          <cell r="F1874">
            <v>3.8477168493308733</v>
          </cell>
          <cell r="G1874">
            <v>36000</v>
          </cell>
          <cell r="H1874">
            <v>6900</v>
          </cell>
          <cell r="I1874">
            <v>6000</v>
          </cell>
          <cell r="J1874">
            <v>1</v>
          </cell>
          <cell r="K1874">
            <v>41</v>
          </cell>
          <cell r="L1874">
            <v>4</v>
          </cell>
          <cell r="M1874">
            <v>2</v>
          </cell>
          <cell r="N1874">
            <v>2</v>
          </cell>
          <cell r="O1874">
            <v>4</v>
          </cell>
          <cell r="P1874">
            <v>3</v>
          </cell>
        </row>
        <row r="1875">
          <cell r="B1875">
            <v>1865</v>
          </cell>
          <cell r="C1875">
            <v>2</v>
          </cell>
          <cell r="D1875">
            <v>12</v>
          </cell>
          <cell r="E1875">
            <v>5400</v>
          </cell>
          <cell r="F1875">
            <v>3.1376683190202157</v>
          </cell>
          <cell r="G1875">
            <v>18000</v>
          </cell>
          <cell r="H1875">
            <v>3000</v>
          </cell>
          <cell r="I1875">
            <v>6000</v>
          </cell>
          <cell r="J1875">
            <v>2</v>
          </cell>
          <cell r="K1875">
            <v>44</v>
          </cell>
          <cell r="L1875">
            <v>1</v>
          </cell>
          <cell r="M1875">
            <v>4</v>
          </cell>
          <cell r="N1875">
            <v>2</v>
          </cell>
          <cell r="O1875">
            <v>2</v>
          </cell>
          <cell r="P1875">
            <v>3</v>
          </cell>
        </row>
        <row r="1876">
          <cell r="B1876">
            <v>1866</v>
          </cell>
          <cell r="C1876">
            <v>2</v>
          </cell>
          <cell r="D1876">
            <v>36</v>
          </cell>
          <cell r="E1876">
            <v>24000</v>
          </cell>
          <cell r="F1876">
            <v>3.2262483827321149</v>
          </cell>
          <cell r="G1876">
            <v>47000</v>
          </cell>
          <cell r="H1876">
            <v>7300</v>
          </cell>
          <cell r="I1876">
            <v>6000</v>
          </cell>
          <cell r="J1876">
            <v>1</v>
          </cell>
          <cell r="K1876">
            <v>49</v>
          </cell>
          <cell r="L1876">
            <v>3</v>
          </cell>
          <cell r="M1876">
            <v>2</v>
          </cell>
          <cell r="N1876">
            <v>1</v>
          </cell>
          <cell r="O1876">
            <v>3</v>
          </cell>
          <cell r="P1876">
            <v>3</v>
          </cell>
        </row>
        <row r="1877">
          <cell r="B1877">
            <v>1867</v>
          </cell>
          <cell r="C1877">
            <v>4</v>
          </cell>
          <cell r="D1877">
            <v>12</v>
          </cell>
          <cell r="E1877">
            <v>5400</v>
          </cell>
          <cell r="F1877">
            <v>3.1302091086349146</v>
          </cell>
          <cell r="G1877">
            <v>12000</v>
          </cell>
          <cell r="H1877">
            <v>2200</v>
          </cell>
          <cell r="I1877">
            <v>6000</v>
          </cell>
          <cell r="J1877">
            <v>1</v>
          </cell>
          <cell r="K1877">
            <v>26</v>
          </cell>
          <cell r="L1877">
            <v>4</v>
          </cell>
          <cell r="M1877">
            <v>3</v>
          </cell>
          <cell r="N1877">
            <v>2</v>
          </cell>
          <cell r="O1877">
            <v>2</v>
          </cell>
          <cell r="P1877">
            <v>2</v>
          </cell>
        </row>
        <row r="1878">
          <cell r="B1878">
            <v>1868</v>
          </cell>
          <cell r="C1878">
            <v>2</v>
          </cell>
          <cell r="D1878">
            <v>12</v>
          </cell>
          <cell r="E1878">
            <v>5400</v>
          </cell>
          <cell r="F1878">
            <v>2.9956935668931921</v>
          </cell>
          <cell r="G1878">
            <v>12000</v>
          </cell>
          <cell r="H1878">
            <v>1700</v>
          </cell>
          <cell r="I1878">
            <v>6000</v>
          </cell>
          <cell r="J1878">
            <v>2</v>
          </cell>
          <cell r="K1878">
            <v>25</v>
          </cell>
          <cell r="L1878">
            <v>4</v>
          </cell>
          <cell r="M1878">
            <v>4</v>
          </cell>
          <cell r="N1878">
            <v>1</v>
          </cell>
          <cell r="O1878">
            <v>2</v>
          </cell>
          <cell r="P1878">
            <v>3</v>
          </cell>
        </row>
        <row r="1879">
          <cell r="B1879">
            <v>1869</v>
          </cell>
          <cell r="C1879">
            <v>4</v>
          </cell>
          <cell r="D1879">
            <v>18</v>
          </cell>
          <cell r="E1879">
            <v>24000</v>
          </cell>
          <cell r="F1879">
            <v>3.9321365423119867</v>
          </cell>
          <cell r="G1879">
            <v>41000</v>
          </cell>
          <cell r="H1879">
            <v>6200</v>
          </cell>
          <cell r="I1879">
            <v>6000</v>
          </cell>
          <cell r="J1879">
            <v>1</v>
          </cell>
          <cell r="K1879">
            <v>32</v>
          </cell>
          <cell r="L1879">
            <v>3</v>
          </cell>
          <cell r="M1879">
            <v>2</v>
          </cell>
          <cell r="N1879">
            <v>2</v>
          </cell>
          <cell r="O1879">
            <v>4</v>
          </cell>
          <cell r="P1879">
            <v>2</v>
          </cell>
        </row>
        <row r="1880">
          <cell r="B1880">
            <v>1870</v>
          </cell>
          <cell r="C1880">
            <v>3</v>
          </cell>
          <cell r="D1880">
            <v>60</v>
          </cell>
          <cell r="E1880">
            <v>18300</v>
          </cell>
          <cell r="F1880">
            <v>3.2884375554255976</v>
          </cell>
          <cell r="G1880">
            <v>36000</v>
          </cell>
          <cell r="H1880">
            <v>5200</v>
          </cell>
          <cell r="I1880">
            <v>6000</v>
          </cell>
          <cell r="J1880">
            <v>1</v>
          </cell>
          <cell r="K1880">
            <v>41</v>
          </cell>
          <cell r="L1880">
            <v>1</v>
          </cell>
          <cell r="M1880">
            <v>1</v>
          </cell>
          <cell r="N1880">
            <v>2</v>
          </cell>
          <cell r="O1880">
            <v>1</v>
          </cell>
          <cell r="P1880">
            <v>3</v>
          </cell>
        </row>
        <row r="1881">
          <cell r="B1881">
            <v>1871</v>
          </cell>
          <cell r="C1881">
            <v>3</v>
          </cell>
          <cell r="D1881">
            <v>48</v>
          </cell>
          <cell r="E1881">
            <v>14000</v>
          </cell>
          <cell r="F1881">
            <v>2.8455491014521752</v>
          </cell>
          <cell r="G1881">
            <v>25000</v>
          </cell>
          <cell r="H1881">
            <v>4400</v>
          </cell>
          <cell r="I1881">
            <v>6000</v>
          </cell>
          <cell r="J1881">
            <v>1</v>
          </cell>
          <cell r="K1881">
            <v>27</v>
          </cell>
          <cell r="L1881">
            <v>1</v>
          </cell>
          <cell r="M1881">
            <v>1</v>
          </cell>
          <cell r="N1881">
            <v>1</v>
          </cell>
          <cell r="O1881">
            <v>3</v>
          </cell>
          <cell r="P1881">
            <v>3</v>
          </cell>
        </row>
        <row r="1882">
          <cell r="B1882">
            <v>1872</v>
          </cell>
          <cell r="C1882">
            <v>1</v>
          </cell>
          <cell r="D1882">
            <v>18</v>
          </cell>
          <cell r="E1882">
            <v>5400</v>
          </cell>
          <cell r="F1882">
            <v>1.9637924411116874</v>
          </cell>
          <cell r="G1882">
            <v>18000</v>
          </cell>
          <cell r="H1882">
            <v>2500</v>
          </cell>
          <cell r="I1882">
            <v>5000</v>
          </cell>
          <cell r="J1882">
            <v>1</v>
          </cell>
          <cell r="K1882">
            <v>35</v>
          </cell>
          <cell r="L1882">
            <v>2</v>
          </cell>
          <cell r="M1882">
            <v>4</v>
          </cell>
          <cell r="N1882">
            <v>1</v>
          </cell>
          <cell r="O1882">
            <v>2</v>
          </cell>
          <cell r="P1882">
            <v>3</v>
          </cell>
        </row>
        <row r="1883">
          <cell r="B1883">
            <v>1873</v>
          </cell>
          <cell r="C1883">
            <v>3</v>
          </cell>
          <cell r="D1883">
            <v>60</v>
          </cell>
          <cell r="E1883">
            <v>5400</v>
          </cell>
          <cell r="F1883">
            <v>1.0097365273628578</v>
          </cell>
          <cell r="G1883">
            <v>12000</v>
          </cell>
          <cell r="H1883">
            <v>1900</v>
          </cell>
          <cell r="I1883">
            <v>6000</v>
          </cell>
          <cell r="J1883">
            <v>2</v>
          </cell>
          <cell r="K1883">
            <v>40</v>
          </cell>
          <cell r="L1883">
            <v>2</v>
          </cell>
          <cell r="M1883">
            <v>5</v>
          </cell>
          <cell r="N1883">
            <v>1</v>
          </cell>
          <cell r="O1883">
            <v>4</v>
          </cell>
          <cell r="P1883">
            <v>3</v>
          </cell>
        </row>
        <row r="1884">
          <cell r="B1884">
            <v>1874</v>
          </cell>
          <cell r="C1884">
            <v>5</v>
          </cell>
          <cell r="D1884">
            <v>36</v>
          </cell>
          <cell r="E1884">
            <v>24000</v>
          </cell>
          <cell r="F1884">
            <v>3.7766784270967948</v>
          </cell>
          <cell r="G1884">
            <v>42000</v>
          </cell>
          <cell r="H1884">
            <v>7300</v>
          </cell>
          <cell r="I1884">
            <v>5500</v>
          </cell>
          <cell r="J1884">
            <v>2</v>
          </cell>
          <cell r="K1884">
            <v>25</v>
          </cell>
          <cell r="L1884">
            <v>1</v>
          </cell>
          <cell r="M1884">
            <v>3</v>
          </cell>
          <cell r="N1884">
            <v>2</v>
          </cell>
          <cell r="O1884">
            <v>3</v>
          </cell>
          <cell r="P1884">
            <v>3</v>
          </cell>
        </row>
        <row r="1885">
          <cell r="B1885">
            <v>1875</v>
          </cell>
          <cell r="C1885">
            <v>2</v>
          </cell>
          <cell r="D1885">
            <v>36</v>
          </cell>
          <cell r="E1885">
            <v>14000</v>
          </cell>
          <cell r="F1885">
            <v>2.904313109870519</v>
          </cell>
          <cell r="G1885">
            <v>21000</v>
          </cell>
          <cell r="H1885">
            <v>3600</v>
          </cell>
          <cell r="I1885">
            <v>6000</v>
          </cell>
          <cell r="J1885">
            <v>1</v>
          </cell>
          <cell r="K1885">
            <v>54</v>
          </cell>
          <cell r="L1885">
            <v>3</v>
          </cell>
          <cell r="M1885">
            <v>2</v>
          </cell>
          <cell r="N1885">
            <v>2</v>
          </cell>
          <cell r="O1885">
            <v>1</v>
          </cell>
          <cell r="P1885">
            <v>1</v>
          </cell>
        </row>
        <row r="1886">
          <cell r="B1886">
            <v>1876</v>
          </cell>
          <cell r="C1886">
            <v>3</v>
          </cell>
          <cell r="D1886">
            <v>36</v>
          </cell>
          <cell r="E1886">
            <v>5400</v>
          </cell>
          <cell r="F1886">
            <v>2.6982377421257193</v>
          </cell>
          <cell r="G1886">
            <v>12000</v>
          </cell>
          <cell r="H1886">
            <v>2300</v>
          </cell>
          <cell r="I1886">
            <v>6000</v>
          </cell>
          <cell r="J1886">
            <v>1</v>
          </cell>
          <cell r="K1886">
            <v>41</v>
          </cell>
          <cell r="L1886">
            <v>1</v>
          </cell>
          <cell r="M1886">
            <v>4</v>
          </cell>
          <cell r="N1886">
            <v>1</v>
          </cell>
          <cell r="O1886">
            <v>4</v>
          </cell>
          <cell r="P1886">
            <v>3</v>
          </cell>
        </row>
        <row r="1887">
          <cell r="B1887">
            <v>1877</v>
          </cell>
          <cell r="C1887">
            <v>4</v>
          </cell>
          <cell r="D1887">
            <v>18</v>
          </cell>
          <cell r="E1887">
            <v>18300</v>
          </cell>
          <cell r="F1887">
            <v>3.5920894024368</v>
          </cell>
          <cell r="G1887">
            <v>36000</v>
          </cell>
          <cell r="H1887">
            <v>5200</v>
          </cell>
          <cell r="I1887">
            <v>6000</v>
          </cell>
          <cell r="J1887">
            <v>2</v>
          </cell>
          <cell r="K1887">
            <v>52</v>
          </cell>
          <cell r="L1887">
            <v>2</v>
          </cell>
          <cell r="M1887">
            <v>2</v>
          </cell>
          <cell r="N1887">
            <v>1</v>
          </cell>
          <cell r="O1887">
            <v>3</v>
          </cell>
          <cell r="P1887">
            <v>1</v>
          </cell>
        </row>
        <row r="1888">
          <cell r="B1888">
            <v>1878</v>
          </cell>
          <cell r="C1888">
            <v>2</v>
          </cell>
          <cell r="D1888">
            <v>36</v>
          </cell>
          <cell r="E1888">
            <v>24000</v>
          </cell>
          <cell r="F1888">
            <v>1.6582470676249299</v>
          </cell>
          <cell r="G1888">
            <v>36000</v>
          </cell>
          <cell r="H1888">
            <v>7300</v>
          </cell>
          <cell r="I1888">
            <v>6000</v>
          </cell>
          <cell r="J1888">
            <v>2</v>
          </cell>
          <cell r="K1888">
            <v>44</v>
          </cell>
          <cell r="L1888">
            <v>4</v>
          </cell>
          <cell r="M1888">
            <v>5</v>
          </cell>
          <cell r="N1888">
            <v>2</v>
          </cell>
          <cell r="O1888">
            <v>2</v>
          </cell>
          <cell r="P1888">
            <v>3</v>
          </cell>
        </row>
        <row r="1889">
          <cell r="B1889">
            <v>1879</v>
          </cell>
          <cell r="C1889">
            <v>2</v>
          </cell>
          <cell r="D1889">
            <v>48</v>
          </cell>
          <cell r="E1889">
            <v>18300</v>
          </cell>
          <cell r="F1889">
            <v>3.1744193564648819</v>
          </cell>
          <cell r="G1889">
            <v>36000</v>
          </cell>
          <cell r="H1889">
            <v>5200</v>
          </cell>
          <cell r="I1889">
            <v>6000</v>
          </cell>
          <cell r="J1889">
            <v>1</v>
          </cell>
          <cell r="K1889">
            <v>23</v>
          </cell>
          <cell r="L1889">
            <v>2</v>
          </cell>
          <cell r="M1889">
            <v>2</v>
          </cell>
          <cell r="N1889">
            <v>2</v>
          </cell>
          <cell r="O1889">
            <v>2</v>
          </cell>
          <cell r="P1889">
            <v>3</v>
          </cell>
        </row>
        <row r="1890">
          <cell r="B1890">
            <v>1880</v>
          </cell>
          <cell r="C1890">
            <v>1</v>
          </cell>
          <cell r="D1890">
            <v>60</v>
          </cell>
          <cell r="E1890">
            <v>18300</v>
          </cell>
          <cell r="F1890">
            <v>1.7040897780073112</v>
          </cell>
          <cell r="G1890">
            <v>33000</v>
          </cell>
          <cell r="H1890">
            <v>4700</v>
          </cell>
          <cell r="I1890">
            <v>5000</v>
          </cell>
          <cell r="J1890">
            <v>2</v>
          </cell>
          <cell r="K1890">
            <v>30</v>
          </cell>
          <cell r="L1890">
            <v>1</v>
          </cell>
          <cell r="M1890">
            <v>4</v>
          </cell>
          <cell r="N1890">
            <v>2</v>
          </cell>
          <cell r="O1890">
            <v>1</v>
          </cell>
          <cell r="P1890">
            <v>3</v>
          </cell>
        </row>
        <row r="1891">
          <cell r="B1891">
            <v>1881</v>
          </cell>
          <cell r="C1891">
            <v>5</v>
          </cell>
          <cell r="D1891">
            <v>60</v>
          </cell>
          <cell r="E1891">
            <v>14000</v>
          </cell>
          <cell r="F1891">
            <v>2.1125696485297425</v>
          </cell>
          <cell r="G1891">
            <v>21000</v>
          </cell>
          <cell r="H1891">
            <v>3700</v>
          </cell>
          <cell r="I1891">
            <v>5500</v>
          </cell>
          <cell r="J1891">
            <v>2</v>
          </cell>
          <cell r="K1891">
            <v>47</v>
          </cell>
          <cell r="L1891">
            <v>3</v>
          </cell>
          <cell r="M1891">
            <v>5</v>
          </cell>
          <cell r="N1891">
            <v>2</v>
          </cell>
          <cell r="O1891">
            <v>4</v>
          </cell>
          <cell r="P1891">
            <v>3</v>
          </cell>
        </row>
        <row r="1892">
          <cell r="B1892">
            <v>1882</v>
          </cell>
          <cell r="C1892">
            <v>4</v>
          </cell>
          <cell r="D1892">
            <v>36</v>
          </cell>
          <cell r="E1892">
            <v>18300</v>
          </cell>
          <cell r="F1892">
            <v>1.4297666416458614</v>
          </cell>
          <cell r="G1892">
            <v>36000</v>
          </cell>
          <cell r="H1892">
            <v>5200</v>
          </cell>
          <cell r="I1892">
            <v>6000</v>
          </cell>
          <cell r="J1892">
            <v>1</v>
          </cell>
          <cell r="K1892">
            <v>42</v>
          </cell>
          <cell r="L1892">
            <v>2</v>
          </cell>
          <cell r="M1892">
            <v>2</v>
          </cell>
          <cell r="N1892">
            <v>2</v>
          </cell>
          <cell r="O1892">
            <v>2</v>
          </cell>
          <cell r="P1892">
            <v>2</v>
          </cell>
        </row>
        <row r="1893">
          <cell r="B1893">
            <v>1883</v>
          </cell>
          <cell r="C1893">
            <v>2</v>
          </cell>
          <cell r="D1893">
            <v>36</v>
          </cell>
          <cell r="E1893">
            <v>24000</v>
          </cell>
          <cell r="F1893">
            <v>1.9619591674652501</v>
          </cell>
          <cell r="G1893">
            <v>45000</v>
          </cell>
          <cell r="H1893">
            <v>7300</v>
          </cell>
          <cell r="I1893">
            <v>6000</v>
          </cell>
          <cell r="J1893">
            <v>1</v>
          </cell>
          <cell r="K1893">
            <v>32</v>
          </cell>
          <cell r="L1893">
            <v>4</v>
          </cell>
          <cell r="M1893">
            <v>2</v>
          </cell>
          <cell r="N1893">
            <v>2</v>
          </cell>
          <cell r="O1893">
            <v>4</v>
          </cell>
          <cell r="P1893">
            <v>1</v>
          </cell>
        </row>
        <row r="1894">
          <cell r="B1894">
            <v>1884</v>
          </cell>
          <cell r="C1894">
            <v>1</v>
          </cell>
          <cell r="D1894">
            <v>36</v>
          </cell>
          <cell r="E1894">
            <v>18300</v>
          </cell>
          <cell r="F1894">
            <v>3.4030563480332616</v>
          </cell>
          <cell r="G1894">
            <v>36000</v>
          </cell>
          <cell r="H1894">
            <v>4400</v>
          </cell>
          <cell r="I1894">
            <v>5000</v>
          </cell>
          <cell r="J1894">
            <v>1</v>
          </cell>
          <cell r="K1894">
            <v>50</v>
          </cell>
          <cell r="L1894">
            <v>2</v>
          </cell>
          <cell r="M1894">
            <v>2</v>
          </cell>
          <cell r="N1894">
            <v>1</v>
          </cell>
          <cell r="O1894">
            <v>3</v>
          </cell>
          <cell r="P1894">
            <v>2</v>
          </cell>
        </row>
        <row r="1895">
          <cell r="B1895">
            <v>1885</v>
          </cell>
          <cell r="C1895">
            <v>2</v>
          </cell>
          <cell r="D1895">
            <v>36</v>
          </cell>
          <cell r="E1895">
            <v>18300</v>
          </cell>
          <cell r="F1895">
            <v>1.8559153556792043</v>
          </cell>
          <cell r="G1895">
            <v>36000</v>
          </cell>
          <cell r="H1895">
            <v>6000</v>
          </cell>
          <cell r="I1895">
            <v>6000</v>
          </cell>
          <cell r="J1895">
            <v>2</v>
          </cell>
          <cell r="K1895">
            <v>35</v>
          </cell>
          <cell r="L1895">
            <v>2</v>
          </cell>
          <cell r="M1895">
            <v>4</v>
          </cell>
          <cell r="N1895">
            <v>1</v>
          </cell>
          <cell r="O1895">
            <v>2</v>
          </cell>
          <cell r="P1895">
            <v>1</v>
          </cell>
        </row>
        <row r="1896">
          <cell r="B1896">
            <v>1886</v>
          </cell>
          <cell r="C1896">
            <v>4</v>
          </cell>
          <cell r="D1896">
            <v>18</v>
          </cell>
          <cell r="E1896">
            <v>24000</v>
          </cell>
          <cell r="F1896">
            <v>1.0284589060059837</v>
          </cell>
          <cell r="G1896">
            <v>45000</v>
          </cell>
          <cell r="H1896">
            <v>7300</v>
          </cell>
          <cell r="I1896">
            <v>6000</v>
          </cell>
          <cell r="J1896">
            <v>2</v>
          </cell>
          <cell r="K1896">
            <v>46</v>
          </cell>
          <cell r="L1896">
            <v>4</v>
          </cell>
          <cell r="M1896">
            <v>1</v>
          </cell>
          <cell r="N1896">
            <v>1</v>
          </cell>
          <cell r="O1896">
            <v>2</v>
          </cell>
          <cell r="P1896">
            <v>3</v>
          </cell>
        </row>
        <row r="1897">
          <cell r="B1897">
            <v>1887</v>
          </cell>
          <cell r="C1897">
            <v>1</v>
          </cell>
          <cell r="D1897">
            <v>18</v>
          </cell>
          <cell r="E1897">
            <v>5400</v>
          </cell>
          <cell r="F1897">
            <v>1.1348924556440052</v>
          </cell>
          <cell r="G1897">
            <v>12000</v>
          </cell>
          <cell r="H1897">
            <v>1900</v>
          </cell>
          <cell r="I1897">
            <v>5000</v>
          </cell>
          <cell r="J1897">
            <v>2</v>
          </cell>
          <cell r="K1897">
            <v>41</v>
          </cell>
          <cell r="L1897">
            <v>1</v>
          </cell>
          <cell r="M1897">
            <v>5</v>
          </cell>
          <cell r="N1897">
            <v>1</v>
          </cell>
          <cell r="O1897">
            <v>3</v>
          </cell>
          <cell r="P1897">
            <v>3</v>
          </cell>
        </row>
        <row r="1898">
          <cell r="B1898">
            <v>1888</v>
          </cell>
          <cell r="C1898">
            <v>3</v>
          </cell>
          <cell r="D1898">
            <v>12</v>
          </cell>
          <cell r="E1898">
            <v>24000</v>
          </cell>
          <cell r="F1898">
            <v>3.1438700276040095</v>
          </cell>
          <cell r="G1898">
            <v>36000</v>
          </cell>
          <cell r="H1898">
            <v>7300</v>
          </cell>
          <cell r="I1898">
            <v>6000</v>
          </cell>
          <cell r="J1898">
            <v>1</v>
          </cell>
          <cell r="K1898">
            <v>28</v>
          </cell>
          <cell r="L1898">
            <v>3</v>
          </cell>
          <cell r="M1898">
            <v>1</v>
          </cell>
          <cell r="N1898">
            <v>2</v>
          </cell>
          <cell r="O1898">
            <v>4</v>
          </cell>
          <cell r="P1898">
            <v>1</v>
          </cell>
        </row>
        <row r="1899">
          <cell r="B1899">
            <v>1889</v>
          </cell>
          <cell r="C1899">
            <v>3</v>
          </cell>
          <cell r="D1899">
            <v>36</v>
          </cell>
          <cell r="E1899">
            <v>14000</v>
          </cell>
          <cell r="F1899">
            <v>1.3803113102503555</v>
          </cell>
          <cell r="G1899">
            <v>25000</v>
          </cell>
          <cell r="H1899">
            <v>4000</v>
          </cell>
          <cell r="I1899">
            <v>6000</v>
          </cell>
          <cell r="J1899">
            <v>2</v>
          </cell>
          <cell r="K1899">
            <v>42</v>
          </cell>
          <cell r="L1899">
            <v>1</v>
          </cell>
          <cell r="M1899">
            <v>2</v>
          </cell>
          <cell r="N1899">
            <v>2</v>
          </cell>
          <cell r="O1899">
            <v>4</v>
          </cell>
          <cell r="P1899">
            <v>1</v>
          </cell>
        </row>
        <row r="1900">
          <cell r="B1900">
            <v>1890</v>
          </cell>
          <cell r="C1900">
            <v>3</v>
          </cell>
          <cell r="D1900">
            <v>12</v>
          </cell>
          <cell r="E1900">
            <v>18300</v>
          </cell>
          <cell r="F1900">
            <v>1.7134109130017605</v>
          </cell>
          <cell r="G1900">
            <v>36000</v>
          </cell>
          <cell r="H1900">
            <v>5200</v>
          </cell>
          <cell r="I1900">
            <v>6000</v>
          </cell>
          <cell r="J1900">
            <v>2</v>
          </cell>
          <cell r="K1900">
            <v>24</v>
          </cell>
          <cell r="L1900">
            <v>2</v>
          </cell>
          <cell r="M1900">
            <v>3</v>
          </cell>
          <cell r="N1900">
            <v>1</v>
          </cell>
          <cell r="O1900">
            <v>4</v>
          </cell>
          <cell r="P1900">
            <v>3</v>
          </cell>
        </row>
        <row r="1901">
          <cell r="B1901">
            <v>1891</v>
          </cell>
          <cell r="C1901">
            <v>3</v>
          </cell>
          <cell r="D1901">
            <v>48</v>
          </cell>
          <cell r="E1901">
            <v>14000</v>
          </cell>
          <cell r="F1901">
            <v>3.1102842259806738</v>
          </cell>
          <cell r="G1901">
            <v>25000</v>
          </cell>
          <cell r="H1901">
            <v>3600</v>
          </cell>
          <cell r="I1901">
            <v>6000</v>
          </cell>
          <cell r="J1901">
            <v>1</v>
          </cell>
          <cell r="K1901">
            <v>40</v>
          </cell>
          <cell r="L1901">
            <v>4</v>
          </cell>
          <cell r="M1901">
            <v>1</v>
          </cell>
          <cell r="N1901">
            <v>2</v>
          </cell>
          <cell r="O1901">
            <v>1</v>
          </cell>
          <cell r="P1901">
            <v>3</v>
          </cell>
        </row>
        <row r="1902">
          <cell r="B1902">
            <v>1892</v>
          </cell>
          <cell r="C1902">
            <v>2</v>
          </cell>
          <cell r="D1902">
            <v>48</v>
          </cell>
          <cell r="E1902">
            <v>18300</v>
          </cell>
          <cell r="F1902">
            <v>2.2889075689876943</v>
          </cell>
          <cell r="G1902">
            <v>36000</v>
          </cell>
          <cell r="H1902">
            <v>5200</v>
          </cell>
          <cell r="I1902">
            <v>6000</v>
          </cell>
          <cell r="J1902">
            <v>2</v>
          </cell>
          <cell r="K1902">
            <v>32</v>
          </cell>
          <cell r="L1902">
            <v>1</v>
          </cell>
          <cell r="M1902">
            <v>1</v>
          </cell>
          <cell r="N1902">
            <v>1</v>
          </cell>
          <cell r="O1902">
            <v>4</v>
          </cell>
          <cell r="P1902">
            <v>3</v>
          </cell>
        </row>
        <row r="1903">
          <cell r="B1903">
            <v>1893</v>
          </cell>
          <cell r="C1903">
            <v>5</v>
          </cell>
          <cell r="D1903">
            <v>12</v>
          </cell>
          <cell r="E1903">
            <v>18300</v>
          </cell>
          <cell r="F1903">
            <v>1.0772077649659297</v>
          </cell>
          <cell r="G1903">
            <v>36000</v>
          </cell>
          <cell r="H1903">
            <v>7300</v>
          </cell>
          <cell r="I1903">
            <v>5500</v>
          </cell>
          <cell r="J1903">
            <v>1</v>
          </cell>
          <cell r="K1903">
            <v>28</v>
          </cell>
          <cell r="L1903">
            <v>2</v>
          </cell>
          <cell r="M1903">
            <v>4</v>
          </cell>
          <cell r="N1903">
            <v>1</v>
          </cell>
          <cell r="O1903">
            <v>3</v>
          </cell>
          <cell r="P1903">
            <v>2</v>
          </cell>
        </row>
        <row r="1904">
          <cell r="B1904">
            <v>1894</v>
          </cell>
          <cell r="C1904">
            <v>5</v>
          </cell>
          <cell r="D1904">
            <v>18</v>
          </cell>
          <cell r="E1904">
            <v>24000</v>
          </cell>
          <cell r="F1904">
            <v>2.7474423197914</v>
          </cell>
          <cell r="G1904">
            <v>36000</v>
          </cell>
          <cell r="H1904">
            <v>7300</v>
          </cell>
          <cell r="I1904">
            <v>5500</v>
          </cell>
          <cell r="J1904">
            <v>1</v>
          </cell>
          <cell r="K1904">
            <v>19</v>
          </cell>
          <cell r="L1904">
            <v>4</v>
          </cell>
          <cell r="M1904">
            <v>5</v>
          </cell>
          <cell r="N1904">
            <v>2</v>
          </cell>
          <cell r="O1904">
            <v>1</v>
          </cell>
          <cell r="P1904">
            <v>1</v>
          </cell>
        </row>
        <row r="1905">
          <cell r="B1905">
            <v>1895</v>
          </cell>
          <cell r="C1905">
            <v>4</v>
          </cell>
          <cell r="D1905">
            <v>36</v>
          </cell>
          <cell r="E1905">
            <v>14000</v>
          </cell>
          <cell r="F1905">
            <v>1.0623918924057771</v>
          </cell>
          <cell r="G1905">
            <v>25000</v>
          </cell>
          <cell r="H1905">
            <v>3700</v>
          </cell>
          <cell r="I1905">
            <v>6000</v>
          </cell>
          <cell r="J1905">
            <v>2</v>
          </cell>
          <cell r="K1905">
            <v>18</v>
          </cell>
          <cell r="L1905">
            <v>1</v>
          </cell>
          <cell r="M1905">
            <v>2</v>
          </cell>
          <cell r="N1905">
            <v>1</v>
          </cell>
          <cell r="O1905">
            <v>3</v>
          </cell>
          <cell r="P1905">
            <v>2</v>
          </cell>
        </row>
        <row r="1906">
          <cell r="B1906">
            <v>1896</v>
          </cell>
          <cell r="C1906">
            <v>1</v>
          </cell>
          <cell r="D1906">
            <v>12</v>
          </cell>
          <cell r="E1906">
            <v>18300</v>
          </cell>
          <cell r="F1906">
            <v>1.4018763814645046</v>
          </cell>
          <cell r="G1906">
            <v>36000</v>
          </cell>
          <cell r="H1906">
            <v>5200</v>
          </cell>
          <cell r="I1906">
            <v>5000</v>
          </cell>
          <cell r="J1906">
            <v>2</v>
          </cell>
          <cell r="K1906">
            <v>47</v>
          </cell>
          <cell r="L1906">
            <v>1</v>
          </cell>
          <cell r="M1906">
            <v>5</v>
          </cell>
          <cell r="N1906">
            <v>1</v>
          </cell>
          <cell r="O1906">
            <v>1</v>
          </cell>
          <cell r="P1906">
            <v>3</v>
          </cell>
        </row>
        <row r="1907">
          <cell r="B1907">
            <v>1897</v>
          </cell>
          <cell r="C1907">
            <v>3</v>
          </cell>
          <cell r="D1907">
            <v>18</v>
          </cell>
          <cell r="E1907">
            <v>18300</v>
          </cell>
          <cell r="F1907">
            <v>1.7214712349043269</v>
          </cell>
          <cell r="G1907">
            <v>36000</v>
          </cell>
          <cell r="H1907">
            <v>5200</v>
          </cell>
          <cell r="I1907">
            <v>6000</v>
          </cell>
          <cell r="J1907">
            <v>2</v>
          </cell>
          <cell r="K1907">
            <v>32</v>
          </cell>
          <cell r="L1907">
            <v>2</v>
          </cell>
          <cell r="M1907">
            <v>3</v>
          </cell>
          <cell r="N1907">
            <v>2</v>
          </cell>
          <cell r="O1907">
            <v>2</v>
          </cell>
          <cell r="P1907">
            <v>2</v>
          </cell>
        </row>
        <row r="1908">
          <cell r="B1908">
            <v>1898</v>
          </cell>
          <cell r="C1908">
            <v>5</v>
          </cell>
          <cell r="D1908">
            <v>36</v>
          </cell>
          <cell r="E1908">
            <v>5400</v>
          </cell>
          <cell r="F1908">
            <v>1.4758131963680747</v>
          </cell>
          <cell r="G1908">
            <v>18000</v>
          </cell>
          <cell r="H1908">
            <v>3600</v>
          </cell>
          <cell r="I1908">
            <v>5500</v>
          </cell>
          <cell r="J1908">
            <v>1</v>
          </cell>
          <cell r="K1908">
            <v>38</v>
          </cell>
          <cell r="L1908">
            <v>4</v>
          </cell>
          <cell r="M1908">
            <v>2</v>
          </cell>
          <cell r="N1908">
            <v>1</v>
          </cell>
          <cell r="O1908">
            <v>4</v>
          </cell>
          <cell r="P1908">
            <v>2</v>
          </cell>
        </row>
        <row r="1909">
          <cell r="B1909">
            <v>1899</v>
          </cell>
          <cell r="C1909">
            <v>3</v>
          </cell>
          <cell r="D1909">
            <v>18</v>
          </cell>
          <cell r="E1909">
            <v>24000</v>
          </cell>
          <cell r="F1909">
            <v>2.3318036348725308</v>
          </cell>
          <cell r="G1909">
            <v>36000</v>
          </cell>
          <cell r="H1909">
            <v>7300</v>
          </cell>
          <cell r="I1909">
            <v>6000</v>
          </cell>
          <cell r="J1909">
            <v>2</v>
          </cell>
          <cell r="K1909">
            <v>45</v>
          </cell>
          <cell r="L1909">
            <v>4</v>
          </cell>
          <cell r="M1909">
            <v>1</v>
          </cell>
          <cell r="N1909">
            <v>1</v>
          </cell>
          <cell r="O1909">
            <v>2</v>
          </cell>
          <cell r="P1909">
            <v>3</v>
          </cell>
        </row>
        <row r="1910">
          <cell r="B1910">
            <v>1900</v>
          </cell>
          <cell r="C1910">
            <v>1</v>
          </cell>
          <cell r="D1910">
            <v>48</v>
          </cell>
          <cell r="E1910">
            <v>14000</v>
          </cell>
          <cell r="F1910">
            <v>2.9709938752789711</v>
          </cell>
          <cell r="G1910">
            <v>25000</v>
          </cell>
          <cell r="H1910">
            <v>4000</v>
          </cell>
          <cell r="I1910">
            <v>5000</v>
          </cell>
          <cell r="J1910">
            <v>1</v>
          </cell>
          <cell r="K1910">
            <v>26</v>
          </cell>
          <cell r="L1910">
            <v>2</v>
          </cell>
          <cell r="M1910">
            <v>5</v>
          </cell>
          <cell r="N1910">
            <v>1</v>
          </cell>
          <cell r="O1910">
            <v>1</v>
          </cell>
          <cell r="P1910">
            <v>3</v>
          </cell>
        </row>
        <row r="1911">
          <cell r="B1911">
            <v>1901</v>
          </cell>
          <cell r="C1911">
            <v>3</v>
          </cell>
          <cell r="D1911">
            <v>48</v>
          </cell>
          <cell r="E1911">
            <v>18300</v>
          </cell>
          <cell r="F1911">
            <v>2.4654340894487552</v>
          </cell>
          <cell r="G1911">
            <v>36000</v>
          </cell>
          <cell r="H1911">
            <v>6000</v>
          </cell>
          <cell r="I1911">
            <v>6000</v>
          </cell>
          <cell r="J1911">
            <v>1</v>
          </cell>
          <cell r="K1911">
            <v>37</v>
          </cell>
          <cell r="L1911">
            <v>3</v>
          </cell>
          <cell r="M1911">
            <v>2</v>
          </cell>
          <cell r="N1911">
            <v>1</v>
          </cell>
          <cell r="O1911">
            <v>3</v>
          </cell>
          <cell r="P1911">
            <v>3</v>
          </cell>
        </row>
        <row r="1912">
          <cell r="B1912">
            <v>1902</v>
          </cell>
          <cell r="C1912">
            <v>4</v>
          </cell>
          <cell r="D1912">
            <v>36</v>
          </cell>
          <cell r="E1912">
            <v>24000</v>
          </cell>
          <cell r="F1912">
            <v>1.8216607832361849</v>
          </cell>
          <cell r="G1912">
            <v>36000</v>
          </cell>
          <cell r="H1912">
            <v>7300</v>
          </cell>
          <cell r="I1912">
            <v>6000</v>
          </cell>
          <cell r="J1912">
            <v>2</v>
          </cell>
          <cell r="K1912">
            <v>18</v>
          </cell>
          <cell r="L1912">
            <v>1</v>
          </cell>
          <cell r="M1912">
            <v>4</v>
          </cell>
          <cell r="N1912">
            <v>2</v>
          </cell>
          <cell r="O1912">
            <v>3</v>
          </cell>
          <cell r="P1912">
            <v>1</v>
          </cell>
        </row>
        <row r="1913">
          <cell r="B1913">
            <v>1903</v>
          </cell>
          <cell r="C1913">
            <v>3</v>
          </cell>
          <cell r="D1913">
            <v>36</v>
          </cell>
          <cell r="E1913">
            <v>5400</v>
          </cell>
          <cell r="F1913">
            <v>1.4349482961856135</v>
          </cell>
          <cell r="G1913">
            <v>12000</v>
          </cell>
          <cell r="H1913">
            <v>1600</v>
          </cell>
          <cell r="I1913">
            <v>6000</v>
          </cell>
          <cell r="J1913">
            <v>1</v>
          </cell>
          <cell r="K1913">
            <v>27</v>
          </cell>
          <cell r="L1913">
            <v>3</v>
          </cell>
          <cell r="M1913">
            <v>2</v>
          </cell>
          <cell r="N1913">
            <v>1</v>
          </cell>
          <cell r="O1913">
            <v>4</v>
          </cell>
          <cell r="P1913">
            <v>3</v>
          </cell>
        </row>
        <row r="1914">
          <cell r="B1914">
            <v>1904</v>
          </cell>
          <cell r="C1914">
            <v>2</v>
          </cell>
          <cell r="D1914">
            <v>36</v>
          </cell>
          <cell r="E1914">
            <v>5400</v>
          </cell>
          <cell r="F1914">
            <v>3.2890912504210821</v>
          </cell>
          <cell r="G1914">
            <v>18000</v>
          </cell>
          <cell r="H1914">
            <v>2900</v>
          </cell>
          <cell r="I1914">
            <v>6000</v>
          </cell>
          <cell r="J1914">
            <v>1</v>
          </cell>
          <cell r="K1914">
            <v>26</v>
          </cell>
          <cell r="L1914">
            <v>1</v>
          </cell>
          <cell r="M1914">
            <v>3</v>
          </cell>
          <cell r="N1914">
            <v>2</v>
          </cell>
          <cell r="O1914">
            <v>1</v>
          </cell>
          <cell r="P1914">
            <v>2</v>
          </cell>
        </row>
        <row r="1915">
          <cell r="B1915">
            <v>1905</v>
          </cell>
          <cell r="C1915">
            <v>4</v>
          </cell>
          <cell r="D1915">
            <v>36</v>
          </cell>
          <cell r="E1915">
            <v>14000</v>
          </cell>
          <cell r="F1915">
            <v>2.2161061774576924</v>
          </cell>
          <cell r="G1915">
            <v>25000</v>
          </cell>
          <cell r="H1915">
            <v>4000</v>
          </cell>
          <cell r="I1915">
            <v>6000</v>
          </cell>
          <cell r="J1915">
            <v>1</v>
          </cell>
          <cell r="K1915">
            <v>40</v>
          </cell>
          <cell r="L1915">
            <v>3</v>
          </cell>
          <cell r="M1915">
            <v>4</v>
          </cell>
          <cell r="N1915">
            <v>1</v>
          </cell>
          <cell r="O1915">
            <v>3</v>
          </cell>
          <cell r="P1915">
            <v>3</v>
          </cell>
        </row>
        <row r="1916">
          <cell r="B1916">
            <v>1906</v>
          </cell>
          <cell r="C1916">
            <v>3</v>
          </cell>
          <cell r="D1916">
            <v>36</v>
          </cell>
          <cell r="E1916">
            <v>18300</v>
          </cell>
          <cell r="F1916">
            <v>3.8454666980233592</v>
          </cell>
          <cell r="G1916">
            <v>36000</v>
          </cell>
          <cell r="H1916">
            <v>6200</v>
          </cell>
          <cell r="I1916">
            <v>6000</v>
          </cell>
          <cell r="J1916">
            <v>1</v>
          </cell>
          <cell r="K1916">
            <v>27</v>
          </cell>
          <cell r="L1916">
            <v>4</v>
          </cell>
          <cell r="M1916">
            <v>1</v>
          </cell>
          <cell r="N1916">
            <v>1</v>
          </cell>
          <cell r="O1916">
            <v>1</v>
          </cell>
          <cell r="P1916">
            <v>3</v>
          </cell>
        </row>
        <row r="1917">
          <cell r="B1917">
            <v>1907</v>
          </cell>
          <cell r="C1917">
            <v>5</v>
          </cell>
          <cell r="D1917">
            <v>36</v>
          </cell>
          <cell r="E1917">
            <v>5400</v>
          </cell>
          <cell r="F1917">
            <v>2.9008774755431084</v>
          </cell>
          <cell r="G1917">
            <v>15000</v>
          </cell>
          <cell r="H1917">
            <v>2700</v>
          </cell>
          <cell r="I1917">
            <v>5500</v>
          </cell>
          <cell r="J1917">
            <v>1</v>
          </cell>
          <cell r="K1917">
            <v>37</v>
          </cell>
          <cell r="L1917">
            <v>3</v>
          </cell>
          <cell r="M1917">
            <v>2</v>
          </cell>
          <cell r="N1917">
            <v>2</v>
          </cell>
          <cell r="O1917">
            <v>3</v>
          </cell>
          <cell r="P1917">
            <v>2</v>
          </cell>
        </row>
        <row r="1918">
          <cell r="B1918">
            <v>1908</v>
          </cell>
          <cell r="C1918">
            <v>3</v>
          </cell>
          <cell r="D1918">
            <v>36</v>
          </cell>
          <cell r="E1918">
            <v>24000</v>
          </cell>
          <cell r="F1918">
            <v>1.0191560150224939</v>
          </cell>
          <cell r="G1918">
            <v>36000</v>
          </cell>
          <cell r="H1918">
            <v>7300</v>
          </cell>
          <cell r="I1918">
            <v>6000</v>
          </cell>
          <cell r="J1918">
            <v>2</v>
          </cell>
          <cell r="K1918">
            <v>32</v>
          </cell>
          <cell r="L1918">
            <v>1</v>
          </cell>
          <cell r="M1918">
            <v>4</v>
          </cell>
          <cell r="N1918">
            <v>2</v>
          </cell>
          <cell r="O1918">
            <v>3</v>
          </cell>
          <cell r="P1918">
            <v>1</v>
          </cell>
        </row>
        <row r="1919">
          <cell r="B1919">
            <v>1909</v>
          </cell>
          <cell r="C1919">
            <v>5</v>
          </cell>
          <cell r="D1919">
            <v>60</v>
          </cell>
          <cell r="E1919">
            <v>18300</v>
          </cell>
          <cell r="F1919">
            <v>2.9894835858655187</v>
          </cell>
          <cell r="G1919">
            <v>36000</v>
          </cell>
          <cell r="H1919">
            <v>6200</v>
          </cell>
          <cell r="I1919">
            <v>5500</v>
          </cell>
          <cell r="J1919">
            <v>1</v>
          </cell>
          <cell r="K1919">
            <v>49</v>
          </cell>
          <cell r="L1919">
            <v>1</v>
          </cell>
          <cell r="M1919">
            <v>4</v>
          </cell>
          <cell r="N1919">
            <v>2</v>
          </cell>
          <cell r="O1919">
            <v>2</v>
          </cell>
          <cell r="P1919">
            <v>1</v>
          </cell>
        </row>
        <row r="1920">
          <cell r="B1920">
            <v>1910</v>
          </cell>
          <cell r="C1920">
            <v>1</v>
          </cell>
          <cell r="D1920">
            <v>36</v>
          </cell>
          <cell r="E1920">
            <v>18300</v>
          </cell>
          <cell r="F1920">
            <v>2.4879651091981372</v>
          </cell>
          <cell r="G1920">
            <v>36000</v>
          </cell>
          <cell r="H1920">
            <v>4400</v>
          </cell>
          <cell r="I1920">
            <v>5000</v>
          </cell>
          <cell r="J1920">
            <v>2</v>
          </cell>
          <cell r="K1920">
            <v>49</v>
          </cell>
          <cell r="L1920">
            <v>1</v>
          </cell>
          <cell r="M1920">
            <v>1</v>
          </cell>
          <cell r="N1920">
            <v>1</v>
          </cell>
          <cell r="O1920">
            <v>2</v>
          </cell>
          <cell r="P1920">
            <v>2</v>
          </cell>
        </row>
        <row r="1921">
          <cell r="B1921">
            <v>1911</v>
          </cell>
          <cell r="C1921">
            <v>5</v>
          </cell>
          <cell r="D1921">
            <v>36</v>
          </cell>
          <cell r="E1921">
            <v>5400</v>
          </cell>
          <cell r="F1921">
            <v>2.1812465863765378</v>
          </cell>
          <cell r="G1921">
            <v>12000</v>
          </cell>
          <cell r="H1921">
            <v>2100</v>
          </cell>
          <cell r="I1921">
            <v>5500</v>
          </cell>
          <cell r="J1921">
            <v>2</v>
          </cell>
          <cell r="K1921">
            <v>18</v>
          </cell>
          <cell r="L1921">
            <v>4</v>
          </cell>
          <cell r="M1921">
            <v>4</v>
          </cell>
          <cell r="N1921">
            <v>2</v>
          </cell>
          <cell r="O1921">
            <v>3</v>
          </cell>
          <cell r="P1921">
            <v>1</v>
          </cell>
        </row>
        <row r="1922">
          <cell r="B1922">
            <v>1912</v>
          </cell>
          <cell r="C1922">
            <v>5</v>
          </cell>
          <cell r="D1922">
            <v>60</v>
          </cell>
          <cell r="E1922">
            <v>18300</v>
          </cell>
          <cell r="F1922">
            <v>2.9154560691441169</v>
          </cell>
          <cell r="G1922">
            <v>36000</v>
          </cell>
          <cell r="H1922">
            <v>7300</v>
          </cell>
          <cell r="I1922">
            <v>5500</v>
          </cell>
          <cell r="J1922">
            <v>1</v>
          </cell>
          <cell r="K1922">
            <v>32</v>
          </cell>
          <cell r="L1922">
            <v>4</v>
          </cell>
          <cell r="M1922">
            <v>5</v>
          </cell>
          <cell r="N1922">
            <v>2</v>
          </cell>
          <cell r="O1922">
            <v>1</v>
          </cell>
          <cell r="P1922">
            <v>1</v>
          </cell>
        </row>
        <row r="1923">
          <cell r="B1923">
            <v>1913</v>
          </cell>
          <cell r="C1923">
            <v>2</v>
          </cell>
          <cell r="D1923">
            <v>36</v>
          </cell>
          <cell r="E1923">
            <v>24000</v>
          </cell>
          <cell r="F1923">
            <v>1.9147973941744478</v>
          </cell>
          <cell r="G1923">
            <v>41000</v>
          </cell>
          <cell r="H1923">
            <v>6200</v>
          </cell>
          <cell r="I1923">
            <v>6000</v>
          </cell>
          <cell r="J1923">
            <v>2</v>
          </cell>
          <cell r="K1923">
            <v>39</v>
          </cell>
          <cell r="L1923">
            <v>2</v>
          </cell>
          <cell r="M1923">
            <v>3</v>
          </cell>
          <cell r="N1923">
            <v>2</v>
          </cell>
          <cell r="O1923">
            <v>2</v>
          </cell>
          <cell r="P1923">
            <v>3</v>
          </cell>
        </row>
        <row r="1924">
          <cell r="B1924">
            <v>1914</v>
          </cell>
          <cell r="C1924">
            <v>2</v>
          </cell>
          <cell r="D1924">
            <v>36</v>
          </cell>
          <cell r="E1924">
            <v>18300</v>
          </cell>
          <cell r="F1924">
            <v>1.5877956763626135</v>
          </cell>
          <cell r="G1924">
            <v>36000</v>
          </cell>
          <cell r="H1924">
            <v>5000</v>
          </cell>
          <cell r="I1924">
            <v>6000</v>
          </cell>
          <cell r="J1924">
            <v>2</v>
          </cell>
          <cell r="K1924">
            <v>37</v>
          </cell>
          <cell r="L1924">
            <v>2</v>
          </cell>
          <cell r="M1924">
            <v>3</v>
          </cell>
          <cell r="N1924">
            <v>1</v>
          </cell>
          <cell r="O1924">
            <v>4</v>
          </cell>
          <cell r="P1924">
            <v>3</v>
          </cell>
        </row>
        <row r="1925">
          <cell r="B1925">
            <v>1915</v>
          </cell>
          <cell r="C1925">
            <v>1</v>
          </cell>
          <cell r="D1925">
            <v>36</v>
          </cell>
          <cell r="E1925">
            <v>24000</v>
          </cell>
          <cell r="F1925">
            <v>3.4458865613330274</v>
          </cell>
          <cell r="G1925">
            <v>36000</v>
          </cell>
          <cell r="H1925">
            <v>6200</v>
          </cell>
          <cell r="I1925">
            <v>5000</v>
          </cell>
          <cell r="J1925">
            <v>2</v>
          </cell>
          <cell r="K1925">
            <v>18</v>
          </cell>
          <cell r="L1925">
            <v>1</v>
          </cell>
          <cell r="M1925">
            <v>1</v>
          </cell>
          <cell r="N1925">
            <v>1</v>
          </cell>
          <cell r="O1925">
            <v>3</v>
          </cell>
          <cell r="P1925">
            <v>3</v>
          </cell>
        </row>
        <row r="1926">
          <cell r="B1926">
            <v>1916</v>
          </cell>
          <cell r="C1926">
            <v>1</v>
          </cell>
          <cell r="D1926">
            <v>36</v>
          </cell>
          <cell r="E1926">
            <v>18300</v>
          </cell>
          <cell r="F1926">
            <v>1.9124129543039992</v>
          </cell>
          <cell r="G1926">
            <v>36000</v>
          </cell>
          <cell r="H1926">
            <v>4400</v>
          </cell>
          <cell r="I1926">
            <v>5000</v>
          </cell>
          <cell r="J1926">
            <v>2</v>
          </cell>
          <cell r="K1926">
            <v>54</v>
          </cell>
          <cell r="L1926">
            <v>1</v>
          </cell>
          <cell r="M1926">
            <v>3</v>
          </cell>
          <cell r="N1926">
            <v>2</v>
          </cell>
          <cell r="O1926">
            <v>4</v>
          </cell>
          <cell r="P1926">
            <v>1</v>
          </cell>
        </row>
        <row r="1927">
          <cell r="B1927">
            <v>1917</v>
          </cell>
          <cell r="C1927">
            <v>3</v>
          </cell>
          <cell r="D1927">
            <v>36</v>
          </cell>
          <cell r="E1927">
            <v>18300</v>
          </cell>
          <cell r="F1927">
            <v>3.3951630567071835</v>
          </cell>
          <cell r="G1927">
            <v>36000</v>
          </cell>
          <cell r="H1927">
            <v>5200</v>
          </cell>
          <cell r="I1927">
            <v>6000</v>
          </cell>
          <cell r="J1927">
            <v>1</v>
          </cell>
          <cell r="K1927">
            <v>46</v>
          </cell>
          <cell r="L1927">
            <v>1</v>
          </cell>
          <cell r="M1927">
            <v>3</v>
          </cell>
          <cell r="N1927">
            <v>2</v>
          </cell>
          <cell r="O1927">
            <v>2</v>
          </cell>
          <cell r="P1927">
            <v>1</v>
          </cell>
        </row>
        <row r="1928">
          <cell r="B1928">
            <v>1918</v>
          </cell>
          <cell r="C1928">
            <v>1</v>
          </cell>
          <cell r="D1928">
            <v>36</v>
          </cell>
          <cell r="E1928">
            <v>18300</v>
          </cell>
          <cell r="F1928">
            <v>2.3728562285741148</v>
          </cell>
          <cell r="G1928">
            <v>36000</v>
          </cell>
          <cell r="H1928">
            <v>4300</v>
          </cell>
          <cell r="I1928">
            <v>5000</v>
          </cell>
          <cell r="J1928">
            <v>2</v>
          </cell>
          <cell r="K1928">
            <v>39</v>
          </cell>
          <cell r="L1928">
            <v>2</v>
          </cell>
          <cell r="M1928">
            <v>1</v>
          </cell>
          <cell r="N1928">
            <v>1</v>
          </cell>
          <cell r="O1928">
            <v>3</v>
          </cell>
          <cell r="P1928">
            <v>2</v>
          </cell>
        </row>
        <row r="1929">
          <cell r="B1929">
            <v>1919</v>
          </cell>
          <cell r="C1929">
            <v>1</v>
          </cell>
          <cell r="D1929">
            <v>48</v>
          </cell>
          <cell r="E1929">
            <v>18300</v>
          </cell>
          <cell r="F1929">
            <v>2.4167601388278053</v>
          </cell>
          <cell r="G1929">
            <v>36000</v>
          </cell>
          <cell r="H1929">
            <v>4200</v>
          </cell>
          <cell r="I1929">
            <v>5000</v>
          </cell>
          <cell r="J1929">
            <v>1</v>
          </cell>
          <cell r="K1929">
            <v>36</v>
          </cell>
          <cell r="L1929">
            <v>4</v>
          </cell>
          <cell r="M1929">
            <v>1</v>
          </cell>
          <cell r="N1929">
            <v>2</v>
          </cell>
          <cell r="O1929">
            <v>2</v>
          </cell>
          <cell r="P1929">
            <v>1</v>
          </cell>
        </row>
        <row r="1930">
          <cell r="B1930">
            <v>1920</v>
          </cell>
          <cell r="C1930">
            <v>5</v>
          </cell>
          <cell r="D1930">
            <v>18</v>
          </cell>
          <cell r="E1930">
            <v>18300</v>
          </cell>
          <cell r="F1930">
            <v>1.3954579321250047</v>
          </cell>
          <cell r="G1930">
            <v>36000</v>
          </cell>
          <cell r="H1930">
            <v>6200</v>
          </cell>
          <cell r="I1930">
            <v>5500</v>
          </cell>
          <cell r="J1930">
            <v>1</v>
          </cell>
          <cell r="K1930">
            <v>34</v>
          </cell>
          <cell r="L1930">
            <v>3</v>
          </cell>
          <cell r="M1930">
            <v>3</v>
          </cell>
          <cell r="N1930">
            <v>1</v>
          </cell>
          <cell r="O1930">
            <v>3</v>
          </cell>
          <cell r="P1930">
            <v>2</v>
          </cell>
        </row>
        <row r="1931">
          <cell r="B1931">
            <v>1921</v>
          </cell>
          <cell r="C1931">
            <v>3</v>
          </cell>
          <cell r="D1931">
            <v>18</v>
          </cell>
          <cell r="E1931">
            <v>18300</v>
          </cell>
          <cell r="F1931">
            <v>2.8312191149362209</v>
          </cell>
          <cell r="G1931">
            <v>36000</v>
          </cell>
          <cell r="H1931">
            <v>6200</v>
          </cell>
          <cell r="I1931">
            <v>6000</v>
          </cell>
          <cell r="J1931">
            <v>1</v>
          </cell>
          <cell r="K1931">
            <v>47</v>
          </cell>
          <cell r="L1931">
            <v>3</v>
          </cell>
          <cell r="M1931">
            <v>5</v>
          </cell>
          <cell r="N1931">
            <v>1</v>
          </cell>
          <cell r="O1931">
            <v>3</v>
          </cell>
          <cell r="P1931">
            <v>3</v>
          </cell>
        </row>
        <row r="1932">
          <cell r="B1932">
            <v>1922</v>
          </cell>
          <cell r="C1932">
            <v>1</v>
          </cell>
          <cell r="D1932">
            <v>12</v>
          </cell>
          <cell r="E1932">
            <v>24000</v>
          </cell>
          <cell r="F1932">
            <v>1.1418719811760569</v>
          </cell>
          <cell r="G1932">
            <v>36000</v>
          </cell>
          <cell r="H1932">
            <v>6000</v>
          </cell>
          <cell r="I1932">
            <v>5000</v>
          </cell>
          <cell r="J1932">
            <v>2</v>
          </cell>
          <cell r="K1932">
            <v>24</v>
          </cell>
          <cell r="L1932">
            <v>1</v>
          </cell>
          <cell r="M1932">
            <v>4</v>
          </cell>
          <cell r="N1932">
            <v>1</v>
          </cell>
          <cell r="O1932">
            <v>2</v>
          </cell>
          <cell r="P1932">
            <v>3</v>
          </cell>
        </row>
        <row r="1933">
          <cell r="B1933">
            <v>1923</v>
          </cell>
          <cell r="C1933">
            <v>5</v>
          </cell>
          <cell r="D1933">
            <v>48</v>
          </cell>
          <cell r="E1933">
            <v>5400</v>
          </cell>
          <cell r="F1933">
            <v>1.3389368109057096</v>
          </cell>
          <cell r="G1933">
            <v>18000</v>
          </cell>
          <cell r="H1933">
            <v>3600</v>
          </cell>
          <cell r="I1933">
            <v>5500</v>
          </cell>
          <cell r="J1933">
            <v>1</v>
          </cell>
          <cell r="K1933">
            <v>41</v>
          </cell>
          <cell r="L1933">
            <v>4</v>
          </cell>
          <cell r="M1933">
            <v>3</v>
          </cell>
          <cell r="N1933">
            <v>2</v>
          </cell>
          <cell r="O1933">
            <v>3</v>
          </cell>
          <cell r="P1933">
            <v>3</v>
          </cell>
        </row>
        <row r="1934">
          <cell r="B1934">
            <v>1924</v>
          </cell>
          <cell r="C1934">
            <v>2</v>
          </cell>
          <cell r="D1934">
            <v>36</v>
          </cell>
          <cell r="E1934">
            <v>18300</v>
          </cell>
          <cell r="F1934">
            <v>1.3195586048509609</v>
          </cell>
          <cell r="G1934">
            <v>36000</v>
          </cell>
          <cell r="H1934">
            <v>4400</v>
          </cell>
          <cell r="I1934">
            <v>6000</v>
          </cell>
          <cell r="J1934">
            <v>1</v>
          </cell>
          <cell r="K1934">
            <v>38</v>
          </cell>
          <cell r="L1934">
            <v>3</v>
          </cell>
          <cell r="M1934">
            <v>4</v>
          </cell>
          <cell r="N1934">
            <v>1</v>
          </cell>
          <cell r="O1934">
            <v>1</v>
          </cell>
          <cell r="P1934">
            <v>1</v>
          </cell>
        </row>
        <row r="1935">
          <cell r="B1935">
            <v>1925</v>
          </cell>
          <cell r="C1935">
            <v>1</v>
          </cell>
          <cell r="D1935">
            <v>48</v>
          </cell>
          <cell r="E1935">
            <v>5400</v>
          </cell>
          <cell r="F1935">
            <v>3.056680054931594</v>
          </cell>
          <cell r="G1935">
            <v>12000</v>
          </cell>
          <cell r="H1935">
            <v>2000</v>
          </cell>
          <cell r="I1935">
            <v>5000</v>
          </cell>
          <cell r="J1935">
            <v>1</v>
          </cell>
          <cell r="K1935">
            <v>50</v>
          </cell>
          <cell r="L1935">
            <v>2</v>
          </cell>
          <cell r="M1935">
            <v>5</v>
          </cell>
          <cell r="N1935">
            <v>1</v>
          </cell>
          <cell r="O1935">
            <v>1</v>
          </cell>
          <cell r="P1935">
            <v>2</v>
          </cell>
        </row>
        <row r="1936">
          <cell r="B1936">
            <v>1926</v>
          </cell>
          <cell r="C1936">
            <v>5</v>
          </cell>
          <cell r="D1936">
            <v>48</v>
          </cell>
          <cell r="E1936">
            <v>18300</v>
          </cell>
          <cell r="F1936">
            <v>3.9592604914359097</v>
          </cell>
          <cell r="G1936">
            <v>36000</v>
          </cell>
          <cell r="H1936">
            <v>5200</v>
          </cell>
          <cell r="I1936">
            <v>5500</v>
          </cell>
          <cell r="J1936">
            <v>2</v>
          </cell>
          <cell r="K1936">
            <v>18</v>
          </cell>
          <cell r="L1936">
            <v>3</v>
          </cell>
          <cell r="M1936">
            <v>3</v>
          </cell>
          <cell r="N1936">
            <v>2</v>
          </cell>
          <cell r="O1936">
            <v>1</v>
          </cell>
          <cell r="P1936">
            <v>3</v>
          </cell>
        </row>
        <row r="1937">
          <cell r="B1937">
            <v>1927</v>
          </cell>
          <cell r="C1937">
            <v>3</v>
          </cell>
          <cell r="D1937">
            <v>12</v>
          </cell>
          <cell r="E1937">
            <v>14000</v>
          </cell>
          <cell r="F1937">
            <v>1.8229926939690586</v>
          </cell>
          <cell r="G1937">
            <v>21000</v>
          </cell>
          <cell r="H1937">
            <v>3600</v>
          </cell>
          <cell r="I1937">
            <v>6000</v>
          </cell>
          <cell r="J1937">
            <v>2</v>
          </cell>
          <cell r="K1937">
            <v>37</v>
          </cell>
          <cell r="L1937">
            <v>4</v>
          </cell>
          <cell r="M1937">
            <v>3</v>
          </cell>
          <cell r="N1937">
            <v>2</v>
          </cell>
          <cell r="O1937">
            <v>1</v>
          </cell>
          <cell r="P1937">
            <v>1</v>
          </cell>
        </row>
        <row r="1938">
          <cell r="B1938">
            <v>1928</v>
          </cell>
          <cell r="C1938">
            <v>4</v>
          </cell>
          <cell r="D1938">
            <v>48</v>
          </cell>
          <cell r="E1938">
            <v>24000</v>
          </cell>
          <cell r="F1938">
            <v>3.7135758062051458</v>
          </cell>
          <cell r="G1938">
            <v>36000</v>
          </cell>
          <cell r="H1938">
            <v>7300</v>
          </cell>
          <cell r="I1938">
            <v>6000</v>
          </cell>
          <cell r="J1938">
            <v>2</v>
          </cell>
          <cell r="K1938">
            <v>29</v>
          </cell>
          <cell r="L1938">
            <v>3</v>
          </cell>
          <cell r="M1938">
            <v>5</v>
          </cell>
          <cell r="N1938">
            <v>1</v>
          </cell>
          <cell r="O1938">
            <v>1</v>
          </cell>
          <cell r="P1938">
            <v>1</v>
          </cell>
        </row>
        <row r="1939">
          <cell r="B1939">
            <v>1929</v>
          </cell>
          <cell r="C1939">
            <v>3</v>
          </cell>
          <cell r="D1939">
            <v>48</v>
          </cell>
          <cell r="E1939">
            <v>14000</v>
          </cell>
          <cell r="F1939">
            <v>2.4121828671323877</v>
          </cell>
          <cell r="G1939">
            <v>25000</v>
          </cell>
          <cell r="H1939">
            <v>4200</v>
          </cell>
          <cell r="I1939">
            <v>6000</v>
          </cell>
          <cell r="J1939">
            <v>2</v>
          </cell>
          <cell r="K1939">
            <v>18</v>
          </cell>
          <cell r="L1939">
            <v>4</v>
          </cell>
          <cell r="M1939">
            <v>4</v>
          </cell>
          <cell r="N1939">
            <v>2</v>
          </cell>
          <cell r="O1939">
            <v>4</v>
          </cell>
          <cell r="P1939">
            <v>3</v>
          </cell>
        </row>
        <row r="1940">
          <cell r="B1940">
            <v>1930</v>
          </cell>
          <cell r="C1940">
            <v>3</v>
          </cell>
          <cell r="D1940">
            <v>18</v>
          </cell>
          <cell r="E1940">
            <v>18300</v>
          </cell>
          <cell r="F1940">
            <v>3.9772945887862852</v>
          </cell>
          <cell r="G1940">
            <v>33000</v>
          </cell>
          <cell r="H1940">
            <v>5200</v>
          </cell>
          <cell r="I1940">
            <v>6000</v>
          </cell>
          <cell r="J1940">
            <v>1</v>
          </cell>
          <cell r="K1940">
            <v>49</v>
          </cell>
          <cell r="L1940">
            <v>3</v>
          </cell>
          <cell r="M1940">
            <v>2</v>
          </cell>
          <cell r="N1940">
            <v>2</v>
          </cell>
          <cell r="O1940">
            <v>1</v>
          </cell>
          <cell r="P1940">
            <v>3</v>
          </cell>
        </row>
        <row r="1941">
          <cell r="B1941">
            <v>1931</v>
          </cell>
          <cell r="C1941">
            <v>2</v>
          </cell>
          <cell r="D1941">
            <v>60</v>
          </cell>
          <cell r="E1941">
            <v>14000</v>
          </cell>
          <cell r="F1941">
            <v>3.175610774385917</v>
          </cell>
          <cell r="G1941">
            <v>25000</v>
          </cell>
          <cell r="H1941">
            <v>3700</v>
          </cell>
          <cell r="I1941">
            <v>6000</v>
          </cell>
          <cell r="J1941">
            <v>1</v>
          </cell>
          <cell r="K1941">
            <v>34</v>
          </cell>
          <cell r="L1941">
            <v>3</v>
          </cell>
          <cell r="M1941">
            <v>5</v>
          </cell>
          <cell r="N1941">
            <v>2</v>
          </cell>
          <cell r="O1941">
            <v>3</v>
          </cell>
          <cell r="P1941">
            <v>3</v>
          </cell>
        </row>
        <row r="1942">
          <cell r="B1942">
            <v>1932</v>
          </cell>
          <cell r="C1942">
            <v>2</v>
          </cell>
          <cell r="D1942">
            <v>18</v>
          </cell>
          <cell r="E1942">
            <v>5400</v>
          </cell>
          <cell r="F1942">
            <v>3.9989221056805939</v>
          </cell>
          <cell r="G1942">
            <v>12000</v>
          </cell>
          <cell r="H1942">
            <v>2200</v>
          </cell>
          <cell r="I1942">
            <v>6000</v>
          </cell>
          <cell r="J1942">
            <v>1</v>
          </cell>
          <cell r="K1942">
            <v>44</v>
          </cell>
          <cell r="L1942">
            <v>1</v>
          </cell>
          <cell r="M1942">
            <v>4</v>
          </cell>
          <cell r="N1942">
            <v>2</v>
          </cell>
          <cell r="O1942">
            <v>2</v>
          </cell>
          <cell r="P1942">
            <v>1</v>
          </cell>
        </row>
        <row r="1943">
          <cell r="B1943">
            <v>1933</v>
          </cell>
          <cell r="C1943">
            <v>4</v>
          </cell>
          <cell r="D1943">
            <v>36</v>
          </cell>
          <cell r="E1943">
            <v>14000</v>
          </cell>
          <cell r="F1943">
            <v>2.5920581952508552</v>
          </cell>
          <cell r="G1943">
            <v>25000</v>
          </cell>
          <cell r="H1943">
            <v>3600</v>
          </cell>
          <cell r="I1943">
            <v>6000</v>
          </cell>
          <cell r="J1943">
            <v>1</v>
          </cell>
          <cell r="K1943">
            <v>31</v>
          </cell>
          <cell r="L1943">
            <v>1</v>
          </cell>
          <cell r="M1943">
            <v>4</v>
          </cell>
          <cell r="N1943">
            <v>1</v>
          </cell>
          <cell r="O1943">
            <v>2</v>
          </cell>
          <cell r="P1943">
            <v>3</v>
          </cell>
        </row>
        <row r="1944">
          <cell r="B1944">
            <v>1934</v>
          </cell>
          <cell r="C1944">
            <v>5</v>
          </cell>
          <cell r="D1944">
            <v>18</v>
          </cell>
          <cell r="E1944">
            <v>18300</v>
          </cell>
          <cell r="F1944">
            <v>1.8156275451053268</v>
          </cell>
          <cell r="G1944">
            <v>33000</v>
          </cell>
          <cell r="H1944">
            <v>6000</v>
          </cell>
          <cell r="I1944">
            <v>5500</v>
          </cell>
          <cell r="J1944">
            <v>2</v>
          </cell>
          <cell r="K1944">
            <v>49</v>
          </cell>
          <cell r="L1944">
            <v>4</v>
          </cell>
          <cell r="M1944">
            <v>5</v>
          </cell>
          <cell r="N1944">
            <v>2</v>
          </cell>
          <cell r="O1944">
            <v>2</v>
          </cell>
          <cell r="P1944">
            <v>3</v>
          </cell>
        </row>
        <row r="1945">
          <cell r="B1945">
            <v>1935</v>
          </cell>
          <cell r="C1945">
            <v>2</v>
          </cell>
          <cell r="D1945">
            <v>12</v>
          </cell>
          <cell r="E1945">
            <v>24000</v>
          </cell>
          <cell r="F1945">
            <v>2.7493486049761215</v>
          </cell>
          <cell r="G1945">
            <v>36000</v>
          </cell>
          <cell r="H1945">
            <v>7300</v>
          </cell>
          <cell r="I1945">
            <v>6000</v>
          </cell>
          <cell r="J1945">
            <v>2</v>
          </cell>
          <cell r="K1945">
            <v>36</v>
          </cell>
          <cell r="L1945">
            <v>4</v>
          </cell>
          <cell r="M1945">
            <v>4</v>
          </cell>
          <cell r="N1945">
            <v>2</v>
          </cell>
          <cell r="O1945">
            <v>4</v>
          </cell>
          <cell r="P1945">
            <v>1</v>
          </cell>
        </row>
        <row r="1946">
          <cell r="B1946">
            <v>1936</v>
          </cell>
          <cell r="C1946">
            <v>1</v>
          </cell>
          <cell r="D1946">
            <v>60</v>
          </cell>
          <cell r="E1946">
            <v>18300</v>
          </cell>
          <cell r="F1946">
            <v>3.1063214781490931</v>
          </cell>
          <cell r="G1946">
            <v>36000</v>
          </cell>
          <cell r="H1946">
            <v>5000</v>
          </cell>
          <cell r="I1946">
            <v>5000</v>
          </cell>
          <cell r="J1946">
            <v>1</v>
          </cell>
          <cell r="K1946">
            <v>49</v>
          </cell>
          <cell r="L1946">
            <v>4</v>
          </cell>
          <cell r="M1946">
            <v>5</v>
          </cell>
          <cell r="N1946">
            <v>2</v>
          </cell>
          <cell r="O1946">
            <v>2</v>
          </cell>
          <cell r="P1946">
            <v>2</v>
          </cell>
        </row>
        <row r="1947">
          <cell r="B1947">
            <v>1937</v>
          </cell>
          <cell r="C1947">
            <v>2</v>
          </cell>
          <cell r="D1947">
            <v>36</v>
          </cell>
          <cell r="E1947">
            <v>18300</v>
          </cell>
          <cell r="F1947">
            <v>2.9481249638321279</v>
          </cell>
          <cell r="G1947">
            <v>36000</v>
          </cell>
          <cell r="H1947">
            <v>5200</v>
          </cell>
          <cell r="I1947">
            <v>6000</v>
          </cell>
          <cell r="J1947">
            <v>2</v>
          </cell>
          <cell r="K1947">
            <v>21</v>
          </cell>
          <cell r="L1947">
            <v>1</v>
          </cell>
          <cell r="M1947">
            <v>1</v>
          </cell>
          <cell r="N1947">
            <v>2</v>
          </cell>
          <cell r="O1947">
            <v>4</v>
          </cell>
          <cell r="P1947">
            <v>3</v>
          </cell>
        </row>
        <row r="1948">
          <cell r="B1948">
            <v>1938</v>
          </cell>
          <cell r="C1948">
            <v>3</v>
          </cell>
          <cell r="D1948">
            <v>36</v>
          </cell>
          <cell r="E1948">
            <v>18300</v>
          </cell>
          <cell r="F1948">
            <v>2.9621565352572201</v>
          </cell>
          <cell r="G1948">
            <v>36000</v>
          </cell>
          <cell r="H1948">
            <v>6200</v>
          </cell>
          <cell r="I1948">
            <v>6000</v>
          </cell>
          <cell r="J1948">
            <v>2</v>
          </cell>
          <cell r="K1948">
            <v>24</v>
          </cell>
          <cell r="L1948">
            <v>4</v>
          </cell>
          <cell r="M1948">
            <v>5</v>
          </cell>
          <cell r="N1948">
            <v>1</v>
          </cell>
          <cell r="O1948">
            <v>4</v>
          </cell>
          <cell r="P1948">
            <v>3</v>
          </cell>
        </row>
        <row r="1949">
          <cell r="B1949">
            <v>1939</v>
          </cell>
          <cell r="C1949">
            <v>5</v>
          </cell>
          <cell r="D1949">
            <v>36</v>
          </cell>
          <cell r="E1949">
            <v>14000</v>
          </cell>
          <cell r="F1949">
            <v>1.0642742988434328</v>
          </cell>
          <cell r="G1949">
            <v>25000</v>
          </cell>
          <cell r="H1949">
            <v>3600</v>
          </cell>
          <cell r="I1949">
            <v>5500</v>
          </cell>
          <cell r="J1949">
            <v>1</v>
          </cell>
          <cell r="K1949">
            <v>31</v>
          </cell>
          <cell r="L1949">
            <v>4</v>
          </cell>
          <cell r="M1949">
            <v>4</v>
          </cell>
          <cell r="N1949">
            <v>1</v>
          </cell>
          <cell r="O1949">
            <v>2</v>
          </cell>
          <cell r="P1949">
            <v>3</v>
          </cell>
        </row>
        <row r="1950">
          <cell r="B1950">
            <v>1940</v>
          </cell>
          <cell r="C1950">
            <v>1</v>
          </cell>
          <cell r="D1950">
            <v>60</v>
          </cell>
          <cell r="E1950">
            <v>18300</v>
          </cell>
          <cell r="F1950">
            <v>2.4776562728980993</v>
          </cell>
          <cell r="G1950">
            <v>36000</v>
          </cell>
          <cell r="H1950">
            <v>4400</v>
          </cell>
          <cell r="I1950">
            <v>5000</v>
          </cell>
          <cell r="J1950">
            <v>2</v>
          </cell>
          <cell r="K1950">
            <v>48</v>
          </cell>
          <cell r="L1950">
            <v>2</v>
          </cell>
          <cell r="M1950">
            <v>3</v>
          </cell>
          <cell r="N1950">
            <v>2</v>
          </cell>
          <cell r="O1950">
            <v>2</v>
          </cell>
          <cell r="P1950">
            <v>3</v>
          </cell>
        </row>
        <row r="1951">
          <cell r="B1951">
            <v>1941</v>
          </cell>
          <cell r="C1951">
            <v>1</v>
          </cell>
          <cell r="D1951">
            <v>60</v>
          </cell>
          <cell r="E1951">
            <v>14000</v>
          </cell>
          <cell r="F1951">
            <v>2.1955313372993062</v>
          </cell>
          <cell r="G1951">
            <v>25000</v>
          </cell>
          <cell r="H1951">
            <v>4000</v>
          </cell>
          <cell r="I1951">
            <v>5000</v>
          </cell>
          <cell r="J1951">
            <v>1</v>
          </cell>
          <cell r="K1951">
            <v>30</v>
          </cell>
          <cell r="L1951">
            <v>4</v>
          </cell>
          <cell r="M1951">
            <v>4</v>
          </cell>
          <cell r="N1951">
            <v>2</v>
          </cell>
          <cell r="O1951">
            <v>1</v>
          </cell>
          <cell r="P1951">
            <v>2</v>
          </cell>
        </row>
        <row r="1952">
          <cell r="B1952">
            <v>1942</v>
          </cell>
          <cell r="C1952">
            <v>5</v>
          </cell>
          <cell r="D1952">
            <v>48</v>
          </cell>
          <cell r="E1952">
            <v>14000</v>
          </cell>
          <cell r="F1952">
            <v>1.6106319479676863</v>
          </cell>
          <cell r="G1952">
            <v>25000</v>
          </cell>
          <cell r="H1952">
            <v>4400</v>
          </cell>
          <cell r="I1952">
            <v>5500</v>
          </cell>
          <cell r="J1952">
            <v>1</v>
          </cell>
          <cell r="K1952">
            <v>31</v>
          </cell>
          <cell r="L1952">
            <v>1</v>
          </cell>
          <cell r="M1952">
            <v>2</v>
          </cell>
          <cell r="N1952">
            <v>1</v>
          </cell>
          <cell r="O1952">
            <v>4</v>
          </cell>
          <cell r="P1952">
            <v>3</v>
          </cell>
        </row>
        <row r="1953">
          <cell r="B1953">
            <v>1943</v>
          </cell>
          <cell r="C1953">
            <v>5</v>
          </cell>
          <cell r="D1953">
            <v>60</v>
          </cell>
          <cell r="E1953">
            <v>24000</v>
          </cell>
          <cell r="F1953">
            <v>1.6314218390754514</v>
          </cell>
          <cell r="G1953">
            <v>42000</v>
          </cell>
          <cell r="H1953">
            <v>7300</v>
          </cell>
          <cell r="I1953">
            <v>5500</v>
          </cell>
          <cell r="J1953">
            <v>2</v>
          </cell>
          <cell r="K1953">
            <v>27</v>
          </cell>
          <cell r="L1953">
            <v>1</v>
          </cell>
          <cell r="M1953">
            <v>5</v>
          </cell>
          <cell r="N1953">
            <v>1</v>
          </cell>
          <cell r="O1953">
            <v>4</v>
          </cell>
          <cell r="P1953">
            <v>1</v>
          </cell>
        </row>
        <row r="1954">
          <cell r="B1954">
            <v>1944</v>
          </cell>
          <cell r="C1954">
            <v>5</v>
          </cell>
          <cell r="D1954">
            <v>36</v>
          </cell>
          <cell r="E1954">
            <v>14000</v>
          </cell>
          <cell r="F1954">
            <v>2.4350730119646196</v>
          </cell>
          <cell r="G1954">
            <v>25000</v>
          </cell>
          <cell r="H1954">
            <v>4400</v>
          </cell>
          <cell r="I1954">
            <v>5500</v>
          </cell>
          <cell r="J1954">
            <v>1</v>
          </cell>
          <cell r="K1954">
            <v>43</v>
          </cell>
          <cell r="L1954">
            <v>4</v>
          </cell>
          <cell r="M1954">
            <v>2</v>
          </cell>
          <cell r="N1954">
            <v>2</v>
          </cell>
          <cell r="O1954">
            <v>3</v>
          </cell>
          <cell r="P1954">
            <v>3</v>
          </cell>
        </row>
        <row r="1955">
          <cell r="B1955">
            <v>1945</v>
          </cell>
          <cell r="C1955">
            <v>1</v>
          </cell>
          <cell r="D1955">
            <v>36</v>
          </cell>
          <cell r="E1955">
            <v>24000</v>
          </cell>
          <cell r="F1955">
            <v>3.7861569381211031</v>
          </cell>
          <cell r="G1955">
            <v>36000</v>
          </cell>
          <cell r="H1955">
            <v>6200</v>
          </cell>
          <cell r="I1955">
            <v>5000</v>
          </cell>
          <cell r="J1955">
            <v>2</v>
          </cell>
          <cell r="K1955">
            <v>40</v>
          </cell>
          <cell r="L1955">
            <v>2</v>
          </cell>
          <cell r="M1955">
            <v>3</v>
          </cell>
          <cell r="N1955">
            <v>2</v>
          </cell>
          <cell r="O1955">
            <v>3</v>
          </cell>
          <cell r="P1955">
            <v>1</v>
          </cell>
        </row>
        <row r="1956">
          <cell r="B1956">
            <v>1946</v>
          </cell>
          <cell r="C1956">
            <v>3</v>
          </cell>
          <cell r="D1956">
            <v>12</v>
          </cell>
          <cell r="E1956">
            <v>14000</v>
          </cell>
          <cell r="F1956">
            <v>3.5211295869601869</v>
          </cell>
          <cell r="G1956">
            <v>25000</v>
          </cell>
          <cell r="H1956">
            <v>4000</v>
          </cell>
          <cell r="I1956">
            <v>6000</v>
          </cell>
          <cell r="J1956">
            <v>2</v>
          </cell>
          <cell r="K1956">
            <v>33</v>
          </cell>
          <cell r="L1956">
            <v>1</v>
          </cell>
          <cell r="M1956">
            <v>1</v>
          </cell>
          <cell r="N1956">
            <v>1</v>
          </cell>
          <cell r="O1956">
            <v>3</v>
          </cell>
          <cell r="P1956">
            <v>2</v>
          </cell>
        </row>
        <row r="1957">
          <cell r="B1957">
            <v>1947</v>
          </cell>
          <cell r="C1957">
            <v>4</v>
          </cell>
          <cell r="D1957">
            <v>18</v>
          </cell>
          <cell r="E1957">
            <v>24000</v>
          </cell>
          <cell r="F1957">
            <v>3.2908001893072738</v>
          </cell>
          <cell r="G1957">
            <v>36000</v>
          </cell>
          <cell r="H1957">
            <v>6200</v>
          </cell>
          <cell r="I1957">
            <v>6000</v>
          </cell>
          <cell r="J1957">
            <v>2</v>
          </cell>
          <cell r="K1957">
            <v>34</v>
          </cell>
          <cell r="L1957">
            <v>2</v>
          </cell>
          <cell r="M1957">
            <v>3</v>
          </cell>
          <cell r="N1957">
            <v>2</v>
          </cell>
          <cell r="O1957">
            <v>4</v>
          </cell>
          <cell r="P1957">
            <v>3</v>
          </cell>
        </row>
        <row r="1958">
          <cell r="B1958">
            <v>1948</v>
          </cell>
          <cell r="C1958">
            <v>5</v>
          </cell>
          <cell r="D1958">
            <v>36</v>
          </cell>
          <cell r="E1958">
            <v>24000</v>
          </cell>
          <cell r="F1958">
            <v>2.7790740204231938</v>
          </cell>
          <cell r="G1958">
            <v>36000</v>
          </cell>
          <cell r="H1958">
            <v>7300</v>
          </cell>
          <cell r="I1958">
            <v>5500</v>
          </cell>
          <cell r="J1958">
            <v>1</v>
          </cell>
          <cell r="K1958">
            <v>22</v>
          </cell>
          <cell r="L1958">
            <v>1</v>
          </cell>
          <cell r="M1958">
            <v>5</v>
          </cell>
          <cell r="N1958">
            <v>1</v>
          </cell>
          <cell r="O1958">
            <v>1</v>
          </cell>
          <cell r="P1958">
            <v>3</v>
          </cell>
        </row>
        <row r="1959">
          <cell r="B1959">
            <v>1949</v>
          </cell>
          <cell r="C1959">
            <v>3</v>
          </cell>
          <cell r="D1959">
            <v>36</v>
          </cell>
          <cell r="E1959">
            <v>24000</v>
          </cell>
          <cell r="F1959">
            <v>2.2849995796161844</v>
          </cell>
          <cell r="G1959">
            <v>36000</v>
          </cell>
          <cell r="H1959">
            <v>7700</v>
          </cell>
          <cell r="I1959">
            <v>6000</v>
          </cell>
          <cell r="J1959">
            <v>1</v>
          </cell>
          <cell r="K1959">
            <v>29</v>
          </cell>
          <cell r="L1959">
            <v>4</v>
          </cell>
          <cell r="M1959">
            <v>5</v>
          </cell>
          <cell r="N1959">
            <v>1</v>
          </cell>
          <cell r="O1959">
            <v>1</v>
          </cell>
          <cell r="P1959">
            <v>3</v>
          </cell>
        </row>
        <row r="1960">
          <cell r="B1960">
            <v>1950</v>
          </cell>
          <cell r="C1960">
            <v>1</v>
          </cell>
          <cell r="D1960">
            <v>48</v>
          </cell>
          <cell r="E1960">
            <v>14000</v>
          </cell>
          <cell r="F1960">
            <v>1.8208626364950269</v>
          </cell>
          <cell r="G1960">
            <v>25000</v>
          </cell>
          <cell r="H1960">
            <v>3700</v>
          </cell>
          <cell r="I1960">
            <v>5000</v>
          </cell>
          <cell r="J1960">
            <v>2</v>
          </cell>
          <cell r="K1960">
            <v>33</v>
          </cell>
          <cell r="L1960">
            <v>1</v>
          </cell>
          <cell r="M1960">
            <v>4</v>
          </cell>
          <cell r="N1960">
            <v>1</v>
          </cell>
          <cell r="O1960">
            <v>3</v>
          </cell>
          <cell r="P1960">
            <v>3</v>
          </cell>
        </row>
        <row r="1961">
          <cell r="B1961">
            <v>1951</v>
          </cell>
          <cell r="C1961">
            <v>3</v>
          </cell>
          <cell r="D1961">
            <v>18</v>
          </cell>
          <cell r="E1961">
            <v>18300</v>
          </cell>
          <cell r="F1961">
            <v>1.8204860770621556</v>
          </cell>
          <cell r="G1961">
            <v>36000</v>
          </cell>
          <cell r="H1961">
            <v>5200</v>
          </cell>
          <cell r="I1961">
            <v>6000</v>
          </cell>
          <cell r="J1961">
            <v>2</v>
          </cell>
          <cell r="K1961">
            <v>52</v>
          </cell>
          <cell r="L1961">
            <v>1</v>
          </cell>
          <cell r="M1961">
            <v>2</v>
          </cell>
          <cell r="N1961">
            <v>1</v>
          </cell>
          <cell r="O1961">
            <v>2</v>
          </cell>
          <cell r="P1961">
            <v>3</v>
          </cell>
        </row>
        <row r="1962">
          <cell r="B1962">
            <v>1952</v>
          </cell>
          <cell r="C1962">
            <v>5</v>
          </cell>
          <cell r="D1962">
            <v>60</v>
          </cell>
          <cell r="E1962">
            <v>5400</v>
          </cell>
          <cell r="F1962">
            <v>2.6341829369411567</v>
          </cell>
          <cell r="G1962">
            <v>12000</v>
          </cell>
          <cell r="H1962">
            <v>2300</v>
          </cell>
          <cell r="I1962">
            <v>5500</v>
          </cell>
          <cell r="J1962">
            <v>2</v>
          </cell>
          <cell r="K1962">
            <v>28</v>
          </cell>
          <cell r="L1962">
            <v>2</v>
          </cell>
          <cell r="M1962">
            <v>1</v>
          </cell>
          <cell r="N1962">
            <v>2</v>
          </cell>
          <cell r="O1962">
            <v>2</v>
          </cell>
          <cell r="P1962">
            <v>3</v>
          </cell>
        </row>
        <row r="1963">
          <cell r="B1963">
            <v>1953</v>
          </cell>
          <cell r="C1963">
            <v>4</v>
          </cell>
          <cell r="D1963">
            <v>60</v>
          </cell>
          <cell r="E1963">
            <v>14000</v>
          </cell>
          <cell r="F1963">
            <v>3.8744393568366617</v>
          </cell>
          <cell r="G1963">
            <v>25000</v>
          </cell>
          <cell r="H1963">
            <v>4700</v>
          </cell>
          <cell r="I1963">
            <v>6000</v>
          </cell>
          <cell r="J1963">
            <v>1</v>
          </cell>
          <cell r="K1963">
            <v>44</v>
          </cell>
          <cell r="L1963">
            <v>4</v>
          </cell>
          <cell r="M1963">
            <v>1</v>
          </cell>
          <cell r="N1963">
            <v>1</v>
          </cell>
          <cell r="O1963">
            <v>3</v>
          </cell>
          <cell r="P1963">
            <v>3</v>
          </cell>
        </row>
        <row r="1964">
          <cell r="B1964">
            <v>1954</v>
          </cell>
          <cell r="C1964">
            <v>2</v>
          </cell>
          <cell r="D1964">
            <v>36</v>
          </cell>
          <cell r="E1964">
            <v>14000</v>
          </cell>
          <cell r="F1964">
            <v>1.2135905147350539</v>
          </cell>
          <cell r="G1964">
            <v>25000</v>
          </cell>
          <cell r="H1964">
            <v>3600</v>
          </cell>
          <cell r="I1964">
            <v>6000</v>
          </cell>
          <cell r="J1964">
            <v>2</v>
          </cell>
          <cell r="K1964">
            <v>42</v>
          </cell>
          <cell r="L1964">
            <v>1</v>
          </cell>
          <cell r="M1964">
            <v>1</v>
          </cell>
          <cell r="N1964">
            <v>1</v>
          </cell>
          <cell r="O1964">
            <v>1</v>
          </cell>
          <cell r="P1964">
            <v>3</v>
          </cell>
        </row>
        <row r="1965">
          <cell r="B1965">
            <v>1955</v>
          </cell>
          <cell r="C1965">
            <v>2</v>
          </cell>
          <cell r="D1965">
            <v>36</v>
          </cell>
          <cell r="E1965">
            <v>5400</v>
          </cell>
          <cell r="F1965">
            <v>1.1935926071564438</v>
          </cell>
          <cell r="G1965">
            <v>12000</v>
          </cell>
          <cell r="H1965">
            <v>1900</v>
          </cell>
          <cell r="I1965">
            <v>6000</v>
          </cell>
          <cell r="J1965">
            <v>1</v>
          </cell>
          <cell r="K1965">
            <v>54</v>
          </cell>
          <cell r="L1965">
            <v>1</v>
          </cell>
          <cell r="M1965">
            <v>4</v>
          </cell>
          <cell r="N1965">
            <v>2</v>
          </cell>
          <cell r="O1965">
            <v>1</v>
          </cell>
          <cell r="P1965">
            <v>3</v>
          </cell>
        </row>
        <row r="1966">
          <cell r="B1966">
            <v>1956</v>
          </cell>
          <cell r="C1966">
            <v>4</v>
          </cell>
          <cell r="D1966">
            <v>48</v>
          </cell>
          <cell r="E1966">
            <v>14000</v>
          </cell>
          <cell r="F1966">
            <v>2.6762630929099425</v>
          </cell>
          <cell r="G1966">
            <v>21000</v>
          </cell>
          <cell r="H1966">
            <v>3600</v>
          </cell>
          <cell r="I1966">
            <v>6000</v>
          </cell>
          <cell r="J1966">
            <v>2</v>
          </cell>
          <cell r="K1966">
            <v>47</v>
          </cell>
          <cell r="L1966">
            <v>3</v>
          </cell>
          <cell r="M1966">
            <v>2</v>
          </cell>
          <cell r="N1966">
            <v>2</v>
          </cell>
          <cell r="O1966">
            <v>1</v>
          </cell>
          <cell r="P1966">
            <v>2</v>
          </cell>
        </row>
        <row r="1967">
          <cell r="B1967">
            <v>1957</v>
          </cell>
          <cell r="C1967">
            <v>5</v>
          </cell>
          <cell r="D1967">
            <v>18</v>
          </cell>
          <cell r="E1967">
            <v>24000</v>
          </cell>
          <cell r="F1967">
            <v>1.0810528708439566</v>
          </cell>
          <cell r="G1967">
            <v>47000</v>
          </cell>
          <cell r="H1967">
            <v>8400</v>
          </cell>
          <cell r="I1967">
            <v>5500</v>
          </cell>
          <cell r="J1967">
            <v>2</v>
          </cell>
          <cell r="K1967">
            <v>29</v>
          </cell>
          <cell r="L1967">
            <v>3</v>
          </cell>
          <cell r="M1967">
            <v>2</v>
          </cell>
          <cell r="N1967">
            <v>2</v>
          </cell>
          <cell r="O1967">
            <v>2</v>
          </cell>
          <cell r="P1967">
            <v>3</v>
          </cell>
        </row>
        <row r="1968">
          <cell r="B1968">
            <v>1958</v>
          </cell>
          <cell r="C1968">
            <v>2</v>
          </cell>
          <cell r="D1968">
            <v>12</v>
          </cell>
          <cell r="E1968">
            <v>5400</v>
          </cell>
          <cell r="F1968">
            <v>3.5987961572228935</v>
          </cell>
          <cell r="G1968">
            <v>12000</v>
          </cell>
          <cell r="H1968">
            <v>1800</v>
          </cell>
          <cell r="I1968">
            <v>6000</v>
          </cell>
          <cell r="J1968">
            <v>2</v>
          </cell>
          <cell r="K1968">
            <v>29</v>
          </cell>
          <cell r="L1968">
            <v>2</v>
          </cell>
          <cell r="M1968">
            <v>2</v>
          </cell>
          <cell r="N1968">
            <v>1</v>
          </cell>
          <cell r="O1968">
            <v>1</v>
          </cell>
          <cell r="P1968">
            <v>3</v>
          </cell>
        </row>
        <row r="1969">
          <cell r="B1969">
            <v>1959</v>
          </cell>
          <cell r="C1969">
            <v>3</v>
          </cell>
          <cell r="D1969">
            <v>36</v>
          </cell>
          <cell r="E1969">
            <v>5400</v>
          </cell>
          <cell r="F1969">
            <v>3.4319692345150594</v>
          </cell>
          <cell r="G1969">
            <v>18000</v>
          </cell>
          <cell r="H1969">
            <v>2700</v>
          </cell>
          <cell r="I1969">
            <v>6000</v>
          </cell>
          <cell r="J1969">
            <v>1</v>
          </cell>
          <cell r="K1969">
            <v>26</v>
          </cell>
          <cell r="L1969">
            <v>3</v>
          </cell>
          <cell r="M1969">
            <v>4</v>
          </cell>
          <cell r="N1969">
            <v>1</v>
          </cell>
          <cell r="O1969">
            <v>1</v>
          </cell>
          <cell r="P1969">
            <v>3</v>
          </cell>
        </row>
        <row r="1970">
          <cell r="B1970">
            <v>1960</v>
          </cell>
          <cell r="C1970">
            <v>2</v>
          </cell>
          <cell r="D1970">
            <v>60</v>
          </cell>
          <cell r="E1970">
            <v>14000</v>
          </cell>
          <cell r="F1970">
            <v>1.1890360019960984</v>
          </cell>
          <cell r="G1970">
            <v>21000</v>
          </cell>
          <cell r="H1970">
            <v>3600</v>
          </cell>
          <cell r="I1970">
            <v>6000</v>
          </cell>
          <cell r="J1970">
            <v>1</v>
          </cell>
          <cell r="K1970">
            <v>44</v>
          </cell>
          <cell r="L1970">
            <v>4</v>
          </cell>
          <cell r="M1970">
            <v>2</v>
          </cell>
          <cell r="N1970">
            <v>2</v>
          </cell>
          <cell r="O1970">
            <v>2</v>
          </cell>
          <cell r="P1970">
            <v>1</v>
          </cell>
        </row>
        <row r="1971">
          <cell r="B1971">
            <v>1961</v>
          </cell>
          <cell r="C1971">
            <v>4</v>
          </cell>
          <cell r="D1971">
            <v>60</v>
          </cell>
          <cell r="E1971">
            <v>18300</v>
          </cell>
          <cell r="F1971">
            <v>2.1324420894472396</v>
          </cell>
          <cell r="G1971">
            <v>36000</v>
          </cell>
          <cell r="H1971">
            <v>4400</v>
          </cell>
          <cell r="I1971">
            <v>6000</v>
          </cell>
          <cell r="J1971">
            <v>2</v>
          </cell>
          <cell r="K1971">
            <v>36</v>
          </cell>
          <cell r="L1971">
            <v>1</v>
          </cell>
          <cell r="M1971">
            <v>2</v>
          </cell>
          <cell r="N1971">
            <v>2</v>
          </cell>
          <cell r="O1971">
            <v>1</v>
          </cell>
          <cell r="P1971">
            <v>3</v>
          </cell>
        </row>
        <row r="1972">
          <cell r="B1972">
            <v>1962</v>
          </cell>
          <cell r="C1972">
            <v>5</v>
          </cell>
          <cell r="D1972">
            <v>36</v>
          </cell>
          <cell r="E1972">
            <v>5400</v>
          </cell>
          <cell r="F1972">
            <v>1.8103221607033466</v>
          </cell>
          <cell r="G1972">
            <v>18000</v>
          </cell>
          <cell r="H1972">
            <v>3600</v>
          </cell>
          <cell r="I1972">
            <v>5500</v>
          </cell>
          <cell r="J1972">
            <v>1</v>
          </cell>
          <cell r="K1972">
            <v>49</v>
          </cell>
          <cell r="L1972">
            <v>3</v>
          </cell>
          <cell r="M1972">
            <v>5</v>
          </cell>
          <cell r="N1972">
            <v>1</v>
          </cell>
          <cell r="O1972">
            <v>2</v>
          </cell>
          <cell r="P1972">
            <v>2</v>
          </cell>
        </row>
        <row r="1973">
          <cell r="B1973">
            <v>1963</v>
          </cell>
          <cell r="C1973">
            <v>2</v>
          </cell>
          <cell r="D1973">
            <v>12</v>
          </cell>
          <cell r="E1973">
            <v>14000</v>
          </cell>
          <cell r="F1973">
            <v>2.9190160742949369</v>
          </cell>
          <cell r="G1973">
            <v>25000</v>
          </cell>
          <cell r="H1973">
            <v>3600</v>
          </cell>
          <cell r="I1973">
            <v>6000</v>
          </cell>
          <cell r="J1973">
            <v>2</v>
          </cell>
          <cell r="K1973">
            <v>37</v>
          </cell>
          <cell r="L1973">
            <v>1</v>
          </cell>
          <cell r="M1973">
            <v>1</v>
          </cell>
          <cell r="N1973">
            <v>2</v>
          </cell>
          <cell r="O1973">
            <v>4</v>
          </cell>
          <cell r="P1973">
            <v>3</v>
          </cell>
        </row>
        <row r="1974">
          <cell r="B1974">
            <v>1964</v>
          </cell>
          <cell r="C1974">
            <v>1</v>
          </cell>
          <cell r="D1974">
            <v>36</v>
          </cell>
          <cell r="E1974">
            <v>24000</v>
          </cell>
          <cell r="F1974">
            <v>1.8452722566524804</v>
          </cell>
          <cell r="G1974">
            <v>41000</v>
          </cell>
          <cell r="H1974">
            <v>5200</v>
          </cell>
          <cell r="I1974">
            <v>5000</v>
          </cell>
          <cell r="J1974">
            <v>2</v>
          </cell>
          <cell r="K1974">
            <v>42</v>
          </cell>
          <cell r="L1974">
            <v>1</v>
          </cell>
          <cell r="M1974">
            <v>4</v>
          </cell>
          <cell r="N1974">
            <v>2</v>
          </cell>
          <cell r="O1974">
            <v>4</v>
          </cell>
          <cell r="P1974">
            <v>3</v>
          </cell>
        </row>
        <row r="1975">
          <cell r="B1975">
            <v>1965</v>
          </cell>
          <cell r="C1975">
            <v>3</v>
          </cell>
          <cell r="D1975">
            <v>36</v>
          </cell>
          <cell r="E1975">
            <v>24000</v>
          </cell>
          <cell r="F1975">
            <v>1.4374512815576694</v>
          </cell>
          <cell r="G1975">
            <v>36000</v>
          </cell>
          <cell r="H1975">
            <v>6200</v>
          </cell>
          <cell r="I1975">
            <v>6000</v>
          </cell>
          <cell r="J1975">
            <v>1</v>
          </cell>
          <cell r="K1975">
            <v>23</v>
          </cell>
          <cell r="L1975">
            <v>2</v>
          </cell>
          <cell r="M1975">
            <v>5</v>
          </cell>
          <cell r="N1975">
            <v>2</v>
          </cell>
          <cell r="O1975">
            <v>2</v>
          </cell>
          <cell r="P1975">
            <v>2</v>
          </cell>
        </row>
        <row r="1976">
          <cell r="B1976">
            <v>1966</v>
          </cell>
          <cell r="C1976">
            <v>1</v>
          </cell>
          <cell r="D1976">
            <v>60</v>
          </cell>
          <cell r="E1976">
            <v>24000</v>
          </cell>
          <cell r="F1976">
            <v>2.5056714621440515</v>
          </cell>
          <cell r="G1976">
            <v>36000</v>
          </cell>
          <cell r="H1976">
            <v>6200</v>
          </cell>
          <cell r="I1976">
            <v>5000</v>
          </cell>
          <cell r="J1976">
            <v>2</v>
          </cell>
          <cell r="K1976">
            <v>40</v>
          </cell>
          <cell r="L1976">
            <v>1</v>
          </cell>
          <cell r="M1976">
            <v>3</v>
          </cell>
          <cell r="N1976">
            <v>2</v>
          </cell>
          <cell r="O1976">
            <v>4</v>
          </cell>
          <cell r="P1976">
            <v>1</v>
          </cell>
        </row>
        <row r="1977">
          <cell r="B1977">
            <v>1967</v>
          </cell>
          <cell r="C1977">
            <v>4</v>
          </cell>
          <cell r="D1977">
            <v>18</v>
          </cell>
          <cell r="E1977">
            <v>5400</v>
          </cell>
          <cell r="F1977">
            <v>1.5743998993093176</v>
          </cell>
          <cell r="G1977">
            <v>18000</v>
          </cell>
          <cell r="H1977">
            <v>2600</v>
          </cell>
          <cell r="I1977">
            <v>6000</v>
          </cell>
          <cell r="J1977">
            <v>2</v>
          </cell>
          <cell r="K1977">
            <v>31</v>
          </cell>
          <cell r="L1977">
            <v>3</v>
          </cell>
          <cell r="M1977">
            <v>1</v>
          </cell>
          <cell r="N1977">
            <v>1</v>
          </cell>
          <cell r="O1977">
            <v>3</v>
          </cell>
          <cell r="P1977">
            <v>2</v>
          </cell>
        </row>
        <row r="1978">
          <cell r="B1978">
            <v>1968</v>
          </cell>
          <cell r="C1978">
            <v>3</v>
          </cell>
          <cell r="D1978">
            <v>36</v>
          </cell>
          <cell r="E1978">
            <v>24000</v>
          </cell>
          <cell r="F1978">
            <v>2.5008780040491594</v>
          </cell>
          <cell r="G1978">
            <v>36000</v>
          </cell>
          <cell r="H1978">
            <v>7700</v>
          </cell>
          <cell r="I1978">
            <v>6000</v>
          </cell>
          <cell r="J1978">
            <v>1</v>
          </cell>
          <cell r="K1978">
            <v>20</v>
          </cell>
          <cell r="L1978">
            <v>3</v>
          </cell>
          <cell r="M1978">
            <v>1</v>
          </cell>
          <cell r="N1978">
            <v>1</v>
          </cell>
          <cell r="O1978">
            <v>3</v>
          </cell>
          <cell r="P1978">
            <v>3</v>
          </cell>
        </row>
        <row r="1979">
          <cell r="B1979">
            <v>1969</v>
          </cell>
          <cell r="C1979">
            <v>4</v>
          </cell>
          <cell r="D1979">
            <v>36</v>
          </cell>
          <cell r="E1979">
            <v>18300</v>
          </cell>
          <cell r="F1979">
            <v>1.163472904057854</v>
          </cell>
          <cell r="G1979">
            <v>36000</v>
          </cell>
          <cell r="H1979">
            <v>5200</v>
          </cell>
          <cell r="I1979">
            <v>6000</v>
          </cell>
          <cell r="J1979">
            <v>1</v>
          </cell>
          <cell r="K1979">
            <v>18</v>
          </cell>
          <cell r="L1979">
            <v>4</v>
          </cell>
          <cell r="M1979">
            <v>4</v>
          </cell>
          <cell r="N1979">
            <v>1</v>
          </cell>
          <cell r="O1979">
            <v>2</v>
          </cell>
          <cell r="P1979">
            <v>3</v>
          </cell>
        </row>
        <row r="1980">
          <cell r="B1980">
            <v>1970</v>
          </cell>
          <cell r="C1980">
            <v>2</v>
          </cell>
          <cell r="D1980">
            <v>12</v>
          </cell>
          <cell r="E1980">
            <v>14000</v>
          </cell>
          <cell r="F1980">
            <v>2.0245241521459949</v>
          </cell>
          <cell r="G1980">
            <v>25000</v>
          </cell>
          <cell r="H1980">
            <v>4400</v>
          </cell>
          <cell r="I1980">
            <v>6000</v>
          </cell>
          <cell r="J1980">
            <v>1</v>
          </cell>
          <cell r="K1980">
            <v>27</v>
          </cell>
          <cell r="L1980">
            <v>2</v>
          </cell>
          <cell r="M1980">
            <v>1</v>
          </cell>
          <cell r="N1980">
            <v>1</v>
          </cell>
          <cell r="O1980">
            <v>2</v>
          </cell>
          <cell r="P1980">
            <v>1</v>
          </cell>
        </row>
        <row r="1981">
          <cell r="B1981">
            <v>1971</v>
          </cell>
          <cell r="C1981">
            <v>4</v>
          </cell>
          <cell r="D1981">
            <v>36</v>
          </cell>
          <cell r="E1981">
            <v>24000</v>
          </cell>
          <cell r="F1981">
            <v>1.2825809324162534</v>
          </cell>
          <cell r="G1981">
            <v>42000</v>
          </cell>
          <cell r="H1981">
            <v>7300</v>
          </cell>
          <cell r="I1981">
            <v>6000</v>
          </cell>
          <cell r="J1981">
            <v>2</v>
          </cell>
          <cell r="K1981">
            <v>48</v>
          </cell>
          <cell r="L1981">
            <v>4</v>
          </cell>
          <cell r="M1981">
            <v>2</v>
          </cell>
          <cell r="N1981">
            <v>2</v>
          </cell>
          <cell r="O1981">
            <v>4</v>
          </cell>
          <cell r="P1981">
            <v>2</v>
          </cell>
        </row>
        <row r="1982">
          <cell r="B1982">
            <v>1972</v>
          </cell>
          <cell r="C1982">
            <v>5</v>
          </cell>
          <cell r="D1982">
            <v>60</v>
          </cell>
          <cell r="E1982">
            <v>5400</v>
          </cell>
          <cell r="F1982">
            <v>1.8119874604117872</v>
          </cell>
          <cell r="G1982">
            <v>15000</v>
          </cell>
          <cell r="H1982">
            <v>2700</v>
          </cell>
          <cell r="I1982">
            <v>5500</v>
          </cell>
          <cell r="J1982">
            <v>2</v>
          </cell>
          <cell r="K1982">
            <v>24</v>
          </cell>
          <cell r="L1982">
            <v>3</v>
          </cell>
          <cell r="M1982">
            <v>3</v>
          </cell>
          <cell r="N1982">
            <v>1</v>
          </cell>
          <cell r="O1982">
            <v>3</v>
          </cell>
          <cell r="P1982">
            <v>3</v>
          </cell>
        </row>
        <row r="1983">
          <cell r="B1983">
            <v>1973</v>
          </cell>
          <cell r="C1983">
            <v>2</v>
          </cell>
          <cell r="D1983">
            <v>60</v>
          </cell>
          <cell r="E1983">
            <v>14000</v>
          </cell>
          <cell r="F1983">
            <v>1.8628929029373937</v>
          </cell>
          <cell r="G1983">
            <v>25000</v>
          </cell>
          <cell r="H1983">
            <v>4400</v>
          </cell>
          <cell r="I1983">
            <v>6000</v>
          </cell>
          <cell r="J1983">
            <v>1</v>
          </cell>
          <cell r="K1983">
            <v>49</v>
          </cell>
          <cell r="L1983">
            <v>4</v>
          </cell>
          <cell r="M1983">
            <v>1</v>
          </cell>
          <cell r="N1983">
            <v>1</v>
          </cell>
          <cell r="O1983">
            <v>4</v>
          </cell>
          <cell r="P1983">
            <v>3</v>
          </cell>
        </row>
        <row r="1984">
          <cell r="B1984">
            <v>1974</v>
          </cell>
          <cell r="C1984">
            <v>4</v>
          </cell>
          <cell r="D1984">
            <v>18</v>
          </cell>
          <cell r="E1984">
            <v>18300</v>
          </cell>
          <cell r="F1984">
            <v>2.8315914884914193</v>
          </cell>
          <cell r="G1984">
            <v>33000</v>
          </cell>
          <cell r="H1984">
            <v>5200</v>
          </cell>
          <cell r="I1984">
            <v>6000</v>
          </cell>
          <cell r="J1984">
            <v>2</v>
          </cell>
          <cell r="K1984">
            <v>35</v>
          </cell>
          <cell r="L1984">
            <v>3</v>
          </cell>
          <cell r="M1984">
            <v>3</v>
          </cell>
          <cell r="N1984">
            <v>1</v>
          </cell>
          <cell r="O1984">
            <v>2</v>
          </cell>
          <cell r="P1984">
            <v>3</v>
          </cell>
        </row>
        <row r="1985">
          <cell r="B1985">
            <v>1975</v>
          </cell>
          <cell r="C1985">
            <v>1</v>
          </cell>
          <cell r="D1985">
            <v>18</v>
          </cell>
          <cell r="E1985">
            <v>24000</v>
          </cell>
          <cell r="F1985">
            <v>1.7668653541586219</v>
          </cell>
          <cell r="G1985">
            <v>36000</v>
          </cell>
          <cell r="H1985">
            <v>5200</v>
          </cell>
          <cell r="I1985">
            <v>5000</v>
          </cell>
          <cell r="J1985">
            <v>1</v>
          </cell>
          <cell r="K1985">
            <v>26</v>
          </cell>
          <cell r="L1985">
            <v>4</v>
          </cell>
          <cell r="M1985">
            <v>4</v>
          </cell>
          <cell r="N1985">
            <v>1</v>
          </cell>
          <cell r="O1985">
            <v>1</v>
          </cell>
          <cell r="P1985">
            <v>1</v>
          </cell>
        </row>
        <row r="1986">
          <cell r="B1986">
            <v>1976</v>
          </cell>
          <cell r="C1986">
            <v>3</v>
          </cell>
          <cell r="D1986">
            <v>12</v>
          </cell>
          <cell r="E1986">
            <v>5400</v>
          </cell>
          <cell r="F1986">
            <v>2.2062231619860526</v>
          </cell>
          <cell r="G1986">
            <v>18000</v>
          </cell>
          <cell r="H1986">
            <v>3000</v>
          </cell>
          <cell r="I1986">
            <v>6000</v>
          </cell>
          <cell r="J1986">
            <v>2</v>
          </cell>
          <cell r="K1986">
            <v>47</v>
          </cell>
          <cell r="L1986">
            <v>1</v>
          </cell>
          <cell r="M1986">
            <v>2</v>
          </cell>
          <cell r="N1986">
            <v>2</v>
          </cell>
          <cell r="O1986">
            <v>2</v>
          </cell>
          <cell r="P1986">
            <v>3</v>
          </cell>
        </row>
        <row r="1987">
          <cell r="B1987">
            <v>1977</v>
          </cell>
          <cell r="C1987">
            <v>2</v>
          </cell>
          <cell r="D1987">
            <v>48</v>
          </cell>
          <cell r="E1987">
            <v>18300</v>
          </cell>
          <cell r="F1987">
            <v>1.8840111100419339</v>
          </cell>
          <cell r="G1987">
            <v>36000</v>
          </cell>
          <cell r="H1987">
            <v>5200</v>
          </cell>
          <cell r="I1987">
            <v>6000</v>
          </cell>
          <cell r="J1987">
            <v>2</v>
          </cell>
          <cell r="K1987">
            <v>47</v>
          </cell>
          <cell r="L1987">
            <v>4</v>
          </cell>
          <cell r="M1987">
            <v>4</v>
          </cell>
          <cell r="N1987">
            <v>2</v>
          </cell>
          <cell r="O1987">
            <v>1</v>
          </cell>
          <cell r="P1987">
            <v>3</v>
          </cell>
        </row>
        <row r="1988">
          <cell r="B1988">
            <v>1978</v>
          </cell>
          <cell r="C1988">
            <v>2</v>
          </cell>
          <cell r="D1988">
            <v>60</v>
          </cell>
          <cell r="E1988">
            <v>5400</v>
          </cell>
          <cell r="F1988">
            <v>1.4453974974024919</v>
          </cell>
          <cell r="G1988">
            <v>18000</v>
          </cell>
          <cell r="H1988">
            <v>2700</v>
          </cell>
          <cell r="I1988">
            <v>6000</v>
          </cell>
          <cell r="J1988">
            <v>1</v>
          </cell>
          <cell r="K1988">
            <v>37</v>
          </cell>
          <cell r="L1988">
            <v>1</v>
          </cell>
          <cell r="M1988">
            <v>4</v>
          </cell>
          <cell r="N1988">
            <v>1</v>
          </cell>
          <cell r="O1988">
            <v>2</v>
          </cell>
          <cell r="P1988">
            <v>3</v>
          </cell>
        </row>
        <row r="1989">
          <cell r="B1989">
            <v>1979</v>
          </cell>
          <cell r="C1989">
            <v>5</v>
          </cell>
          <cell r="D1989">
            <v>36</v>
          </cell>
          <cell r="E1989">
            <v>14000</v>
          </cell>
          <cell r="F1989">
            <v>1.0816861902583372</v>
          </cell>
          <cell r="G1989">
            <v>21000</v>
          </cell>
          <cell r="H1989">
            <v>3600</v>
          </cell>
          <cell r="I1989">
            <v>5500</v>
          </cell>
          <cell r="J1989">
            <v>1</v>
          </cell>
          <cell r="K1989">
            <v>40</v>
          </cell>
          <cell r="L1989">
            <v>1</v>
          </cell>
          <cell r="M1989">
            <v>4</v>
          </cell>
          <cell r="N1989">
            <v>2</v>
          </cell>
          <cell r="O1989">
            <v>4</v>
          </cell>
          <cell r="P1989">
            <v>3</v>
          </cell>
        </row>
        <row r="1990">
          <cell r="B1990">
            <v>1980</v>
          </cell>
          <cell r="C1990">
            <v>1</v>
          </cell>
          <cell r="D1990">
            <v>36</v>
          </cell>
          <cell r="E1990">
            <v>5400</v>
          </cell>
          <cell r="F1990">
            <v>3.0298297360549924</v>
          </cell>
          <cell r="G1990">
            <v>15000</v>
          </cell>
          <cell r="H1990">
            <v>2100</v>
          </cell>
          <cell r="I1990">
            <v>5000</v>
          </cell>
          <cell r="J1990">
            <v>2</v>
          </cell>
          <cell r="K1990">
            <v>34</v>
          </cell>
          <cell r="L1990">
            <v>3</v>
          </cell>
          <cell r="M1990">
            <v>1</v>
          </cell>
          <cell r="N1990">
            <v>1</v>
          </cell>
          <cell r="O1990">
            <v>2</v>
          </cell>
          <cell r="P1990">
            <v>3</v>
          </cell>
        </row>
        <row r="1991">
          <cell r="B1991">
            <v>1981</v>
          </cell>
          <cell r="C1991">
            <v>4</v>
          </cell>
          <cell r="D1991">
            <v>48</v>
          </cell>
          <cell r="E1991">
            <v>24000</v>
          </cell>
          <cell r="F1991">
            <v>2.5324695959281778</v>
          </cell>
          <cell r="G1991">
            <v>36000</v>
          </cell>
          <cell r="H1991">
            <v>7300</v>
          </cell>
          <cell r="I1991">
            <v>6000</v>
          </cell>
          <cell r="J1991">
            <v>2</v>
          </cell>
          <cell r="K1991">
            <v>55</v>
          </cell>
          <cell r="L1991">
            <v>3</v>
          </cell>
          <cell r="M1991">
            <v>3</v>
          </cell>
          <cell r="N1991">
            <v>1</v>
          </cell>
          <cell r="O1991">
            <v>4</v>
          </cell>
          <cell r="P1991">
            <v>3</v>
          </cell>
        </row>
        <row r="1992">
          <cell r="B1992">
            <v>1982</v>
          </cell>
          <cell r="C1992">
            <v>5</v>
          </cell>
          <cell r="D1992">
            <v>12</v>
          </cell>
          <cell r="E1992">
            <v>14000</v>
          </cell>
          <cell r="F1992">
            <v>2.3834996202883727</v>
          </cell>
          <cell r="G1992">
            <v>25000</v>
          </cell>
          <cell r="H1992">
            <v>4000</v>
          </cell>
          <cell r="I1992">
            <v>5500</v>
          </cell>
          <cell r="J1992">
            <v>2</v>
          </cell>
          <cell r="K1992">
            <v>51</v>
          </cell>
          <cell r="L1992">
            <v>2</v>
          </cell>
          <cell r="M1992">
            <v>5</v>
          </cell>
          <cell r="N1992">
            <v>2</v>
          </cell>
          <cell r="O1992">
            <v>2</v>
          </cell>
          <cell r="P1992">
            <v>3</v>
          </cell>
        </row>
        <row r="1993">
          <cell r="B1993">
            <v>1983</v>
          </cell>
          <cell r="C1993">
            <v>3</v>
          </cell>
          <cell r="D1993">
            <v>36</v>
          </cell>
          <cell r="E1993">
            <v>5400</v>
          </cell>
          <cell r="F1993">
            <v>1.023153342132564</v>
          </cell>
          <cell r="G1993">
            <v>18000</v>
          </cell>
          <cell r="H1993">
            <v>3600</v>
          </cell>
          <cell r="I1993">
            <v>6000</v>
          </cell>
          <cell r="J1993">
            <v>2</v>
          </cell>
          <cell r="K1993">
            <v>24</v>
          </cell>
          <cell r="L1993">
            <v>4</v>
          </cell>
          <cell r="M1993">
            <v>4</v>
          </cell>
          <cell r="N1993">
            <v>1</v>
          </cell>
          <cell r="O1993">
            <v>4</v>
          </cell>
          <cell r="P1993">
            <v>2</v>
          </cell>
        </row>
        <row r="1994">
          <cell r="B1994">
            <v>1984</v>
          </cell>
          <cell r="C1994">
            <v>2</v>
          </cell>
          <cell r="D1994">
            <v>48</v>
          </cell>
          <cell r="E1994">
            <v>18300</v>
          </cell>
          <cell r="F1994">
            <v>3.9836002008306739</v>
          </cell>
          <cell r="G1994">
            <v>36000</v>
          </cell>
          <cell r="H1994">
            <v>5200</v>
          </cell>
          <cell r="I1994">
            <v>6000</v>
          </cell>
          <cell r="J1994">
            <v>2</v>
          </cell>
          <cell r="K1994">
            <v>32</v>
          </cell>
          <cell r="L1994">
            <v>3</v>
          </cell>
          <cell r="M1994">
            <v>2</v>
          </cell>
          <cell r="N1994">
            <v>1</v>
          </cell>
          <cell r="O1994">
            <v>2</v>
          </cell>
          <cell r="P1994">
            <v>1</v>
          </cell>
        </row>
        <row r="1995">
          <cell r="B1995">
            <v>1985</v>
          </cell>
          <cell r="C1995">
            <v>1</v>
          </cell>
          <cell r="D1995">
            <v>12</v>
          </cell>
          <cell r="E1995">
            <v>14000</v>
          </cell>
          <cell r="F1995">
            <v>3.2477421486246714</v>
          </cell>
          <cell r="G1995">
            <v>25000</v>
          </cell>
          <cell r="H1995">
            <v>3600</v>
          </cell>
          <cell r="I1995">
            <v>5000</v>
          </cell>
          <cell r="J1995">
            <v>1</v>
          </cell>
          <cell r="K1995">
            <v>27</v>
          </cell>
          <cell r="L1995">
            <v>2</v>
          </cell>
          <cell r="M1995">
            <v>5</v>
          </cell>
          <cell r="N1995">
            <v>1</v>
          </cell>
          <cell r="O1995">
            <v>2</v>
          </cell>
          <cell r="P1995">
            <v>1</v>
          </cell>
        </row>
        <row r="1996">
          <cell r="B1996">
            <v>1986</v>
          </cell>
          <cell r="C1996">
            <v>3</v>
          </cell>
          <cell r="D1996">
            <v>18</v>
          </cell>
          <cell r="E1996">
            <v>24000</v>
          </cell>
          <cell r="F1996">
            <v>3.6261598170652891</v>
          </cell>
          <cell r="G1996">
            <v>36000</v>
          </cell>
          <cell r="H1996">
            <v>7300</v>
          </cell>
          <cell r="I1996">
            <v>6000</v>
          </cell>
          <cell r="J1996">
            <v>2</v>
          </cell>
          <cell r="K1996">
            <v>34</v>
          </cell>
          <cell r="L1996">
            <v>2</v>
          </cell>
          <cell r="M1996">
            <v>3</v>
          </cell>
          <cell r="N1996">
            <v>2</v>
          </cell>
          <cell r="O1996">
            <v>1</v>
          </cell>
          <cell r="P1996">
            <v>2</v>
          </cell>
        </row>
        <row r="1997">
          <cell r="B1997">
            <v>1987</v>
          </cell>
          <cell r="C1997">
            <v>2</v>
          </cell>
          <cell r="D1997">
            <v>36</v>
          </cell>
          <cell r="E1997">
            <v>18300</v>
          </cell>
          <cell r="F1997">
            <v>3.3101242942401137</v>
          </cell>
          <cell r="G1997">
            <v>36000</v>
          </cell>
          <cell r="H1997">
            <v>5000</v>
          </cell>
          <cell r="I1997">
            <v>6000</v>
          </cell>
          <cell r="J1997">
            <v>1</v>
          </cell>
          <cell r="K1997">
            <v>35</v>
          </cell>
          <cell r="L1997">
            <v>3</v>
          </cell>
          <cell r="M1997">
            <v>5</v>
          </cell>
          <cell r="N1997">
            <v>2</v>
          </cell>
          <cell r="O1997">
            <v>4</v>
          </cell>
          <cell r="P1997">
            <v>1</v>
          </cell>
        </row>
        <row r="1998">
          <cell r="B1998">
            <v>1988</v>
          </cell>
          <cell r="C1998">
            <v>3</v>
          </cell>
          <cell r="D1998">
            <v>36</v>
          </cell>
          <cell r="E1998">
            <v>14000</v>
          </cell>
          <cell r="F1998">
            <v>2.1338786439566744</v>
          </cell>
          <cell r="G1998">
            <v>25000</v>
          </cell>
          <cell r="H1998">
            <v>4300</v>
          </cell>
          <cell r="I1998">
            <v>6000</v>
          </cell>
          <cell r="J1998">
            <v>1</v>
          </cell>
          <cell r="K1998">
            <v>24</v>
          </cell>
          <cell r="L1998">
            <v>3</v>
          </cell>
          <cell r="M1998">
            <v>1</v>
          </cell>
          <cell r="N1998">
            <v>2</v>
          </cell>
          <cell r="O1998">
            <v>1</v>
          </cell>
          <cell r="P1998">
            <v>3</v>
          </cell>
        </row>
        <row r="1999">
          <cell r="B1999">
            <v>1989</v>
          </cell>
          <cell r="C1999">
            <v>3</v>
          </cell>
          <cell r="D1999">
            <v>18</v>
          </cell>
          <cell r="E1999">
            <v>5400</v>
          </cell>
          <cell r="F1999">
            <v>1.0072445520286191</v>
          </cell>
          <cell r="G1999">
            <v>18000</v>
          </cell>
          <cell r="H1999">
            <v>3000</v>
          </cell>
          <cell r="I1999">
            <v>6000</v>
          </cell>
          <cell r="J1999">
            <v>1</v>
          </cell>
          <cell r="K1999">
            <v>48</v>
          </cell>
          <cell r="L1999">
            <v>4</v>
          </cell>
          <cell r="M1999">
            <v>4</v>
          </cell>
          <cell r="N1999">
            <v>1</v>
          </cell>
          <cell r="O1999">
            <v>1</v>
          </cell>
          <cell r="P1999">
            <v>1</v>
          </cell>
        </row>
        <row r="2000">
          <cell r="B2000">
            <v>1990</v>
          </cell>
          <cell r="C2000">
            <v>4</v>
          </cell>
          <cell r="D2000">
            <v>18</v>
          </cell>
          <cell r="E2000">
            <v>14000</v>
          </cell>
          <cell r="F2000">
            <v>3.3399647089436657</v>
          </cell>
          <cell r="G2000">
            <v>25000</v>
          </cell>
          <cell r="H2000">
            <v>4700</v>
          </cell>
          <cell r="I2000">
            <v>6000</v>
          </cell>
          <cell r="J2000">
            <v>2</v>
          </cell>
          <cell r="K2000">
            <v>49</v>
          </cell>
          <cell r="L2000">
            <v>4</v>
          </cell>
          <cell r="M2000">
            <v>2</v>
          </cell>
          <cell r="N2000">
            <v>2</v>
          </cell>
          <cell r="O2000">
            <v>1</v>
          </cell>
          <cell r="P2000">
            <v>3</v>
          </cell>
        </row>
        <row r="2001">
          <cell r="B2001">
            <v>1991</v>
          </cell>
          <cell r="C2001">
            <v>2</v>
          </cell>
          <cell r="D2001">
            <v>12</v>
          </cell>
          <cell r="E2001">
            <v>24000</v>
          </cell>
          <cell r="F2001">
            <v>1.3736567743581292</v>
          </cell>
          <cell r="G2001">
            <v>42000</v>
          </cell>
          <cell r="H2001">
            <v>7300</v>
          </cell>
          <cell r="I2001">
            <v>6000</v>
          </cell>
          <cell r="J2001">
            <v>1</v>
          </cell>
          <cell r="K2001">
            <v>47</v>
          </cell>
          <cell r="L2001">
            <v>3</v>
          </cell>
          <cell r="M2001">
            <v>4</v>
          </cell>
          <cell r="N2001">
            <v>1</v>
          </cell>
          <cell r="O2001">
            <v>4</v>
          </cell>
          <cell r="P2001">
            <v>3</v>
          </cell>
        </row>
        <row r="2002">
          <cell r="B2002">
            <v>1992</v>
          </cell>
          <cell r="C2002">
            <v>3</v>
          </cell>
          <cell r="D2002">
            <v>48</v>
          </cell>
          <cell r="E2002">
            <v>24000</v>
          </cell>
          <cell r="F2002">
            <v>2.7624505354477544</v>
          </cell>
          <cell r="G2002">
            <v>45000</v>
          </cell>
          <cell r="H2002">
            <v>7300</v>
          </cell>
          <cell r="I2002">
            <v>6000</v>
          </cell>
          <cell r="J2002">
            <v>1</v>
          </cell>
          <cell r="K2002">
            <v>27</v>
          </cell>
          <cell r="L2002">
            <v>1</v>
          </cell>
          <cell r="M2002">
            <v>3</v>
          </cell>
          <cell r="N2002">
            <v>1</v>
          </cell>
          <cell r="O2002">
            <v>1</v>
          </cell>
          <cell r="P2002">
            <v>2</v>
          </cell>
        </row>
        <row r="2003">
          <cell r="B2003">
            <v>1993</v>
          </cell>
          <cell r="C2003">
            <v>4</v>
          </cell>
          <cell r="D2003">
            <v>36</v>
          </cell>
          <cell r="E2003">
            <v>24000</v>
          </cell>
          <cell r="F2003">
            <v>1.0495625311149503</v>
          </cell>
          <cell r="G2003">
            <v>36000</v>
          </cell>
          <cell r="H2003">
            <v>6200</v>
          </cell>
          <cell r="I2003">
            <v>6000</v>
          </cell>
          <cell r="J2003">
            <v>1</v>
          </cell>
          <cell r="K2003">
            <v>22</v>
          </cell>
          <cell r="L2003">
            <v>4</v>
          </cell>
          <cell r="M2003">
            <v>3</v>
          </cell>
          <cell r="N2003">
            <v>2</v>
          </cell>
          <cell r="O2003">
            <v>4</v>
          </cell>
          <cell r="P2003">
            <v>3</v>
          </cell>
        </row>
        <row r="2004">
          <cell r="B2004">
            <v>1994</v>
          </cell>
          <cell r="C2004">
            <v>1</v>
          </cell>
          <cell r="D2004">
            <v>60</v>
          </cell>
          <cell r="E2004">
            <v>5400</v>
          </cell>
          <cell r="F2004">
            <v>2.309177354102939</v>
          </cell>
          <cell r="G2004">
            <v>18000</v>
          </cell>
          <cell r="H2004">
            <v>7300</v>
          </cell>
          <cell r="I2004">
            <v>5000</v>
          </cell>
          <cell r="J2004">
            <v>1</v>
          </cell>
          <cell r="K2004">
            <v>34</v>
          </cell>
          <cell r="L2004">
            <v>4</v>
          </cell>
          <cell r="M2004">
            <v>2</v>
          </cell>
          <cell r="N2004">
            <v>1</v>
          </cell>
          <cell r="O2004">
            <v>3</v>
          </cell>
          <cell r="P2004">
            <v>2</v>
          </cell>
        </row>
        <row r="2005">
          <cell r="B2005">
            <v>1995</v>
          </cell>
          <cell r="C2005">
            <v>4</v>
          </cell>
          <cell r="D2005">
            <v>36</v>
          </cell>
          <cell r="E2005">
            <v>5400</v>
          </cell>
          <cell r="F2005">
            <v>2.3448990998205508</v>
          </cell>
          <cell r="G2005">
            <v>15000</v>
          </cell>
          <cell r="H2005">
            <v>2400</v>
          </cell>
          <cell r="I2005">
            <v>6000</v>
          </cell>
          <cell r="J2005">
            <v>2</v>
          </cell>
          <cell r="K2005">
            <v>42</v>
          </cell>
          <cell r="L2005">
            <v>2</v>
          </cell>
          <cell r="M2005">
            <v>4</v>
          </cell>
          <cell r="N2005">
            <v>1</v>
          </cell>
          <cell r="O2005">
            <v>1</v>
          </cell>
          <cell r="P2005">
            <v>1</v>
          </cell>
        </row>
        <row r="2006">
          <cell r="B2006">
            <v>1996</v>
          </cell>
          <cell r="C2006">
            <v>2</v>
          </cell>
          <cell r="D2006">
            <v>60</v>
          </cell>
          <cell r="E2006">
            <v>18300</v>
          </cell>
          <cell r="F2006">
            <v>1.2949815213992717</v>
          </cell>
          <cell r="G2006">
            <v>36000</v>
          </cell>
          <cell r="H2006">
            <v>4400</v>
          </cell>
          <cell r="I2006">
            <v>6000</v>
          </cell>
          <cell r="J2006">
            <v>1</v>
          </cell>
          <cell r="K2006">
            <v>22</v>
          </cell>
          <cell r="L2006">
            <v>3</v>
          </cell>
          <cell r="M2006">
            <v>1</v>
          </cell>
          <cell r="N2006">
            <v>2</v>
          </cell>
          <cell r="O2006">
            <v>3</v>
          </cell>
          <cell r="P2006">
            <v>3</v>
          </cell>
        </row>
        <row r="2007">
          <cell r="B2007">
            <v>1997</v>
          </cell>
          <cell r="C2007">
            <v>4</v>
          </cell>
          <cell r="D2007">
            <v>12</v>
          </cell>
          <cell r="E2007">
            <v>14000</v>
          </cell>
          <cell r="F2007">
            <v>2.1309487499939461</v>
          </cell>
          <cell r="G2007">
            <v>25000</v>
          </cell>
          <cell r="H2007">
            <v>4400</v>
          </cell>
          <cell r="I2007">
            <v>6000</v>
          </cell>
          <cell r="J2007">
            <v>2</v>
          </cell>
          <cell r="K2007">
            <v>54</v>
          </cell>
          <cell r="L2007">
            <v>2</v>
          </cell>
          <cell r="M2007">
            <v>3</v>
          </cell>
          <cell r="N2007">
            <v>1</v>
          </cell>
          <cell r="O2007">
            <v>4</v>
          </cell>
          <cell r="P2007">
            <v>1</v>
          </cell>
        </row>
        <row r="2008">
          <cell r="B2008">
            <v>1998</v>
          </cell>
          <cell r="C2008">
            <v>1</v>
          </cell>
          <cell r="D2008">
            <v>12</v>
          </cell>
          <cell r="E2008">
            <v>24000</v>
          </cell>
          <cell r="F2008">
            <v>1.7749697367674258</v>
          </cell>
          <cell r="G2008">
            <v>36000</v>
          </cell>
          <cell r="H2008">
            <v>6200</v>
          </cell>
          <cell r="I2008">
            <v>5000</v>
          </cell>
          <cell r="J2008">
            <v>2</v>
          </cell>
          <cell r="K2008">
            <v>23</v>
          </cell>
          <cell r="L2008">
            <v>1</v>
          </cell>
          <cell r="M2008">
            <v>1</v>
          </cell>
          <cell r="N2008">
            <v>1</v>
          </cell>
          <cell r="O2008">
            <v>4</v>
          </cell>
          <cell r="P2008">
            <v>3</v>
          </cell>
        </row>
        <row r="2009">
          <cell r="B2009">
            <v>1999</v>
          </cell>
          <cell r="C2009">
            <v>2</v>
          </cell>
          <cell r="D2009">
            <v>36</v>
          </cell>
          <cell r="E2009">
            <v>18300</v>
          </cell>
          <cell r="F2009">
            <v>2.121019612314762</v>
          </cell>
          <cell r="G2009">
            <v>36000</v>
          </cell>
          <cell r="H2009">
            <v>6200</v>
          </cell>
          <cell r="I2009">
            <v>6000</v>
          </cell>
          <cell r="J2009">
            <v>1</v>
          </cell>
          <cell r="K2009">
            <v>27</v>
          </cell>
          <cell r="L2009">
            <v>1</v>
          </cell>
          <cell r="M2009">
            <v>1</v>
          </cell>
          <cell r="N2009">
            <v>1</v>
          </cell>
          <cell r="O2009">
            <v>4</v>
          </cell>
          <cell r="P2009">
            <v>1</v>
          </cell>
        </row>
        <row r="2010">
          <cell r="B2010">
            <v>2000</v>
          </cell>
          <cell r="C2010">
            <v>5</v>
          </cell>
          <cell r="D2010">
            <v>48</v>
          </cell>
          <cell r="E2010">
            <v>5400</v>
          </cell>
          <cell r="F2010">
            <v>3.6610359900660319</v>
          </cell>
          <cell r="G2010">
            <v>12000</v>
          </cell>
          <cell r="H2010">
            <v>2500</v>
          </cell>
          <cell r="I2010">
            <v>5500</v>
          </cell>
          <cell r="J2010">
            <v>1</v>
          </cell>
          <cell r="K2010">
            <v>38</v>
          </cell>
          <cell r="L2010">
            <v>1</v>
          </cell>
          <cell r="M2010">
            <v>2</v>
          </cell>
          <cell r="N2010">
            <v>2</v>
          </cell>
          <cell r="O2010">
            <v>2</v>
          </cell>
          <cell r="P2010">
            <v>2</v>
          </cell>
        </row>
        <row r="2011">
          <cell r="B2011">
            <v>2001</v>
          </cell>
          <cell r="C2011">
            <v>2</v>
          </cell>
          <cell r="D2011">
            <v>18</v>
          </cell>
          <cell r="E2011">
            <v>18300</v>
          </cell>
          <cell r="F2011">
            <v>3.2413511854167245</v>
          </cell>
          <cell r="G2011">
            <v>33000</v>
          </cell>
          <cell r="H2011">
            <v>5200</v>
          </cell>
          <cell r="I2011">
            <v>6000</v>
          </cell>
          <cell r="J2011">
            <v>2</v>
          </cell>
          <cell r="K2011">
            <v>47</v>
          </cell>
          <cell r="L2011">
            <v>1</v>
          </cell>
          <cell r="M2011">
            <v>4</v>
          </cell>
          <cell r="N2011">
            <v>1</v>
          </cell>
          <cell r="O2011">
            <v>4</v>
          </cell>
          <cell r="P2011">
            <v>2</v>
          </cell>
        </row>
        <row r="2012">
          <cell r="B2012">
            <v>2002</v>
          </cell>
          <cell r="C2012">
            <v>1</v>
          </cell>
          <cell r="D2012">
            <v>48</v>
          </cell>
          <cell r="E2012">
            <v>14000</v>
          </cell>
          <cell r="F2012">
            <v>1.349975779422792</v>
          </cell>
          <cell r="G2012">
            <v>25000</v>
          </cell>
          <cell r="H2012">
            <v>3600</v>
          </cell>
          <cell r="I2012">
            <v>5000</v>
          </cell>
          <cell r="J2012">
            <v>1</v>
          </cell>
          <cell r="K2012">
            <v>24</v>
          </cell>
          <cell r="L2012">
            <v>3</v>
          </cell>
          <cell r="M2012">
            <v>3</v>
          </cell>
          <cell r="N2012">
            <v>1</v>
          </cell>
          <cell r="O2012">
            <v>1</v>
          </cell>
          <cell r="P2012">
            <v>2</v>
          </cell>
        </row>
        <row r="2013">
          <cell r="B2013">
            <v>2003</v>
          </cell>
          <cell r="C2013">
            <v>4</v>
          </cell>
          <cell r="D2013">
            <v>60</v>
          </cell>
          <cell r="E2013">
            <v>14000</v>
          </cell>
          <cell r="F2013">
            <v>3.8110956205500468</v>
          </cell>
          <cell r="G2013">
            <v>20000</v>
          </cell>
          <cell r="H2013">
            <v>3600</v>
          </cell>
          <cell r="I2013">
            <v>6000</v>
          </cell>
          <cell r="J2013">
            <v>2</v>
          </cell>
          <cell r="K2013">
            <v>53</v>
          </cell>
          <cell r="L2013">
            <v>3</v>
          </cell>
          <cell r="M2013">
            <v>3</v>
          </cell>
          <cell r="N2013">
            <v>2</v>
          </cell>
          <cell r="O2013">
            <v>2</v>
          </cell>
          <cell r="P2013">
            <v>3</v>
          </cell>
        </row>
        <row r="2014">
          <cell r="B2014">
            <v>2004</v>
          </cell>
          <cell r="C2014">
            <v>2</v>
          </cell>
          <cell r="D2014">
            <v>36</v>
          </cell>
          <cell r="E2014">
            <v>14000</v>
          </cell>
          <cell r="F2014">
            <v>2.9658175767550823</v>
          </cell>
          <cell r="G2014">
            <v>25000</v>
          </cell>
          <cell r="H2014">
            <v>4200</v>
          </cell>
          <cell r="I2014">
            <v>6000</v>
          </cell>
          <cell r="J2014">
            <v>1</v>
          </cell>
          <cell r="K2014">
            <v>55</v>
          </cell>
          <cell r="L2014">
            <v>2</v>
          </cell>
          <cell r="M2014">
            <v>4</v>
          </cell>
          <cell r="N2014">
            <v>2</v>
          </cell>
          <cell r="O2014">
            <v>2</v>
          </cell>
          <cell r="P2014">
            <v>1</v>
          </cell>
        </row>
        <row r="2015">
          <cell r="B2015">
            <v>2005</v>
          </cell>
          <cell r="C2015">
            <v>1</v>
          </cell>
          <cell r="D2015">
            <v>48</v>
          </cell>
          <cell r="E2015">
            <v>24000</v>
          </cell>
          <cell r="F2015">
            <v>3.0223573025526789</v>
          </cell>
          <cell r="G2015">
            <v>36000</v>
          </cell>
          <cell r="H2015">
            <v>5200</v>
          </cell>
          <cell r="I2015">
            <v>5000</v>
          </cell>
          <cell r="J2015">
            <v>1</v>
          </cell>
          <cell r="K2015">
            <v>27</v>
          </cell>
          <cell r="L2015">
            <v>3</v>
          </cell>
          <cell r="M2015">
            <v>5</v>
          </cell>
          <cell r="N2015">
            <v>2</v>
          </cell>
          <cell r="O2015">
            <v>1</v>
          </cell>
          <cell r="P2015">
            <v>2</v>
          </cell>
        </row>
        <row r="2016">
          <cell r="B2016">
            <v>2006</v>
          </cell>
          <cell r="C2016">
            <v>4</v>
          </cell>
          <cell r="D2016">
            <v>18</v>
          </cell>
          <cell r="E2016">
            <v>5400</v>
          </cell>
          <cell r="F2016">
            <v>2.99244224251545</v>
          </cell>
          <cell r="G2016">
            <v>12000</v>
          </cell>
          <cell r="H2016">
            <v>1800</v>
          </cell>
          <cell r="I2016">
            <v>6000</v>
          </cell>
          <cell r="J2016">
            <v>1</v>
          </cell>
          <cell r="K2016">
            <v>34</v>
          </cell>
          <cell r="L2016">
            <v>2</v>
          </cell>
          <cell r="M2016">
            <v>1</v>
          </cell>
          <cell r="N2016">
            <v>2</v>
          </cell>
          <cell r="O2016">
            <v>3</v>
          </cell>
          <cell r="P2016">
            <v>3</v>
          </cell>
        </row>
        <row r="2017">
          <cell r="B2017">
            <v>2007</v>
          </cell>
          <cell r="C2017">
            <v>4</v>
          </cell>
          <cell r="D2017">
            <v>36</v>
          </cell>
          <cell r="E2017">
            <v>14000</v>
          </cell>
          <cell r="F2017">
            <v>2.2004346786311197</v>
          </cell>
          <cell r="G2017">
            <v>25000</v>
          </cell>
          <cell r="H2017">
            <v>4200</v>
          </cell>
          <cell r="I2017">
            <v>6000</v>
          </cell>
          <cell r="J2017">
            <v>2</v>
          </cell>
          <cell r="K2017">
            <v>29</v>
          </cell>
          <cell r="L2017">
            <v>2</v>
          </cell>
          <cell r="M2017">
            <v>2</v>
          </cell>
          <cell r="N2017">
            <v>1</v>
          </cell>
          <cell r="O2017">
            <v>3</v>
          </cell>
          <cell r="P2017">
            <v>3</v>
          </cell>
        </row>
        <row r="2018">
          <cell r="B2018">
            <v>2008</v>
          </cell>
          <cell r="C2018">
            <v>3</v>
          </cell>
          <cell r="D2018">
            <v>36</v>
          </cell>
          <cell r="E2018">
            <v>5400</v>
          </cell>
          <cell r="F2018">
            <v>3.7916964710883292</v>
          </cell>
          <cell r="G2018">
            <v>12000</v>
          </cell>
          <cell r="H2018">
            <v>2200</v>
          </cell>
          <cell r="I2018">
            <v>6000</v>
          </cell>
          <cell r="J2018">
            <v>2</v>
          </cell>
          <cell r="K2018">
            <v>53</v>
          </cell>
          <cell r="L2018">
            <v>2</v>
          </cell>
          <cell r="M2018">
            <v>1</v>
          </cell>
          <cell r="N2018">
            <v>1</v>
          </cell>
          <cell r="O2018">
            <v>1</v>
          </cell>
          <cell r="P2018">
            <v>3</v>
          </cell>
        </row>
        <row r="2019">
          <cell r="B2019">
            <v>2009</v>
          </cell>
          <cell r="C2019">
            <v>5</v>
          </cell>
          <cell r="D2019">
            <v>36</v>
          </cell>
          <cell r="E2019">
            <v>18300</v>
          </cell>
          <cell r="F2019">
            <v>3.7228141792125538</v>
          </cell>
          <cell r="G2019">
            <v>36000</v>
          </cell>
          <cell r="H2019">
            <v>5200</v>
          </cell>
          <cell r="I2019">
            <v>5500</v>
          </cell>
          <cell r="J2019">
            <v>1</v>
          </cell>
          <cell r="K2019">
            <v>32</v>
          </cell>
          <cell r="L2019">
            <v>2</v>
          </cell>
          <cell r="M2019">
            <v>4</v>
          </cell>
          <cell r="N2019">
            <v>2</v>
          </cell>
          <cell r="O2019">
            <v>1</v>
          </cell>
          <cell r="P2019">
            <v>3</v>
          </cell>
        </row>
        <row r="2020">
          <cell r="B2020">
            <v>2010</v>
          </cell>
          <cell r="C2020">
            <v>1</v>
          </cell>
          <cell r="D2020">
            <v>36</v>
          </cell>
          <cell r="E2020">
            <v>18300</v>
          </cell>
          <cell r="F2020">
            <v>2.9487836439286985</v>
          </cell>
          <cell r="G2020">
            <v>36000</v>
          </cell>
          <cell r="H2020">
            <v>5200</v>
          </cell>
          <cell r="I2020">
            <v>5000</v>
          </cell>
          <cell r="J2020">
            <v>1</v>
          </cell>
          <cell r="K2020">
            <v>25</v>
          </cell>
          <cell r="L2020">
            <v>4</v>
          </cell>
          <cell r="M2020">
            <v>4</v>
          </cell>
          <cell r="N2020">
            <v>1</v>
          </cell>
          <cell r="O2020">
            <v>4</v>
          </cell>
          <cell r="P2020">
            <v>3</v>
          </cell>
        </row>
        <row r="2021">
          <cell r="B2021">
            <v>2011</v>
          </cell>
          <cell r="C2021">
            <v>4</v>
          </cell>
          <cell r="D2021">
            <v>12</v>
          </cell>
          <cell r="E2021">
            <v>14000</v>
          </cell>
          <cell r="F2021">
            <v>2.3731331025659066</v>
          </cell>
          <cell r="G2021">
            <v>25000</v>
          </cell>
          <cell r="H2021">
            <v>4400</v>
          </cell>
          <cell r="I2021">
            <v>6000</v>
          </cell>
          <cell r="J2021">
            <v>1</v>
          </cell>
          <cell r="K2021">
            <v>26</v>
          </cell>
          <cell r="L2021">
            <v>1</v>
          </cell>
          <cell r="M2021">
            <v>3</v>
          </cell>
          <cell r="N2021">
            <v>1</v>
          </cell>
          <cell r="O2021">
            <v>3</v>
          </cell>
          <cell r="P2021">
            <v>1</v>
          </cell>
        </row>
        <row r="2022">
          <cell r="B2022">
            <v>2012</v>
          </cell>
          <cell r="C2022">
            <v>1</v>
          </cell>
          <cell r="D2022">
            <v>60</v>
          </cell>
          <cell r="E2022">
            <v>18300</v>
          </cell>
          <cell r="F2022">
            <v>3.7907180646468444</v>
          </cell>
          <cell r="G2022">
            <v>36000</v>
          </cell>
          <cell r="H2022">
            <v>5200</v>
          </cell>
          <cell r="I2022">
            <v>5000</v>
          </cell>
          <cell r="J2022">
            <v>2</v>
          </cell>
          <cell r="K2022">
            <v>32</v>
          </cell>
          <cell r="L2022">
            <v>2</v>
          </cell>
          <cell r="M2022">
            <v>5</v>
          </cell>
          <cell r="N2022">
            <v>1</v>
          </cell>
          <cell r="O2022">
            <v>1</v>
          </cell>
          <cell r="P2022">
            <v>2</v>
          </cell>
        </row>
        <row r="2023">
          <cell r="B2023">
            <v>2013</v>
          </cell>
          <cell r="C2023">
            <v>1</v>
          </cell>
          <cell r="D2023">
            <v>48</v>
          </cell>
          <cell r="E2023">
            <v>14000</v>
          </cell>
          <cell r="F2023">
            <v>3.9250597776454637</v>
          </cell>
          <cell r="G2023">
            <v>25000</v>
          </cell>
          <cell r="H2023">
            <v>4400</v>
          </cell>
          <cell r="I2023">
            <v>5000</v>
          </cell>
          <cell r="J2023">
            <v>1</v>
          </cell>
          <cell r="K2023">
            <v>53</v>
          </cell>
          <cell r="L2023">
            <v>1</v>
          </cell>
          <cell r="M2023">
            <v>3</v>
          </cell>
          <cell r="N2023">
            <v>1</v>
          </cell>
          <cell r="O2023">
            <v>2</v>
          </cell>
          <cell r="P2023">
            <v>3</v>
          </cell>
        </row>
        <row r="2024">
          <cell r="B2024">
            <v>2014</v>
          </cell>
          <cell r="C2024">
            <v>5</v>
          </cell>
          <cell r="D2024">
            <v>12</v>
          </cell>
          <cell r="E2024">
            <v>14000</v>
          </cell>
          <cell r="F2024">
            <v>1.1846111770859693</v>
          </cell>
          <cell r="G2024">
            <v>25000</v>
          </cell>
          <cell r="H2024">
            <v>5200</v>
          </cell>
          <cell r="I2024">
            <v>5500</v>
          </cell>
          <cell r="J2024">
            <v>2</v>
          </cell>
          <cell r="K2024">
            <v>55</v>
          </cell>
          <cell r="L2024">
            <v>4</v>
          </cell>
          <cell r="M2024">
            <v>1</v>
          </cell>
          <cell r="N2024">
            <v>2</v>
          </cell>
          <cell r="O2024">
            <v>1</v>
          </cell>
          <cell r="P2024">
            <v>2</v>
          </cell>
        </row>
        <row r="2025">
          <cell r="B2025">
            <v>2015</v>
          </cell>
          <cell r="C2025">
            <v>3</v>
          </cell>
          <cell r="D2025">
            <v>36</v>
          </cell>
          <cell r="E2025">
            <v>24000</v>
          </cell>
          <cell r="F2025">
            <v>3.1751910812714121</v>
          </cell>
          <cell r="G2025">
            <v>45000</v>
          </cell>
          <cell r="H2025">
            <v>7300</v>
          </cell>
          <cell r="I2025">
            <v>6000</v>
          </cell>
          <cell r="J2025">
            <v>1</v>
          </cell>
          <cell r="K2025">
            <v>46</v>
          </cell>
          <cell r="L2025">
            <v>1</v>
          </cell>
          <cell r="M2025">
            <v>1</v>
          </cell>
          <cell r="N2025">
            <v>1</v>
          </cell>
          <cell r="O2025">
            <v>2</v>
          </cell>
          <cell r="P2025">
            <v>3</v>
          </cell>
        </row>
        <row r="2026">
          <cell r="B2026">
            <v>2016</v>
          </cell>
          <cell r="C2026">
            <v>4</v>
          </cell>
          <cell r="D2026">
            <v>48</v>
          </cell>
          <cell r="E2026">
            <v>24000</v>
          </cell>
          <cell r="F2026">
            <v>2.8740828328786852</v>
          </cell>
          <cell r="G2026">
            <v>36000</v>
          </cell>
          <cell r="H2026">
            <v>7700</v>
          </cell>
          <cell r="I2026">
            <v>6000</v>
          </cell>
          <cell r="J2026">
            <v>1</v>
          </cell>
          <cell r="K2026">
            <v>38</v>
          </cell>
          <cell r="L2026">
            <v>2</v>
          </cell>
          <cell r="M2026">
            <v>5</v>
          </cell>
          <cell r="N2026">
            <v>1</v>
          </cell>
          <cell r="O2026">
            <v>2</v>
          </cell>
          <cell r="P2026">
            <v>1</v>
          </cell>
        </row>
        <row r="2027">
          <cell r="B2027">
            <v>2017</v>
          </cell>
          <cell r="C2027">
            <v>5</v>
          </cell>
          <cell r="D2027">
            <v>48</v>
          </cell>
          <cell r="E2027">
            <v>5400</v>
          </cell>
          <cell r="F2027">
            <v>1.9938102689406296</v>
          </cell>
          <cell r="G2027">
            <v>12000</v>
          </cell>
          <cell r="H2027">
            <v>1800</v>
          </cell>
          <cell r="I2027">
            <v>5500</v>
          </cell>
          <cell r="J2027">
            <v>2</v>
          </cell>
          <cell r="K2027">
            <v>31</v>
          </cell>
          <cell r="L2027">
            <v>4</v>
          </cell>
          <cell r="M2027">
            <v>2</v>
          </cell>
          <cell r="N2027">
            <v>2</v>
          </cell>
          <cell r="O2027">
            <v>3</v>
          </cell>
          <cell r="P2027">
            <v>3</v>
          </cell>
        </row>
        <row r="2028">
          <cell r="B2028">
            <v>2018</v>
          </cell>
          <cell r="C2028">
            <v>1</v>
          </cell>
          <cell r="D2028">
            <v>12</v>
          </cell>
          <cell r="E2028">
            <v>18300</v>
          </cell>
          <cell r="F2028">
            <v>3.3527703823578348</v>
          </cell>
          <cell r="G2028">
            <v>36000</v>
          </cell>
          <cell r="H2028">
            <v>4400</v>
          </cell>
          <cell r="I2028">
            <v>5000</v>
          </cell>
          <cell r="J2028">
            <v>1</v>
          </cell>
          <cell r="K2028">
            <v>55</v>
          </cell>
          <cell r="L2028">
            <v>3</v>
          </cell>
          <cell r="M2028">
            <v>3</v>
          </cell>
          <cell r="N2028">
            <v>1</v>
          </cell>
          <cell r="O2028">
            <v>2</v>
          </cell>
          <cell r="P2028">
            <v>1</v>
          </cell>
        </row>
        <row r="2029">
          <cell r="B2029">
            <v>2019</v>
          </cell>
          <cell r="C2029">
            <v>3</v>
          </cell>
          <cell r="D2029">
            <v>36</v>
          </cell>
          <cell r="E2029">
            <v>14000</v>
          </cell>
          <cell r="F2029">
            <v>1.5281835740400123</v>
          </cell>
          <cell r="G2029">
            <v>21000</v>
          </cell>
          <cell r="H2029">
            <v>3600</v>
          </cell>
          <cell r="I2029">
            <v>6000</v>
          </cell>
          <cell r="J2029">
            <v>1</v>
          </cell>
          <cell r="K2029">
            <v>22</v>
          </cell>
          <cell r="L2029">
            <v>4</v>
          </cell>
          <cell r="M2029">
            <v>4</v>
          </cell>
          <cell r="N2029">
            <v>2</v>
          </cell>
          <cell r="O2029">
            <v>4</v>
          </cell>
          <cell r="P2029">
            <v>1</v>
          </cell>
        </row>
        <row r="2030">
          <cell r="B2030">
            <v>2020</v>
          </cell>
          <cell r="C2030">
            <v>5</v>
          </cell>
          <cell r="D2030">
            <v>60</v>
          </cell>
          <cell r="E2030">
            <v>24000</v>
          </cell>
          <cell r="F2030">
            <v>2.7965240464371521</v>
          </cell>
          <cell r="G2030">
            <v>47000</v>
          </cell>
          <cell r="H2030">
            <v>8400</v>
          </cell>
          <cell r="I2030">
            <v>5500</v>
          </cell>
          <cell r="J2030">
            <v>1</v>
          </cell>
          <cell r="K2030">
            <v>25</v>
          </cell>
          <cell r="L2030">
            <v>2</v>
          </cell>
          <cell r="M2030">
            <v>4</v>
          </cell>
          <cell r="N2030">
            <v>1</v>
          </cell>
          <cell r="O2030">
            <v>1</v>
          </cell>
          <cell r="P2030">
            <v>3</v>
          </cell>
        </row>
        <row r="2031">
          <cell r="B2031">
            <v>2021</v>
          </cell>
          <cell r="C2031">
            <v>5</v>
          </cell>
          <cell r="D2031">
            <v>18</v>
          </cell>
          <cell r="E2031">
            <v>14000</v>
          </cell>
          <cell r="F2031">
            <v>1.8750091518972412</v>
          </cell>
          <cell r="G2031">
            <v>25000</v>
          </cell>
          <cell r="H2031">
            <v>4400</v>
          </cell>
          <cell r="I2031">
            <v>5500</v>
          </cell>
          <cell r="J2031">
            <v>2</v>
          </cell>
          <cell r="K2031">
            <v>44</v>
          </cell>
          <cell r="L2031">
            <v>3</v>
          </cell>
          <cell r="M2031">
            <v>1</v>
          </cell>
          <cell r="N2031">
            <v>1</v>
          </cell>
          <cell r="O2031">
            <v>4</v>
          </cell>
          <cell r="P2031">
            <v>3</v>
          </cell>
        </row>
        <row r="2032">
          <cell r="B2032">
            <v>2022</v>
          </cell>
          <cell r="C2032">
            <v>4</v>
          </cell>
          <cell r="D2032">
            <v>48</v>
          </cell>
          <cell r="E2032">
            <v>24000</v>
          </cell>
          <cell r="F2032">
            <v>1.0812878924241867</v>
          </cell>
          <cell r="G2032">
            <v>49000</v>
          </cell>
          <cell r="H2032">
            <v>7300</v>
          </cell>
          <cell r="I2032">
            <v>6000</v>
          </cell>
          <cell r="J2032">
            <v>1</v>
          </cell>
          <cell r="K2032">
            <v>18</v>
          </cell>
          <cell r="L2032">
            <v>1</v>
          </cell>
          <cell r="M2032">
            <v>4</v>
          </cell>
          <cell r="N2032">
            <v>1</v>
          </cell>
          <cell r="O2032">
            <v>2</v>
          </cell>
          <cell r="P2032">
            <v>2</v>
          </cell>
        </row>
        <row r="2033">
          <cell r="B2033">
            <v>2023</v>
          </cell>
          <cell r="C2033">
            <v>1</v>
          </cell>
          <cell r="D2033">
            <v>36</v>
          </cell>
          <cell r="E2033">
            <v>18300</v>
          </cell>
          <cell r="F2033">
            <v>3.7389341864642671</v>
          </cell>
          <cell r="G2033">
            <v>36000</v>
          </cell>
          <cell r="H2033">
            <v>5200</v>
          </cell>
          <cell r="I2033">
            <v>5000</v>
          </cell>
          <cell r="J2033">
            <v>1</v>
          </cell>
          <cell r="K2033">
            <v>27</v>
          </cell>
          <cell r="L2033">
            <v>4</v>
          </cell>
          <cell r="M2033">
            <v>4</v>
          </cell>
          <cell r="N2033">
            <v>1</v>
          </cell>
          <cell r="O2033">
            <v>1</v>
          </cell>
          <cell r="P2033">
            <v>3</v>
          </cell>
        </row>
        <row r="2034">
          <cell r="B2034">
            <v>2024</v>
          </cell>
          <cell r="C2034">
            <v>2</v>
          </cell>
          <cell r="D2034">
            <v>18</v>
          </cell>
          <cell r="E2034">
            <v>5400</v>
          </cell>
          <cell r="F2034">
            <v>2.7391368318631297</v>
          </cell>
          <cell r="G2034">
            <v>12000</v>
          </cell>
          <cell r="H2034">
            <v>1900</v>
          </cell>
          <cell r="I2034">
            <v>6000</v>
          </cell>
          <cell r="J2034">
            <v>1</v>
          </cell>
          <cell r="K2034">
            <v>46</v>
          </cell>
          <cell r="L2034">
            <v>2</v>
          </cell>
          <cell r="M2034">
            <v>5</v>
          </cell>
          <cell r="N2034">
            <v>2</v>
          </cell>
          <cell r="O2034">
            <v>2</v>
          </cell>
          <cell r="P2034">
            <v>2</v>
          </cell>
        </row>
        <row r="2035">
          <cell r="B2035">
            <v>2025</v>
          </cell>
          <cell r="C2035">
            <v>2</v>
          </cell>
          <cell r="D2035">
            <v>12</v>
          </cell>
          <cell r="E2035">
            <v>5400</v>
          </cell>
          <cell r="F2035">
            <v>3.5471125951527522</v>
          </cell>
          <cell r="G2035">
            <v>18000</v>
          </cell>
          <cell r="H2035">
            <v>3000</v>
          </cell>
          <cell r="I2035">
            <v>6000</v>
          </cell>
          <cell r="J2035">
            <v>1</v>
          </cell>
          <cell r="K2035">
            <v>28</v>
          </cell>
          <cell r="L2035">
            <v>1</v>
          </cell>
          <cell r="M2035">
            <v>4</v>
          </cell>
          <cell r="N2035">
            <v>2</v>
          </cell>
          <cell r="O2035">
            <v>1</v>
          </cell>
          <cell r="P2035">
            <v>2</v>
          </cell>
        </row>
        <row r="2036">
          <cell r="B2036">
            <v>2026</v>
          </cell>
          <cell r="C2036">
            <v>4</v>
          </cell>
          <cell r="D2036">
            <v>36</v>
          </cell>
          <cell r="E2036">
            <v>5400</v>
          </cell>
          <cell r="F2036">
            <v>1.8438217465596762</v>
          </cell>
          <cell r="G2036">
            <v>18000</v>
          </cell>
          <cell r="H2036">
            <v>3000</v>
          </cell>
          <cell r="I2036">
            <v>6000</v>
          </cell>
          <cell r="J2036">
            <v>1</v>
          </cell>
          <cell r="K2036">
            <v>40</v>
          </cell>
          <cell r="L2036">
            <v>1</v>
          </cell>
          <cell r="M2036">
            <v>5</v>
          </cell>
          <cell r="N2036">
            <v>2</v>
          </cell>
          <cell r="O2036">
            <v>2</v>
          </cell>
          <cell r="P2036">
            <v>2</v>
          </cell>
        </row>
        <row r="2037">
          <cell r="B2037">
            <v>2027</v>
          </cell>
          <cell r="C2037">
            <v>5</v>
          </cell>
          <cell r="D2037">
            <v>36</v>
          </cell>
          <cell r="E2037">
            <v>14000</v>
          </cell>
          <cell r="F2037">
            <v>2.6312274916083287</v>
          </cell>
          <cell r="G2037">
            <v>25000</v>
          </cell>
          <cell r="H2037">
            <v>4200</v>
          </cell>
          <cell r="I2037">
            <v>5500</v>
          </cell>
          <cell r="J2037">
            <v>2</v>
          </cell>
          <cell r="K2037">
            <v>20</v>
          </cell>
          <cell r="L2037">
            <v>1</v>
          </cell>
          <cell r="M2037">
            <v>4</v>
          </cell>
          <cell r="N2037">
            <v>1</v>
          </cell>
          <cell r="O2037">
            <v>4</v>
          </cell>
          <cell r="P2037">
            <v>3</v>
          </cell>
        </row>
        <row r="2038">
          <cell r="B2038">
            <v>2028</v>
          </cell>
          <cell r="C2038">
            <v>1</v>
          </cell>
          <cell r="D2038">
            <v>36</v>
          </cell>
          <cell r="E2038">
            <v>5400</v>
          </cell>
          <cell r="F2038">
            <v>2.1664879942220283</v>
          </cell>
          <cell r="G2038">
            <v>18000</v>
          </cell>
          <cell r="H2038">
            <v>2500</v>
          </cell>
          <cell r="I2038">
            <v>5000</v>
          </cell>
          <cell r="J2038">
            <v>1</v>
          </cell>
          <cell r="K2038">
            <v>32</v>
          </cell>
          <cell r="L2038">
            <v>1</v>
          </cell>
          <cell r="M2038">
            <v>2</v>
          </cell>
          <cell r="N2038">
            <v>1</v>
          </cell>
          <cell r="O2038">
            <v>4</v>
          </cell>
          <cell r="P2038">
            <v>3</v>
          </cell>
        </row>
        <row r="2039">
          <cell r="B2039">
            <v>2029</v>
          </cell>
          <cell r="C2039">
            <v>2</v>
          </cell>
          <cell r="D2039">
            <v>48</v>
          </cell>
          <cell r="E2039">
            <v>14000</v>
          </cell>
          <cell r="F2039">
            <v>3.5925261579866041</v>
          </cell>
          <cell r="G2039">
            <v>25000</v>
          </cell>
          <cell r="H2039">
            <v>4400</v>
          </cell>
          <cell r="I2039">
            <v>6000</v>
          </cell>
          <cell r="J2039">
            <v>1</v>
          </cell>
          <cell r="K2039">
            <v>29</v>
          </cell>
          <cell r="L2039">
            <v>2</v>
          </cell>
          <cell r="M2039">
            <v>5</v>
          </cell>
          <cell r="N2039">
            <v>1</v>
          </cell>
          <cell r="O2039">
            <v>2</v>
          </cell>
          <cell r="P2039">
            <v>3</v>
          </cell>
        </row>
        <row r="2040">
          <cell r="B2040">
            <v>2030</v>
          </cell>
          <cell r="C2040">
            <v>2</v>
          </cell>
          <cell r="D2040">
            <v>36</v>
          </cell>
          <cell r="E2040">
            <v>18300</v>
          </cell>
          <cell r="F2040">
            <v>3.3567681868074857</v>
          </cell>
          <cell r="G2040">
            <v>36000</v>
          </cell>
          <cell r="H2040">
            <v>6200</v>
          </cell>
          <cell r="I2040">
            <v>6000</v>
          </cell>
          <cell r="J2040">
            <v>1</v>
          </cell>
          <cell r="K2040">
            <v>40</v>
          </cell>
          <cell r="L2040">
            <v>3</v>
          </cell>
          <cell r="M2040">
            <v>1</v>
          </cell>
          <cell r="N2040">
            <v>2</v>
          </cell>
          <cell r="O2040">
            <v>2</v>
          </cell>
          <cell r="P2040">
            <v>1</v>
          </cell>
        </row>
        <row r="2041">
          <cell r="B2041">
            <v>2031</v>
          </cell>
          <cell r="C2041">
            <v>4</v>
          </cell>
          <cell r="D2041">
            <v>18</v>
          </cell>
          <cell r="E2041">
            <v>18300</v>
          </cell>
          <cell r="F2041">
            <v>1.8232210602023198</v>
          </cell>
          <cell r="G2041">
            <v>36000</v>
          </cell>
          <cell r="H2041">
            <v>5200</v>
          </cell>
          <cell r="I2041">
            <v>6000</v>
          </cell>
          <cell r="J2041">
            <v>1</v>
          </cell>
          <cell r="K2041">
            <v>21</v>
          </cell>
          <cell r="L2041">
            <v>2</v>
          </cell>
          <cell r="M2041">
            <v>3</v>
          </cell>
          <cell r="N2041">
            <v>1</v>
          </cell>
          <cell r="O2041">
            <v>3</v>
          </cell>
          <cell r="P2041">
            <v>2</v>
          </cell>
        </row>
        <row r="2042">
          <cell r="B2042">
            <v>2032</v>
          </cell>
          <cell r="C2042">
            <v>3</v>
          </cell>
          <cell r="D2042">
            <v>12</v>
          </cell>
          <cell r="E2042">
            <v>24000</v>
          </cell>
          <cell r="F2042">
            <v>1.6035997604099328</v>
          </cell>
          <cell r="G2042">
            <v>36000</v>
          </cell>
          <cell r="H2042">
            <v>6200</v>
          </cell>
          <cell r="I2042">
            <v>6000</v>
          </cell>
          <cell r="J2042">
            <v>2</v>
          </cell>
          <cell r="K2042">
            <v>38</v>
          </cell>
          <cell r="L2042">
            <v>1</v>
          </cell>
          <cell r="M2042">
            <v>5</v>
          </cell>
          <cell r="N2042">
            <v>1</v>
          </cell>
          <cell r="O2042">
            <v>3</v>
          </cell>
          <cell r="P2042">
            <v>2</v>
          </cell>
        </row>
        <row r="2043">
          <cell r="B2043">
            <v>2033</v>
          </cell>
          <cell r="C2043">
            <v>1</v>
          </cell>
          <cell r="D2043">
            <v>36</v>
          </cell>
          <cell r="E2043">
            <v>18300</v>
          </cell>
          <cell r="F2043">
            <v>1.2725040382851427</v>
          </cell>
          <cell r="G2043">
            <v>36000</v>
          </cell>
          <cell r="H2043">
            <v>5200</v>
          </cell>
          <cell r="I2043">
            <v>5000</v>
          </cell>
          <cell r="J2043">
            <v>2</v>
          </cell>
          <cell r="K2043">
            <v>24</v>
          </cell>
          <cell r="L2043">
            <v>4</v>
          </cell>
          <cell r="M2043">
            <v>5</v>
          </cell>
          <cell r="N2043">
            <v>1</v>
          </cell>
          <cell r="O2043">
            <v>1</v>
          </cell>
          <cell r="P2043">
            <v>2</v>
          </cell>
        </row>
        <row r="2044">
          <cell r="B2044">
            <v>2034</v>
          </cell>
          <cell r="C2044">
            <v>2</v>
          </cell>
          <cell r="D2044">
            <v>18</v>
          </cell>
          <cell r="E2044">
            <v>24000</v>
          </cell>
          <cell r="F2044">
            <v>3.5384215204708447</v>
          </cell>
          <cell r="G2044">
            <v>36000</v>
          </cell>
          <cell r="H2044">
            <v>7300</v>
          </cell>
          <cell r="I2044">
            <v>6000</v>
          </cell>
          <cell r="J2044">
            <v>1</v>
          </cell>
          <cell r="K2044">
            <v>52</v>
          </cell>
          <cell r="L2044">
            <v>4</v>
          </cell>
          <cell r="M2044">
            <v>5</v>
          </cell>
          <cell r="N2044">
            <v>1</v>
          </cell>
          <cell r="O2044">
            <v>1</v>
          </cell>
          <cell r="P2044">
            <v>3</v>
          </cell>
        </row>
        <row r="2045">
          <cell r="B2045">
            <v>2035</v>
          </cell>
          <cell r="C2045">
            <v>2</v>
          </cell>
          <cell r="D2045">
            <v>36</v>
          </cell>
          <cell r="E2045">
            <v>18300</v>
          </cell>
          <cell r="F2045">
            <v>3.3349349549601599</v>
          </cell>
          <cell r="G2045">
            <v>36000</v>
          </cell>
          <cell r="H2045">
            <v>5000</v>
          </cell>
          <cell r="I2045">
            <v>6000</v>
          </cell>
          <cell r="J2045">
            <v>2</v>
          </cell>
          <cell r="K2045">
            <v>18</v>
          </cell>
          <cell r="L2045">
            <v>2</v>
          </cell>
          <cell r="M2045">
            <v>5</v>
          </cell>
          <cell r="N2045">
            <v>2</v>
          </cell>
          <cell r="O2045">
            <v>2</v>
          </cell>
          <cell r="P2045">
            <v>3</v>
          </cell>
        </row>
        <row r="2046">
          <cell r="B2046">
            <v>2036</v>
          </cell>
          <cell r="C2046">
            <v>3</v>
          </cell>
          <cell r="D2046">
            <v>36</v>
          </cell>
          <cell r="E2046">
            <v>5400</v>
          </cell>
          <cell r="F2046">
            <v>3.2774337690228692</v>
          </cell>
          <cell r="G2046">
            <v>12000</v>
          </cell>
          <cell r="H2046">
            <v>1700</v>
          </cell>
          <cell r="I2046">
            <v>6000</v>
          </cell>
          <cell r="J2046">
            <v>2</v>
          </cell>
          <cell r="K2046">
            <v>20</v>
          </cell>
          <cell r="L2046">
            <v>3</v>
          </cell>
          <cell r="M2046">
            <v>4</v>
          </cell>
          <cell r="N2046">
            <v>2</v>
          </cell>
          <cell r="O2046">
            <v>3</v>
          </cell>
          <cell r="P2046">
            <v>1</v>
          </cell>
        </row>
        <row r="2047">
          <cell r="B2047">
            <v>2037</v>
          </cell>
          <cell r="C2047">
            <v>2</v>
          </cell>
          <cell r="D2047">
            <v>18</v>
          </cell>
          <cell r="E2047">
            <v>24000</v>
          </cell>
          <cell r="F2047">
            <v>1.91608224864469</v>
          </cell>
          <cell r="G2047">
            <v>36000</v>
          </cell>
          <cell r="H2047">
            <v>7700</v>
          </cell>
          <cell r="I2047">
            <v>6000</v>
          </cell>
          <cell r="J2047">
            <v>1</v>
          </cell>
          <cell r="K2047">
            <v>46</v>
          </cell>
          <cell r="L2047">
            <v>4</v>
          </cell>
          <cell r="M2047">
            <v>3</v>
          </cell>
          <cell r="N2047">
            <v>2</v>
          </cell>
          <cell r="O2047">
            <v>1</v>
          </cell>
          <cell r="P2047">
            <v>1</v>
          </cell>
        </row>
        <row r="2048">
          <cell r="B2048">
            <v>2038</v>
          </cell>
          <cell r="C2048">
            <v>2</v>
          </cell>
          <cell r="D2048">
            <v>36</v>
          </cell>
          <cell r="E2048">
            <v>5400</v>
          </cell>
          <cell r="F2048">
            <v>2.0361811818904587</v>
          </cell>
          <cell r="G2048">
            <v>12000</v>
          </cell>
          <cell r="H2048">
            <v>2100</v>
          </cell>
          <cell r="I2048">
            <v>6000</v>
          </cell>
          <cell r="J2048">
            <v>1</v>
          </cell>
          <cell r="K2048">
            <v>36</v>
          </cell>
          <cell r="L2048">
            <v>2</v>
          </cell>
          <cell r="M2048">
            <v>3</v>
          </cell>
          <cell r="N2048">
            <v>1</v>
          </cell>
          <cell r="O2048">
            <v>4</v>
          </cell>
          <cell r="P2048">
            <v>3</v>
          </cell>
        </row>
        <row r="2049">
          <cell r="B2049">
            <v>2039</v>
          </cell>
          <cell r="C2049">
            <v>5</v>
          </cell>
          <cell r="D2049">
            <v>36</v>
          </cell>
          <cell r="E2049">
            <v>18300</v>
          </cell>
          <cell r="F2049">
            <v>3.7157358225730555</v>
          </cell>
          <cell r="G2049">
            <v>36000</v>
          </cell>
          <cell r="H2049">
            <v>5200</v>
          </cell>
          <cell r="I2049">
            <v>5500</v>
          </cell>
          <cell r="J2049">
            <v>1</v>
          </cell>
          <cell r="K2049">
            <v>49</v>
          </cell>
          <cell r="L2049">
            <v>2</v>
          </cell>
          <cell r="M2049">
            <v>4</v>
          </cell>
          <cell r="N2049">
            <v>1</v>
          </cell>
          <cell r="O2049">
            <v>2</v>
          </cell>
          <cell r="P2049">
            <v>3</v>
          </cell>
        </row>
        <row r="2050">
          <cell r="B2050">
            <v>2040</v>
          </cell>
          <cell r="C2050">
            <v>1</v>
          </cell>
          <cell r="D2050">
            <v>60</v>
          </cell>
          <cell r="E2050">
            <v>18300</v>
          </cell>
          <cell r="F2050">
            <v>2.085494407841479</v>
          </cell>
          <cell r="G2050">
            <v>33000</v>
          </cell>
          <cell r="H2050">
            <v>4700</v>
          </cell>
          <cell r="I2050">
            <v>5000</v>
          </cell>
          <cell r="J2050">
            <v>1</v>
          </cell>
          <cell r="K2050">
            <v>20</v>
          </cell>
          <cell r="L2050">
            <v>1</v>
          </cell>
          <cell r="M2050">
            <v>2</v>
          </cell>
          <cell r="N2050">
            <v>1</v>
          </cell>
          <cell r="O2050">
            <v>4</v>
          </cell>
          <cell r="P2050">
            <v>3</v>
          </cell>
        </row>
        <row r="2051">
          <cell r="B2051">
            <v>2041</v>
          </cell>
          <cell r="C2051">
            <v>1</v>
          </cell>
          <cell r="D2051">
            <v>48</v>
          </cell>
          <cell r="E2051">
            <v>5400</v>
          </cell>
          <cell r="F2051">
            <v>2.9963418824864485</v>
          </cell>
          <cell r="G2051">
            <v>12000</v>
          </cell>
          <cell r="H2051">
            <v>1400</v>
          </cell>
          <cell r="I2051">
            <v>5000</v>
          </cell>
          <cell r="J2051">
            <v>2</v>
          </cell>
          <cell r="K2051">
            <v>33</v>
          </cell>
          <cell r="L2051">
            <v>1</v>
          </cell>
          <cell r="M2051">
            <v>4</v>
          </cell>
          <cell r="N2051">
            <v>2</v>
          </cell>
          <cell r="O2051">
            <v>3</v>
          </cell>
          <cell r="P2051">
            <v>2</v>
          </cell>
        </row>
        <row r="2052">
          <cell r="B2052">
            <v>2042</v>
          </cell>
          <cell r="C2052">
            <v>2</v>
          </cell>
          <cell r="D2052">
            <v>36</v>
          </cell>
          <cell r="E2052">
            <v>18300</v>
          </cell>
          <cell r="F2052">
            <v>2.6236163943088711</v>
          </cell>
          <cell r="G2052">
            <v>36000</v>
          </cell>
          <cell r="H2052">
            <v>4400</v>
          </cell>
          <cell r="I2052">
            <v>6000</v>
          </cell>
          <cell r="J2052">
            <v>1</v>
          </cell>
          <cell r="K2052">
            <v>24</v>
          </cell>
          <cell r="L2052">
            <v>4</v>
          </cell>
          <cell r="M2052">
            <v>4</v>
          </cell>
          <cell r="N2052">
            <v>2</v>
          </cell>
          <cell r="O2052">
            <v>1</v>
          </cell>
          <cell r="P2052">
            <v>2</v>
          </cell>
        </row>
        <row r="2053">
          <cell r="B2053">
            <v>2043</v>
          </cell>
          <cell r="C2053">
            <v>5</v>
          </cell>
          <cell r="D2053">
            <v>12</v>
          </cell>
          <cell r="E2053">
            <v>14000</v>
          </cell>
          <cell r="F2053">
            <v>2.4246237416052696</v>
          </cell>
          <cell r="G2053">
            <v>25000</v>
          </cell>
          <cell r="H2053">
            <v>4700</v>
          </cell>
          <cell r="I2053">
            <v>5500</v>
          </cell>
          <cell r="J2053">
            <v>1</v>
          </cell>
          <cell r="K2053">
            <v>40</v>
          </cell>
          <cell r="L2053">
            <v>2</v>
          </cell>
          <cell r="M2053">
            <v>4</v>
          </cell>
          <cell r="N2053">
            <v>1</v>
          </cell>
          <cell r="O2053">
            <v>3</v>
          </cell>
          <cell r="P2053">
            <v>3</v>
          </cell>
        </row>
        <row r="2054">
          <cell r="B2054">
            <v>2044</v>
          </cell>
          <cell r="C2054">
            <v>3</v>
          </cell>
          <cell r="D2054">
            <v>36</v>
          </cell>
          <cell r="E2054">
            <v>5400</v>
          </cell>
          <cell r="F2054">
            <v>3.7195143122099492</v>
          </cell>
          <cell r="G2054">
            <v>12000</v>
          </cell>
          <cell r="H2054">
            <v>2100</v>
          </cell>
          <cell r="I2054">
            <v>6000</v>
          </cell>
          <cell r="J2054">
            <v>1</v>
          </cell>
          <cell r="K2054">
            <v>45</v>
          </cell>
          <cell r="L2054">
            <v>2</v>
          </cell>
          <cell r="M2054">
            <v>2</v>
          </cell>
          <cell r="N2054">
            <v>2</v>
          </cell>
          <cell r="O2054">
            <v>4</v>
          </cell>
          <cell r="P2054">
            <v>3</v>
          </cell>
        </row>
        <row r="2055">
          <cell r="B2055">
            <v>2045</v>
          </cell>
          <cell r="C2055">
            <v>5</v>
          </cell>
          <cell r="D2055">
            <v>18</v>
          </cell>
          <cell r="E2055">
            <v>18300</v>
          </cell>
          <cell r="F2055">
            <v>2.3242343721509817</v>
          </cell>
          <cell r="G2055">
            <v>36000</v>
          </cell>
          <cell r="H2055">
            <v>5200</v>
          </cell>
          <cell r="I2055">
            <v>5500</v>
          </cell>
          <cell r="J2055">
            <v>1</v>
          </cell>
          <cell r="K2055">
            <v>54</v>
          </cell>
          <cell r="L2055">
            <v>4</v>
          </cell>
          <cell r="M2055">
            <v>5</v>
          </cell>
          <cell r="N2055">
            <v>2</v>
          </cell>
          <cell r="O2055">
            <v>3</v>
          </cell>
          <cell r="P2055">
            <v>3</v>
          </cell>
        </row>
        <row r="2056">
          <cell r="B2056">
            <v>2046</v>
          </cell>
          <cell r="C2056">
            <v>4</v>
          </cell>
          <cell r="D2056">
            <v>36</v>
          </cell>
          <cell r="E2056">
            <v>5400</v>
          </cell>
          <cell r="F2056">
            <v>1.6416528056008746</v>
          </cell>
          <cell r="G2056">
            <v>18000</v>
          </cell>
          <cell r="H2056">
            <v>2800</v>
          </cell>
          <cell r="I2056">
            <v>6000</v>
          </cell>
          <cell r="J2056">
            <v>1</v>
          </cell>
          <cell r="K2056">
            <v>32</v>
          </cell>
          <cell r="L2056">
            <v>1</v>
          </cell>
          <cell r="M2056">
            <v>1</v>
          </cell>
          <cell r="N2056">
            <v>1</v>
          </cell>
          <cell r="O2056">
            <v>4</v>
          </cell>
          <cell r="P2056">
            <v>1</v>
          </cell>
        </row>
        <row r="2057">
          <cell r="B2057">
            <v>2047</v>
          </cell>
          <cell r="C2057">
            <v>5</v>
          </cell>
          <cell r="D2057">
            <v>18</v>
          </cell>
          <cell r="E2057">
            <v>24000</v>
          </cell>
          <cell r="F2057">
            <v>3.0469206203329069</v>
          </cell>
          <cell r="G2057">
            <v>49000</v>
          </cell>
          <cell r="H2057">
            <v>8400</v>
          </cell>
          <cell r="I2057">
            <v>5500</v>
          </cell>
          <cell r="J2057">
            <v>1</v>
          </cell>
          <cell r="K2057">
            <v>41</v>
          </cell>
          <cell r="L2057">
            <v>3</v>
          </cell>
          <cell r="M2057">
            <v>4</v>
          </cell>
          <cell r="N2057">
            <v>2</v>
          </cell>
          <cell r="O2057">
            <v>2</v>
          </cell>
          <cell r="P2057">
            <v>1</v>
          </cell>
        </row>
        <row r="2058">
          <cell r="B2058">
            <v>2048</v>
          </cell>
          <cell r="C2058">
            <v>2</v>
          </cell>
          <cell r="D2058">
            <v>36</v>
          </cell>
          <cell r="E2058">
            <v>18300</v>
          </cell>
          <cell r="F2058">
            <v>3.8798550805557319</v>
          </cell>
          <cell r="G2058">
            <v>36000</v>
          </cell>
          <cell r="H2058">
            <v>5000</v>
          </cell>
          <cell r="I2058">
            <v>6000</v>
          </cell>
          <cell r="J2058">
            <v>1</v>
          </cell>
          <cell r="K2058">
            <v>51</v>
          </cell>
          <cell r="L2058">
            <v>3</v>
          </cell>
          <cell r="M2058">
            <v>4</v>
          </cell>
          <cell r="N2058">
            <v>1</v>
          </cell>
          <cell r="O2058">
            <v>4</v>
          </cell>
          <cell r="P2058">
            <v>2</v>
          </cell>
        </row>
        <row r="2059">
          <cell r="B2059">
            <v>2049</v>
          </cell>
          <cell r="C2059">
            <v>1</v>
          </cell>
          <cell r="D2059">
            <v>18</v>
          </cell>
          <cell r="E2059">
            <v>18300</v>
          </cell>
          <cell r="F2059">
            <v>3.0496005381970632</v>
          </cell>
          <cell r="G2059">
            <v>36000</v>
          </cell>
          <cell r="H2059">
            <v>4400</v>
          </cell>
          <cell r="I2059">
            <v>5000</v>
          </cell>
          <cell r="J2059">
            <v>1</v>
          </cell>
          <cell r="K2059">
            <v>18</v>
          </cell>
          <cell r="L2059">
            <v>4</v>
          </cell>
          <cell r="M2059">
            <v>3</v>
          </cell>
          <cell r="N2059">
            <v>1</v>
          </cell>
          <cell r="O2059">
            <v>4</v>
          </cell>
          <cell r="P2059">
            <v>3</v>
          </cell>
        </row>
        <row r="2060">
          <cell r="B2060">
            <v>2050</v>
          </cell>
          <cell r="C2060">
            <v>3</v>
          </cell>
          <cell r="D2060">
            <v>18</v>
          </cell>
          <cell r="E2060">
            <v>24000</v>
          </cell>
          <cell r="F2060">
            <v>1.3590115540149916</v>
          </cell>
          <cell r="G2060">
            <v>36000</v>
          </cell>
          <cell r="H2060">
            <v>7300</v>
          </cell>
          <cell r="I2060">
            <v>6000</v>
          </cell>
          <cell r="J2060">
            <v>1</v>
          </cell>
          <cell r="K2060">
            <v>28</v>
          </cell>
          <cell r="L2060">
            <v>2</v>
          </cell>
          <cell r="M2060">
            <v>1</v>
          </cell>
          <cell r="N2060">
            <v>2</v>
          </cell>
          <cell r="O2060">
            <v>2</v>
          </cell>
          <cell r="P2060">
            <v>2</v>
          </cell>
        </row>
        <row r="2061">
          <cell r="B2061">
            <v>2051</v>
          </cell>
          <cell r="C2061">
            <v>1</v>
          </cell>
          <cell r="D2061">
            <v>36</v>
          </cell>
          <cell r="E2061">
            <v>18300</v>
          </cell>
          <cell r="F2061">
            <v>2.8002406914217595</v>
          </cell>
          <cell r="G2061">
            <v>36000</v>
          </cell>
          <cell r="H2061">
            <v>5300</v>
          </cell>
          <cell r="I2061">
            <v>5000</v>
          </cell>
          <cell r="J2061">
            <v>1</v>
          </cell>
          <cell r="K2061">
            <v>49</v>
          </cell>
          <cell r="L2061">
            <v>2</v>
          </cell>
          <cell r="M2061">
            <v>3</v>
          </cell>
          <cell r="N2061">
            <v>1</v>
          </cell>
          <cell r="O2061">
            <v>3</v>
          </cell>
          <cell r="P2061">
            <v>1</v>
          </cell>
        </row>
        <row r="2062">
          <cell r="B2062">
            <v>2052</v>
          </cell>
          <cell r="C2062">
            <v>3</v>
          </cell>
          <cell r="D2062">
            <v>36</v>
          </cell>
          <cell r="E2062">
            <v>14000</v>
          </cell>
          <cell r="F2062">
            <v>2.3011019433916156</v>
          </cell>
          <cell r="G2062">
            <v>25000</v>
          </cell>
          <cell r="H2062">
            <v>4400</v>
          </cell>
          <cell r="I2062">
            <v>6000</v>
          </cell>
          <cell r="J2062">
            <v>2</v>
          </cell>
          <cell r="K2062">
            <v>31</v>
          </cell>
          <cell r="L2062">
            <v>4</v>
          </cell>
          <cell r="M2062">
            <v>5</v>
          </cell>
          <cell r="N2062">
            <v>1</v>
          </cell>
          <cell r="O2062">
            <v>1</v>
          </cell>
          <cell r="P2062">
            <v>2</v>
          </cell>
        </row>
        <row r="2063">
          <cell r="B2063">
            <v>2053</v>
          </cell>
          <cell r="C2063">
            <v>3</v>
          </cell>
          <cell r="D2063">
            <v>48</v>
          </cell>
          <cell r="E2063">
            <v>5400</v>
          </cell>
          <cell r="F2063">
            <v>2.9032064591056623</v>
          </cell>
          <cell r="G2063">
            <v>18000</v>
          </cell>
          <cell r="H2063">
            <v>2600</v>
          </cell>
          <cell r="I2063">
            <v>6000</v>
          </cell>
          <cell r="J2063">
            <v>1</v>
          </cell>
          <cell r="K2063">
            <v>55</v>
          </cell>
          <cell r="L2063">
            <v>1</v>
          </cell>
          <cell r="M2063">
            <v>5</v>
          </cell>
          <cell r="N2063">
            <v>2</v>
          </cell>
          <cell r="O2063">
            <v>1</v>
          </cell>
          <cell r="P2063">
            <v>1</v>
          </cell>
        </row>
        <row r="2064">
          <cell r="B2064">
            <v>2054</v>
          </cell>
          <cell r="C2064">
            <v>5</v>
          </cell>
          <cell r="D2064">
            <v>12</v>
          </cell>
          <cell r="E2064">
            <v>14000</v>
          </cell>
          <cell r="F2064">
            <v>3.1485505542468584</v>
          </cell>
          <cell r="G2064">
            <v>21000</v>
          </cell>
          <cell r="H2064">
            <v>3600</v>
          </cell>
          <cell r="I2064">
            <v>5500</v>
          </cell>
          <cell r="J2064">
            <v>1</v>
          </cell>
          <cell r="K2064">
            <v>18</v>
          </cell>
          <cell r="L2064">
            <v>4</v>
          </cell>
          <cell r="M2064">
            <v>3</v>
          </cell>
          <cell r="N2064">
            <v>2</v>
          </cell>
          <cell r="O2064">
            <v>1</v>
          </cell>
          <cell r="P2064">
            <v>3</v>
          </cell>
        </row>
        <row r="2065">
          <cell r="B2065">
            <v>2055</v>
          </cell>
          <cell r="C2065">
            <v>5</v>
          </cell>
          <cell r="D2065">
            <v>48</v>
          </cell>
          <cell r="E2065">
            <v>14000</v>
          </cell>
          <cell r="F2065">
            <v>1.2408763179793136</v>
          </cell>
          <cell r="G2065">
            <v>25000</v>
          </cell>
          <cell r="H2065">
            <v>5300</v>
          </cell>
          <cell r="I2065">
            <v>5500</v>
          </cell>
          <cell r="J2065">
            <v>1</v>
          </cell>
          <cell r="K2065">
            <v>28</v>
          </cell>
          <cell r="L2065">
            <v>2</v>
          </cell>
          <cell r="M2065">
            <v>5</v>
          </cell>
          <cell r="N2065">
            <v>1</v>
          </cell>
          <cell r="O2065">
            <v>4</v>
          </cell>
          <cell r="P2065">
            <v>1</v>
          </cell>
        </row>
        <row r="2066">
          <cell r="B2066">
            <v>2056</v>
          </cell>
          <cell r="C2066">
            <v>2</v>
          </cell>
          <cell r="D2066">
            <v>12</v>
          </cell>
          <cell r="E2066">
            <v>5400</v>
          </cell>
          <cell r="F2066">
            <v>2.8956266629430036</v>
          </cell>
          <cell r="G2066">
            <v>15000</v>
          </cell>
          <cell r="H2066">
            <v>2400</v>
          </cell>
          <cell r="I2066">
            <v>6000</v>
          </cell>
          <cell r="J2066">
            <v>2</v>
          </cell>
          <cell r="K2066">
            <v>29</v>
          </cell>
          <cell r="L2066">
            <v>2</v>
          </cell>
          <cell r="M2066">
            <v>4</v>
          </cell>
          <cell r="N2066">
            <v>2</v>
          </cell>
          <cell r="O2066">
            <v>4</v>
          </cell>
          <cell r="P2066">
            <v>3</v>
          </cell>
        </row>
        <row r="2067">
          <cell r="B2067">
            <v>2057</v>
          </cell>
          <cell r="C2067">
            <v>4</v>
          </cell>
          <cell r="D2067">
            <v>36</v>
          </cell>
          <cell r="E2067">
            <v>14000</v>
          </cell>
          <cell r="F2067">
            <v>3.4230483780579597</v>
          </cell>
          <cell r="G2067">
            <v>21000</v>
          </cell>
          <cell r="H2067">
            <v>3600</v>
          </cell>
          <cell r="I2067">
            <v>6000</v>
          </cell>
          <cell r="J2067">
            <v>1</v>
          </cell>
          <cell r="K2067">
            <v>38</v>
          </cell>
          <cell r="L2067">
            <v>2</v>
          </cell>
          <cell r="M2067">
            <v>4</v>
          </cell>
          <cell r="N2067">
            <v>2</v>
          </cell>
          <cell r="O2067">
            <v>1</v>
          </cell>
          <cell r="P2067">
            <v>3</v>
          </cell>
        </row>
        <row r="2068">
          <cell r="B2068">
            <v>2058</v>
          </cell>
          <cell r="C2068">
            <v>1</v>
          </cell>
          <cell r="D2068">
            <v>48</v>
          </cell>
          <cell r="E2068">
            <v>24000</v>
          </cell>
          <cell r="F2068">
            <v>3.9366200934683206</v>
          </cell>
          <cell r="G2068">
            <v>36000</v>
          </cell>
          <cell r="H2068">
            <v>6200</v>
          </cell>
          <cell r="I2068">
            <v>5000</v>
          </cell>
          <cell r="J2068">
            <v>2</v>
          </cell>
          <cell r="K2068">
            <v>31</v>
          </cell>
          <cell r="L2068">
            <v>1</v>
          </cell>
          <cell r="M2068">
            <v>2</v>
          </cell>
          <cell r="N2068">
            <v>2</v>
          </cell>
          <cell r="O2068">
            <v>1</v>
          </cell>
          <cell r="P2068">
            <v>3</v>
          </cell>
        </row>
        <row r="2069">
          <cell r="B2069">
            <v>2059</v>
          </cell>
          <cell r="C2069">
            <v>2</v>
          </cell>
          <cell r="D2069">
            <v>60</v>
          </cell>
          <cell r="E2069">
            <v>24000</v>
          </cell>
          <cell r="F2069">
            <v>3.9387927905979039</v>
          </cell>
          <cell r="G2069">
            <v>49000</v>
          </cell>
          <cell r="H2069">
            <v>7300</v>
          </cell>
          <cell r="I2069">
            <v>6000</v>
          </cell>
          <cell r="J2069">
            <v>1</v>
          </cell>
          <cell r="K2069">
            <v>47</v>
          </cell>
          <cell r="L2069">
            <v>3</v>
          </cell>
          <cell r="M2069">
            <v>3</v>
          </cell>
          <cell r="N2069">
            <v>2</v>
          </cell>
          <cell r="O2069">
            <v>3</v>
          </cell>
          <cell r="P2069">
            <v>2</v>
          </cell>
        </row>
        <row r="2070">
          <cell r="B2070">
            <v>2060</v>
          </cell>
          <cell r="C2070">
            <v>5</v>
          </cell>
          <cell r="D2070">
            <v>36</v>
          </cell>
          <cell r="E2070">
            <v>24000</v>
          </cell>
          <cell r="F2070">
            <v>1.550538821243562</v>
          </cell>
          <cell r="G2070">
            <v>36000</v>
          </cell>
          <cell r="H2070">
            <v>8400</v>
          </cell>
          <cell r="I2070">
            <v>5500</v>
          </cell>
          <cell r="J2070">
            <v>1</v>
          </cell>
          <cell r="K2070">
            <v>24</v>
          </cell>
          <cell r="L2070">
            <v>2</v>
          </cell>
          <cell r="M2070">
            <v>5</v>
          </cell>
          <cell r="N2070">
            <v>1</v>
          </cell>
          <cell r="O2070">
            <v>1</v>
          </cell>
          <cell r="P2070">
            <v>3</v>
          </cell>
        </row>
        <row r="2071">
          <cell r="B2071">
            <v>2061</v>
          </cell>
          <cell r="C2071">
            <v>2</v>
          </cell>
          <cell r="D2071">
            <v>18</v>
          </cell>
          <cell r="E2071">
            <v>14000</v>
          </cell>
          <cell r="F2071">
            <v>3.7206924342786269</v>
          </cell>
          <cell r="G2071">
            <v>25000</v>
          </cell>
          <cell r="H2071">
            <v>3600</v>
          </cell>
          <cell r="I2071">
            <v>6000</v>
          </cell>
          <cell r="J2071">
            <v>2</v>
          </cell>
          <cell r="K2071">
            <v>46</v>
          </cell>
          <cell r="L2071">
            <v>3</v>
          </cell>
          <cell r="M2071">
            <v>2</v>
          </cell>
          <cell r="N2071">
            <v>2</v>
          </cell>
          <cell r="O2071">
            <v>2</v>
          </cell>
          <cell r="P2071">
            <v>1</v>
          </cell>
        </row>
        <row r="2072">
          <cell r="B2072">
            <v>2062</v>
          </cell>
          <cell r="C2072">
            <v>3</v>
          </cell>
          <cell r="D2072">
            <v>36</v>
          </cell>
          <cell r="E2072">
            <v>24000</v>
          </cell>
          <cell r="F2072">
            <v>3.2329370253622827</v>
          </cell>
          <cell r="G2072">
            <v>36000</v>
          </cell>
          <cell r="H2072">
            <v>7700</v>
          </cell>
          <cell r="I2072">
            <v>6000</v>
          </cell>
          <cell r="J2072">
            <v>2</v>
          </cell>
          <cell r="K2072">
            <v>27</v>
          </cell>
          <cell r="L2072">
            <v>2</v>
          </cell>
          <cell r="M2072">
            <v>3</v>
          </cell>
          <cell r="N2072">
            <v>2</v>
          </cell>
          <cell r="O2072">
            <v>3</v>
          </cell>
          <cell r="P2072">
            <v>2</v>
          </cell>
        </row>
        <row r="2073">
          <cell r="B2073">
            <v>2063</v>
          </cell>
          <cell r="C2073">
            <v>5</v>
          </cell>
          <cell r="D2073">
            <v>60</v>
          </cell>
          <cell r="E2073">
            <v>5400</v>
          </cell>
          <cell r="F2073">
            <v>1.5685686606777556</v>
          </cell>
          <cell r="G2073">
            <v>12000</v>
          </cell>
          <cell r="H2073">
            <v>1900</v>
          </cell>
          <cell r="I2073">
            <v>5500</v>
          </cell>
          <cell r="J2073">
            <v>2</v>
          </cell>
          <cell r="K2073">
            <v>55</v>
          </cell>
          <cell r="L2073">
            <v>2</v>
          </cell>
          <cell r="M2073">
            <v>3</v>
          </cell>
          <cell r="N2073">
            <v>1</v>
          </cell>
          <cell r="O2073">
            <v>2</v>
          </cell>
          <cell r="P2073">
            <v>3</v>
          </cell>
        </row>
        <row r="2074">
          <cell r="B2074">
            <v>2064</v>
          </cell>
          <cell r="C2074">
            <v>4</v>
          </cell>
          <cell r="D2074">
            <v>18</v>
          </cell>
          <cell r="E2074">
            <v>18300</v>
          </cell>
          <cell r="F2074">
            <v>2.6971190204556339</v>
          </cell>
          <cell r="G2074">
            <v>36000</v>
          </cell>
          <cell r="H2074">
            <v>5200</v>
          </cell>
          <cell r="I2074">
            <v>6000</v>
          </cell>
          <cell r="J2074">
            <v>1</v>
          </cell>
          <cell r="K2074">
            <v>30</v>
          </cell>
          <cell r="L2074">
            <v>3</v>
          </cell>
          <cell r="M2074">
            <v>2</v>
          </cell>
          <cell r="N2074">
            <v>1</v>
          </cell>
          <cell r="O2074">
            <v>2</v>
          </cell>
          <cell r="P2074">
            <v>2</v>
          </cell>
        </row>
        <row r="2075">
          <cell r="B2075">
            <v>2065</v>
          </cell>
          <cell r="C2075">
            <v>3</v>
          </cell>
          <cell r="D2075">
            <v>60</v>
          </cell>
          <cell r="E2075">
            <v>5400</v>
          </cell>
          <cell r="F2075">
            <v>3.5798412823387129</v>
          </cell>
          <cell r="G2075">
            <v>18000</v>
          </cell>
          <cell r="H2075">
            <v>3000</v>
          </cell>
          <cell r="I2075">
            <v>6000</v>
          </cell>
          <cell r="J2075">
            <v>2</v>
          </cell>
          <cell r="K2075">
            <v>44</v>
          </cell>
          <cell r="L2075">
            <v>4</v>
          </cell>
          <cell r="M2075">
            <v>3</v>
          </cell>
          <cell r="N2075">
            <v>2</v>
          </cell>
          <cell r="O2075">
            <v>1</v>
          </cell>
          <cell r="P2075">
            <v>3</v>
          </cell>
        </row>
        <row r="2076">
          <cell r="B2076">
            <v>2066</v>
          </cell>
          <cell r="C2076">
            <v>1</v>
          </cell>
          <cell r="D2076">
            <v>48</v>
          </cell>
          <cell r="E2076">
            <v>5400</v>
          </cell>
          <cell r="F2076">
            <v>1.1594150831462833</v>
          </cell>
          <cell r="G2076">
            <v>12000</v>
          </cell>
          <cell r="H2076">
            <v>1500</v>
          </cell>
          <cell r="I2076">
            <v>5000</v>
          </cell>
          <cell r="J2076">
            <v>2</v>
          </cell>
          <cell r="K2076">
            <v>24</v>
          </cell>
          <cell r="L2076">
            <v>2</v>
          </cell>
          <cell r="M2076">
            <v>4</v>
          </cell>
          <cell r="N2076">
            <v>2</v>
          </cell>
          <cell r="O2076">
            <v>2</v>
          </cell>
          <cell r="P2076">
            <v>1</v>
          </cell>
        </row>
        <row r="2077">
          <cell r="B2077">
            <v>2067</v>
          </cell>
          <cell r="C2077">
            <v>1</v>
          </cell>
          <cell r="D2077">
            <v>48</v>
          </cell>
          <cell r="E2077">
            <v>14000</v>
          </cell>
          <cell r="F2077">
            <v>1.9329472713118427</v>
          </cell>
          <cell r="G2077">
            <v>25000</v>
          </cell>
          <cell r="H2077">
            <v>3600</v>
          </cell>
          <cell r="I2077">
            <v>5000</v>
          </cell>
          <cell r="J2077">
            <v>1</v>
          </cell>
          <cell r="K2077">
            <v>40</v>
          </cell>
          <cell r="L2077">
            <v>4</v>
          </cell>
          <cell r="M2077">
            <v>4</v>
          </cell>
          <cell r="N2077">
            <v>2</v>
          </cell>
          <cell r="O2077">
            <v>1</v>
          </cell>
          <cell r="P2077">
            <v>1</v>
          </cell>
        </row>
        <row r="2078">
          <cell r="B2078">
            <v>2068</v>
          </cell>
          <cell r="C2078">
            <v>4</v>
          </cell>
          <cell r="D2078">
            <v>18</v>
          </cell>
          <cell r="E2078">
            <v>5400</v>
          </cell>
          <cell r="F2078">
            <v>2.5741012025722201</v>
          </cell>
          <cell r="G2078">
            <v>18000</v>
          </cell>
          <cell r="H2078">
            <v>2800</v>
          </cell>
          <cell r="I2078">
            <v>6000</v>
          </cell>
          <cell r="J2078">
            <v>2</v>
          </cell>
          <cell r="K2078">
            <v>37</v>
          </cell>
          <cell r="L2078">
            <v>2</v>
          </cell>
          <cell r="M2078">
            <v>4</v>
          </cell>
          <cell r="N2078">
            <v>1</v>
          </cell>
          <cell r="O2078">
            <v>1</v>
          </cell>
          <cell r="P2078">
            <v>3</v>
          </cell>
        </row>
        <row r="2079">
          <cell r="B2079">
            <v>2069</v>
          </cell>
          <cell r="C2079">
            <v>1</v>
          </cell>
          <cell r="D2079">
            <v>36</v>
          </cell>
          <cell r="E2079">
            <v>18300</v>
          </cell>
          <cell r="F2079">
            <v>2.7396285173063886</v>
          </cell>
          <cell r="G2079">
            <v>36000</v>
          </cell>
          <cell r="H2079">
            <v>4400</v>
          </cell>
          <cell r="I2079">
            <v>5000</v>
          </cell>
          <cell r="J2079">
            <v>2</v>
          </cell>
          <cell r="K2079">
            <v>38</v>
          </cell>
          <cell r="L2079">
            <v>2</v>
          </cell>
          <cell r="M2079">
            <v>1</v>
          </cell>
          <cell r="N2079">
            <v>2</v>
          </cell>
          <cell r="O2079">
            <v>3</v>
          </cell>
          <cell r="P2079">
            <v>1</v>
          </cell>
        </row>
        <row r="2080">
          <cell r="B2080">
            <v>2070</v>
          </cell>
          <cell r="C2080">
            <v>3</v>
          </cell>
          <cell r="D2080">
            <v>12</v>
          </cell>
          <cell r="E2080">
            <v>24000</v>
          </cell>
          <cell r="F2080">
            <v>3.4956645687885484</v>
          </cell>
          <cell r="G2080">
            <v>47000</v>
          </cell>
          <cell r="H2080">
            <v>7300</v>
          </cell>
          <cell r="I2080">
            <v>6000</v>
          </cell>
          <cell r="J2080">
            <v>1</v>
          </cell>
          <cell r="K2080">
            <v>54</v>
          </cell>
          <cell r="L2080">
            <v>1</v>
          </cell>
          <cell r="M2080">
            <v>4</v>
          </cell>
          <cell r="N2080">
            <v>1</v>
          </cell>
          <cell r="O2080">
            <v>2</v>
          </cell>
          <cell r="P2080">
            <v>3</v>
          </cell>
        </row>
        <row r="2081">
          <cell r="B2081">
            <v>2071</v>
          </cell>
          <cell r="C2081">
            <v>2</v>
          </cell>
          <cell r="D2081">
            <v>60</v>
          </cell>
          <cell r="E2081">
            <v>5400</v>
          </cell>
          <cell r="F2081">
            <v>2.0692583459849021</v>
          </cell>
          <cell r="G2081">
            <v>12000</v>
          </cell>
          <cell r="H2081">
            <v>2000</v>
          </cell>
          <cell r="I2081">
            <v>6000</v>
          </cell>
          <cell r="J2081">
            <v>2</v>
          </cell>
          <cell r="K2081">
            <v>34</v>
          </cell>
          <cell r="L2081">
            <v>4</v>
          </cell>
          <cell r="M2081">
            <v>4</v>
          </cell>
          <cell r="N2081">
            <v>1</v>
          </cell>
          <cell r="O2081">
            <v>3</v>
          </cell>
          <cell r="P2081">
            <v>3</v>
          </cell>
        </row>
        <row r="2082">
          <cell r="B2082">
            <v>2072</v>
          </cell>
          <cell r="C2082">
            <v>5</v>
          </cell>
          <cell r="D2082">
            <v>48</v>
          </cell>
          <cell r="E2082">
            <v>24000</v>
          </cell>
          <cell r="F2082">
            <v>1.140804461653554</v>
          </cell>
          <cell r="G2082">
            <v>45000</v>
          </cell>
          <cell r="H2082">
            <v>8100</v>
          </cell>
          <cell r="I2082">
            <v>5500</v>
          </cell>
          <cell r="J2082">
            <v>2</v>
          </cell>
          <cell r="K2082">
            <v>29</v>
          </cell>
          <cell r="L2082">
            <v>4</v>
          </cell>
          <cell r="M2082">
            <v>4</v>
          </cell>
          <cell r="N2082">
            <v>2</v>
          </cell>
          <cell r="O2082">
            <v>4</v>
          </cell>
          <cell r="P2082">
            <v>3</v>
          </cell>
        </row>
        <row r="2083">
          <cell r="B2083">
            <v>2073</v>
          </cell>
          <cell r="C2083">
            <v>2</v>
          </cell>
          <cell r="D2083">
            <v>36</v>
          </cell>
          <cell r="E2083">
            <v>24000</v>
          </cell>
          <cell r="F2083">
            <v>2.2143232594532782</v>
          </cell>
          <cell r="G2083">
            <v>49000</v>
          </cell>
          <cell r="H2083">
            <v>7300</v>
          </cell>
          <cell r="I2083">
            <v>6000</v>
          </cell>
          <cell r="J2083">
            <v>2</v>
          </cell>
          <cell r="K2083">
            <v>22</v>
          </cell>
          <cell r="L2083">
            <v>3</v>
          </cell>
          <cell r="M2083">
            <v>5</v>
          </cell>
          <cell r="N2083">
            <v>1</v>
          </cell>
          <cell r="O2083">
            <v>4</v>
          </cell>
          <cell r="P2083">
            <v>2</v>
          </cell>
        </row>
        <row r="2084">
          <cell r="B2084">
            <v>2074</v>
          </cell>
          <cell r="C2084">
            <v>5</v>
          </cell>
          <cell r="D2084">
            <v>60</v>
          </cell>
          <cell r="E2084">
            <v>5400</v>
          </cell>
          <cell r="F2084">
            <v>3.2876665928112563</v>
          </cell>
          <cell r="G2084">
            <v>18000</v>
          </cell>
          <cell r="H2084">
            <v>2900</v>
          </cell>
          <cell r="I2084">
            <v>5500</v>
          </cell>
          <cell r="J2084">
            <v>2</v>
          </cell>
          <cell r="K2084">
            <v>41</v>
          </cell>
          <cell r="L2084">
            <v>3</v>
          </cell>
          <cell r="M2084">
            <v>4</v>
          </cell>
          <cell r="N2084">
            <v>2</v>
          </cell>
          <cell r="O2084">
            <v>2</v>
          </cell>
          <cell r="P2084">
            <v>3</v>
          </cell>
        </row>
        <row r="2085">
          <cell r="B2085">
            <v>2075</v>
          </cell>
          <cell r="C2085">
            <v>2</v>
          </cell>
          <cell r="D2085">
            <v>18</v>
          </cell>
          <cell r="E2085">
            <v>18300</v>
          </cell>
          <cell r="F2085">
            <v>2.6673334881906441</v>
          </cell>
          <cell r="G2085">
            <v>36000</v>
          </cell>
          <cell r="H2085">
            <v>6200</v>
          </cell>
          <cell r="I2085">
            <v>6000</v>
          </cell>
          <cell r="J2085">
            <v>2</v>
          </cell>
          <cell r="K2085">
            <v>49</v>
          </cell>
          <cell r="L2085">
            <v>4</v>
          </cell>
          <cell r="M2085">
            <v>2</v>
          </cell>
          <cell r="N2085">
            <v>2</v>
          </cell>
          <cell r="O2085">
            <v>4</v>
          </cell>
          <cell r="P2085">
            <v>1</v>
          </cell>
        </row>
        <row r="2086">
          <cell r="B2086">
            <v>2076</v>
          </cell>
          <cell r="C2086">
            <v>3</v>
          </cell>
          <cell r="D2086">
            <v>18</v>
          </cell>
          <cell r="E2086">
            <v>14000</v>
          </cell>
          <cell r="F2086">
            <v>1.5761696422783822</v>
          </cell>
          <cell r="G2086">
            <v>21000</v>
          </cell>
          <cell r="H2086">
            <v>3600</v>
          </cell>
          <cell r="I2086">
            <v>6000</v>
          </cell>
          <cell r="J2086">
            <v>2</v>
          </cell>
          <cell r="K2086">
            <v>30</v>
          </cell>
          <cell r="L2086">
            <v>2</v>
          </cell>
          <cell r="M2086">
            <v>5</v>
          </cell>
          <cell r="N2086">
            <v>1</v>
          </cell>
          <cell r="O2086">
            <v>1</v>
          </cell>
          <cell r="P2086">
            <v>2</v>
          </cell>
        </row>
        <row r="2087">
          <cell r="B2087">
            <v>2077</v>
          </cell>
          <cell r="C2087">
            <v>4</v>
          </cell>
          <cell r="D2087">
            <v>36</v>
          </cell>
          <cell r="E2087">
            <v>14000</v>
          </cell>
          <cell r="F2087">
            <v>1.4321088592814659</v>
          </cell>
          <cell r="G2087">
            <v>25000</v>
          </cell>
          <cell r="H2087">
            <v>4200</v>
          </cell>
          <cell r="I2087">
            <v>6000</v>
          </cell>
          <cell r="J2087">
            <v>1</v>
          </cell>
          <cell r="K2087">
            <v>49</v>
          </cell>
          <cell r="L2087">
            <v>3</v>
          </cell>
          <cell r="M2087">
            <v>5</v>
          </cell>
          <cell r="N2087">
            <v>1</v>
          </cell>
          <cell r="O2087">
            <v>3</v>
          </cell>
          <cell r="P2087">
            <v>2</v>
          </cell>
        </row>
        <row r="2088">
          <cell r="B2088">
            <v>2078</v>
          </cell>
          <cell r="C2088">
            <v>3</v>
          </cell>
          <cell r="D2088">
            <v>60</v>
          </cell>
          <cell r="E2088">
            <v>24000</v>
          </cell>
          <cell r="F2088">
            <v>1.5590905869939315</v>
          </cell>
          <cell r="G2088">
            <v>36000</v>
          </cell>
          <cell r="H2088">
            <v>6900</v>
          </cell>
          <cell r="I2088">
            <v>6000</v>
          </cell>
          <cell r="J2088">
            <v>2</v>
          </cell>
          <cell r="K2088">
            <v>48</v>
          </cell>
          <cell r="L2088">
            <v>2</v>
          </cell>
          <cell r="M2088">
            <v>3</v>
          </cell>
          <cell r="N2088">
            <v>2</v>
          </cell>
          <cell r="O2088">
            <v>3</v>
          </cell>
          <cell r="P2088">
            <v>3</v>
          </cell>
        </row>
        <row r="2089">
          <cell r="B2089">
            <v>2079</v>
          </cell>
          <cell r="C2089">
            <v>5</v>
          </cell>
          <cell r="D2089">
            <v>36</v>
          </cell>
          <cell r="E2089">
            <v>14000</v>
          </cell>
          <cell r="F2089">
            <v>3.6067278756660706</v>
          </cell>
          <cell r="G2089">
            <v>20000</v>
          </cell>
          <cell r="H2089">
            <v>3600</v>
          </cell>
          <cell r="I2089">
            <v>5500</v>
          </cell>
          <cell r="J2089">
            <v>2</v>
          </cell>
          <cell r="K2089">
            <v>55</v>
          </cell>
          <cell r="L2089">
            <v>3</v>
          </cell>
          <cell r="M2089">
            <v>4</v>
          </cell>
          <cell r="N2089">
            <v>2</v>
          </cell>
          <cell r="O2089">
            <v>2</v>
          </cell>
          <cell r="P2089">
            <v>2</v>
          </cell>
        </row>
        <row r="2090">
          <cell r="B2090">
            <v>2080</v>
          </cell>
          <cell r="C2090">
            <v>4</v>
          </cell>
          <cell r="D2090">
            <v>18</v>
          </cell>
          <cell r="E2090">
            <v>18300</v>
          </cell>
          <cell r="F2090">
            <v>3.7169973381008004</v>
          </cell>
          <cell r="G2090">
            <v>36000</v>
          </cell>
          <cell r="H2090">
            <v>4400</v>
          </cell>
          <cell r="I2090">
            <v>6000</v>
          </cell>
          <cell r="J2090">
            <v>2</v>
          </cell>
          <cell r="K2090">
            <v>36</v>
          </cell>
          <cell r="L2090">
            <v>3</v>
          </cell>
          <cell r="M2090">
            <v>2</v>
          </cell>
          <cell r="N2090">
            <v>1</v>
          </cell>
          <cell r="O2090">
            <v>4</v>
          </cell>
          <cell r="P2090">
            <v>3</v>
          </cell>
        </row>
        <row r="2091">
          <cell r="B2091">
            <v>2081</v>
          </cell>
          <cell r="C2091">
            <v>4</v>
          </cell>
          <cell r="D2091">
            <v>60</v>
          </cell>
          <cell r="E2091">
            <v>18300</v>
          </cell>
          <cell r="F2091">
            <v>2.2244447782005698</v>
          </cell>
          <cell r="G2091">
            <v>36000</v>
          </cell>
          <cell r="H2091">
            <v>6000</v>
          </cell>
          <cell r="I2091">
            <v>6000</v>
          </cell>
          <cell r="J2091">
            <v>2</v>
          </cell>
          <cell r="K2091">
            <v>32</v>
          </cell>
          <cell r="L2091">
            <v>2</v>
          </cell>
          <cell r="M2091">
            <v>3</v>
          </cell>
          <cell r="N2091">
            <v>2</v>
          </cell>
          <cell r="O2091">
            <v>4</v>
          </cell>
          <cell r="P2091">
            <v>1</v>
          </cell>
        </row>
        <row r="2092">
          <cell r="B2092">
            <v>2082</v>
          </cell>
          <cell r="C2092">
            <v>5</v>
          </cell>
          <cell r="D2092">
            <v>48</v>
          </cell>
          <cell r="E2092">
            <v>14000</v>
          </cell>
          <cell r="F2092">
            <v>1.00456282756865</v>
          </cell>
          <cell r="G2092">
            <v>25000</v>
          </cell>
          <cell r="H2092">
            <v>4400</v>
          </cell>
          <cell r="I2092">
            <v>5500</v>
          </cell>
          <cell r="J2092">
            <v>2</v>
          </cell>
          <cell r="K2092">
            <v>33</v>
          </cell>
          <cell r="L2092">
            <v>3</v>
          </cell>
          <cell r="M2092">
            <v>2</v>
          </cell>
          <cell r="N2092">
            <v>2</v>
          </cell>
          <cell r="O2092">
            <v>4</v>
          </cell>
          <cell r="P2092">
            <v>1</v>
          </cell>
        </row>
        <row r="2093">
          <cell r="B2093">
            <v>2083</v>
          </cell>
          <cell r="C2093">
            <v>2</v>
          </cell>
          <cell r="D2093">
            <v>18</v>
          </cell>
          <cell r="E2093">
            <v>18300</v>
          </cell>
          <cell r="F2093">
            <v>2.2475226814174887</v>
          </cell>
          <cell r="G2093">
            <v>36000</v>
          </cell>
          <cell r="H2093">
            <v>5200</v>
          </cell>
          <cell r="I2093">
            <v>6000</v>
          </cell>
          <cell r="J2093">
            <v>2</v>
          </cell>
          <cell r="K2093">
            <v>30</v>
          </cell>
          <cell r="L2093">
            <v>1</v>
          </cell>
          <cell r="M2093">
            <v>4</v>
          </cell>
          <cell r="N2093">
            <v>1</v>
          </cell>
          <cell r="O2093">
            <v>3</v>
          </cell>
          <cell r="P2093">
            <v>3</v>
          </cell>
        </row>
        <row r="2094">
          <cell r="B2094">
            <v>2084</v>
          </cell>
          <cell r="C2094">
            <v>1</v>
          </cell>
          <cell r="D2094">
            <v>36</v>
          </cell>
          <cell r="E2094">
            <v>24000</v>
          </cell>
          <cell r="F2094">
            <v>1.4933644089090983</v>
          </cell>
          <cell r="G2094">
            <v>36000</v>
          </cell>
          <cell r="H2094">
            <v>6200</v>
          </cell>
          <cell r="I2094">
            <v>5000</v>
          </cell>
          <cell r="J2094">
            <v>2</v>
          </cell>
          <cell r="K2094">
            <v>27</v>
          </cell>
          <cell r="L2094">
            <v>1</v>
          </cell>
          <cell r="M2094">
            <v>2</v>
          </cell>
          <cell r="N2094">
            <v>1</v>
          </cell>
          <cell r="O2094">
            <v>3</v>
          </cell>
          <cell r="P2094">
            <v>2</v>
          </cell>
        </row>
        <row r="2095">
          <cell r="B2095">
            <v>2085</v>
          </cell>
          <cell r="C2095">
            <v>1</v>
          </cell>
          <cell r="D2095">
            <v>18</v>
          </cell>
          <cell r="E2095">
            <v>14000</v>
          </cell>
          <cell r="F2095">
            <v>3.2028649505154556</v>
          </cell>
          <cell r="G2095">
            <v>25000</v>
          </cell>
          <cell r="H2095">
            <v>7300</v>
          </cell>
          <cell r="I2095">
            <v>5000</v>
          </cell>
          <cell r="J2095">
            <v>1</v>
          </cell>
          <cell r="K2095">
            <v>37</v>
          </cell>
          <cell r="L2095">
            <v>4</v>
          </cell>
          <cell r="M2095">
            <v>3</v>
          </cell>
          <cell r="N2095">
            <v>1</v>
          </cell>
          <cell r="O2095">
            <v>4</v>
          </cell>
          <cell r="P2095">
            <v>1</v>
          </cell>
        </row>
        <row r="2096">
          <cell r="B2096">
            <v>2086</v>
          </cell>
          <cell r="C2096">
            <v>3</v>
          </cell>
          <cell r="D2096">
            <v>36</v>
          </cell>
          <cell r="E2096">
            <v>24000</v>
          </cell>
          <cell r="F2096">
            <v>3.1768030401815541</v>
          </cell>
          <cell r="G2096">
            <v>47000</v>
          </cell>
          <cell r="H2096">
            <v>7300</v>
          </cell>
          <cell r="I2096">
            <v>6000</v>
          </cell>
          <cell r="J2096">
            <v>2</v>
          </cell>
          <cell r="K2096">
            <v>47</v>
          </cell>
          <cell r="L2096">
            <v>3</v>
          </cell>
          <cell r="M2096">
            <v>5</v>
          </cell>
          <cell r="N2096">
            <v>2</v>
          </cell>
          <cell r="O2096">
            <v>1</v>
          </cell>
          <cell r="P2096">
            <v>3</v>
          </cell>
        </row>
        <row r="2097">
          <cell r="B2097">
            <v>2087</v>
          </cell>
          <cell r="C2097">
            <v>2</v>
          </cell>
          <cell r="D2097">
            <v>36</v>
          </cell>
          <cell r="E2097">
            <v>24000</v>
          </cell>
          <cell r="F2097">
            <v>1.4595010837553908</v>
          </cell>
          <cell r="G2097">
            <v>36000</v>
          </cell>
          <cell r="H2097">
            <v>7300</v>
          </cell>
          <cell r="I2097">
            <v>6000</v>
          </cell>
          <cell r="J2097">
            <v>1</v>
          </cell>
          <cell r="K2097">
            <v>18</v>
          </cell>
          <cell r="L2097">
            <v>2</v>
          </cell>
          <cell r="M2097">
            <v>2</v>
          </cell>
          <cell r="N2097">
            <v>1</v>
          </cell>
          <cell r="O2097">
            <v>1</v>
          </cell>
          <cell r="P2097">
            <v>2</v>
          </cell>
        </row>
        <row r="2098">
          <cell r="B2098">
            <v>2088</v>
          </cell>
          <cell r="C2098">
            <v>4</v>
          </cell>
          <cell r="D2098">
            <v>12</v>
          </cell>
          <cell r="E2098">
            <v>18300</v>
          </cell>
          <cell r="F2098">
            <v>1.0836057321495671</v>
          </cell>
          <cell r="G2098">
            <v>36000</v>
          </cell>
          <cell r="H2098">
            <v>5200</v>
          </cell>
          <cell r="I2098">
            <v>6000</v>
          </cell>
          <cell r="J2098">
            <v>2</v>
          </cell>
          <cell r="K2098">
            <v>26</v>
          </cell>
          <cell r="L2098">
            <v>1</v>
          </cell>
          <cell r="M2098">
            <v>4</v>
          </cell>
          <cell r="N2098">
            <v>2</v>
          </cell>
          <cell r="O2098">
            <v>2</v>
          </cell>
          <cell r="P2098">
            <v>2</v>
          </cell>
        </row>
        <row r="2099">
          <cell r="B2099">
            <v>2089</v>
          </cell>
          <cell r="C2099">
            <v>3</v>
          </cell>
          <cell r="D2099">
            <v>60</v>
          </cell>
          <cell r="E2099">
            <v>5400</v>
          </cell>
          <cell r="F2099">
            <v>3.6428756119647852</v>
          </cell>
          <cell r="G2099">
            <v>12000</v>
          </cell>
          <cell r="H2099">
            <v>2200</v>
          </cell>
          <cell r="I2099">
            <v>6000</v>
          </cell>
          <cell r="J2099">
            <v>2</v>
          </cell>
          <cell r="K2099">
            <v>46</v>
          </cell>
          <cell r="L2099">
            <v>2</v>
          </cell>
          <cell r="M2099">
            <v>4</v>
          </cell>
          <cell r="N2099">
            <v>1</v>
          </cell>
          <cell r="O2099">
            <v>2</v>
          </cell>
          <cell r="P2099">
            <v>1</v>
          </cell>
        </row>
        <row r="2100">
          <cell r="B2100">
            <v>2090</v>
          </cell>
          <cell r="C2100">
            <v>3</v>
          </cell>
          <cell r="D2100">
            <v>36</v>
          </cell>
          <cell r="E2100">
            <v>14000</v>
          </cell>
          <cell r="F2100">
            <v>2.2899764750318581</v>
          </cell>
          <cell r="G2100">
            <v>25000</v>
          </cell>
          <cell r="H2100">
            <v>4400</v>
          </cell>
          <cell r="I2100">
            <v>6000</v>
          </cell>
          <cell r="J2100">
            <v>2</v>
          </cell>
          <cell r="K2100">
            <v>40</v>
          </cell>
          <cell r="L2100">
            <v>1</v>
          </cell>
          <cell r="M2100">
            <v>4</v>
          </cell>
          <cell r="N2100">
            <v>1</v>
          </cell>
          <cell r="O2100">
            <v>3</v>
          </cell>
          <cell r="P2100">
            <v>3</v>
          </cell>
        </row>
        <row r="2101">
          <cell r="B2101">
            <v>2091</v>
          </cell>
          <cell r="C2101">
            <v>5</v>
          </cell>
          <cell r="D2101">
            <v>36</v>
          </cell>
          <cell r="E2101">
            <v>24000</v>
          </cell>
          <cell r="F2101">
            <v>2.8088962164374736</v>
          </cell>
          <cell r="G2101">
            <v>36000</v>
          </cell>
          <cell r="H2101">
            <v>7300</v>
          </cell>
          <cell r="I2101">
            <v>5500</v>
          </cell>
          <cell r="J2101">
            <v>2</v>
          </cell>
          <cell r="K2101">
            <v>25</v>
          </cell>
          <cell r="L2101">
            <v>2</v>
          </cell>
          <cell r="M2101">
            <v>5</v>
          </cell>
          <cell r="N2101">
            <v>2</v>
          </cell>
          <cell r="O2101">
            <v>1</v>
          </cell>
          <cell r="P2101">
            <v>2</v>
          </cell>
        </row>
        <row r="2102">
          <cell r="B2102">
            <v>2092</v>
          </cell>
          <cell r="C2102">
            <v>2</v>
          </cell>
          <cell r="D2102">
            <v>36</v>
          </cell>
          <cell r="E2102">
            <v>18300</v>
          </cell>
          <cell r="F2102">
            <v>1.954013618181798</v>
          </cell>
          <cell r="G2102">
            <v>36000</v>
          </cell>
          <cell r="H2102">
            <v>6000</v>
          </cell>
          <cell r="I2102">
            <v>6000</v>
          </cell>
          <cell r="J2102">
            <v>1</v>
          </cell>
          <cell r="K2102">
            <v>43</v>
          </cell>
          <cell r="L2102">
            <v>3</v>
          </cell>
          <cell r="M2102">
            <v>4</v>
          </cell>
          <cell r="N2102">
            <v>2</v>
          </cell>
          <cell r="O2102">
            <v>2</v>
          </cell>
          <cell r="P2102">
            <v>1</v>
          </cell>
        </row>
        <row r="2103">
          <cell r="B2103">
            <v>2093</v>
          </cell>
          <cell r="C2103">
            <v>3</v>
          </cell>
          <cell r="D2103">
            <v>48</v>
          </cell>
          <cell r="E2103">
            <v>5400</v>
          </cell>
          <cell r="F2103">
            <v>1.936887792769554</v>
          </cell>
          <cell r="G2103">
            <v>18000</v>
          </cell>
          <cell r="H2103">
            <v>2500</v>
          </cell>
          <cell r="I2103">
            <v>6000</v>
          </cell>
          <cell r="J2103">
            <v>2</v>
          </cell>
          <cell r="K2103">
            <v>20</v>
          </cell>
          <cell r="L2103">
            <v>4</v>
          </cell>
          <cell r="M2103">
            <v>3</v>
          </cell>
          <cell r="N2103">
            <v>1</v>
          </cell>
          <cell r="O2103">
            <v>4</v>
          </cell>
          <cell r="P2103">
            <v>3</v>
          </cell>
        </row>
        <row r="2104">
          <cell r="B2104">
            <v>2094</v>
          </cell>
          <cell r="C2104">
            <v>1</v>
          </cell>
          <cell r="D2104">
            <v>12</v>
          </cell>
          <cell r="E2104">
            <v>18300</v>
          </cell>
          <cell r="F2104">
            <v>2.3869253148780096</v>
          </cell>
          <cell r="G2104">
            <v>36000</v>
          </cell>
          <cell r="H2104">
            <v>4400</v>
          </cell>
          <cell r="I2104">
            <v>5000</v>
          </cell>
          <cell r="J2104">
            <v>2</v>
          </cell>
          <cell r="K2104">
            <v>19</v>
          </cell>
          <cell r="L2104">
            <v>2</v>
          </cell>
          <cell r="M2104">
            <v>1</v>
          </cell>
          <cell r="N2104">
            <v>1</v>
          </cell>
          <cell r="O2104">
            <v>3</v>
          </cell>
          <cell r="P2104">
            <v>3</v>
          </cell>
        </row>
        <row r="2105">
          <cell r="B2105">
            <v>2095</v>
          </cell>
          <cell r="C2105">
            <v>5</v>
          </cell>
          <cell r="D2105">
            <v>18</v>
          </cell>
          <cell r="E2105">
            <v>5400</v>
          </cell>
          <cell r="F2105">
            <v>1.9564569328803678</v>
          </cell>
          <cell r="G2105">
            <v>12000</v>
          </cell>
          <cell r="H2105">
            <v>2000</v>
          </cell>
          <cell r="I2105">
            <v>5500</v>
          </cell>
          <cell r="J2105">
            <v>1</v>
          </cell>
          <cell r="K2105">
            <v>39</v>
          </cell>
          <cell r="L2105">
            <v>4</v>
          </cell>
          <cell r="M2105">
            <v>5</v>
          </cell>
          <cell r="N2105">
            <v>1</v>
          </cell>
          <cell r="O2105">
            <v>3</v>
          </cell>
          <cell r="P2105">
            <v>1</v>
          </cell>
        </row>
        <row r="2106">
          <cell r="B2106">
            <v>2096</v>
          </cell>
          <cell r="C2106">
            <v>3</v>
          </cell>
          <cell r="D2106">
            <v>48</v>
          </cell>
          <cell r="E2106">
            <v>24000</v>
          </cell>
          <cell r="F2106">
            <v>3.5426472033959646</v>
          </cell>
          <cell r="G2106">
            <v>36000</v>
          </cell>
          <cell r="H2106">
            <v>7300</v>
          </cell>
          <cell r="I2106">
            <v>6000</v>
          </cell>
          <cell r="J2106">
            <v>2</v>
          </cell>
          <cell r="K2106">
            <v>36</v>
          </cell>
          <cell r="L2106">
            <v>2</v>
          </cell>
          <cell r="M2106">
            <v>5</v>
          </cell>
          <cell r="N2106">
            <v>2</v>
          </cell>
          <cell r="O2106">
            <v>4</v>
          </cell>
          <cell r="P2106">
            <v>3</v>
          </cell>
        </row>
        <row r="2107">
          <cell r="B2107">
            <v>2097</v>
          </cell>
          <cell r="C2107">
            <v>3</v>
          </cell>
          <cell r="D2107">
            <v>36</v>
          </cell>
          <cell r="E2107">
            <v>18300</v>
          </cell>
          <cell r="F2107">
            <v>1.7085999846387325</v>
          </cell>
          <cell r="G2107">
            <v>33000</v>
          </cell>
          <cell r="H2107">
            <v>5200</v>
          </cell>
          <cell r="I2107">
            <v>6000</v>
          </cell>
          <cell r="J2107">
            <v>1</v>
          </cell>
          <cell r="K2107">
            <v>29</v>
          </cell>
          <cell r="L2107">
            <v>1</v>
          </cell>
          <cell r="M2107">
            <v>5</v>
          </cell>
          <cell r="N2107">
            <v>1</v>
          </cell>
          <cell r="O2107">
            <v>3</v>
          </cell>
          <cell r="P2107">
            <v>2</v>
          </cell>
        </row>
        <row r="2108">
          <cell r="B2108">
            <v>2098</v>
          </cell>
          <cell r="C2108">
            <v>2</v>
          </cell>
          <cell r="D2108">
            <v>48</v>
          </cell>
          <cell r="E2108">
            <v>24000</v>
          </cell>
          <cell r="F2108">
            <v>2.0130432329768029</v>
          </cell>
          <cell r="G2108">
            <v>42000</v>
          </cell>
          <cell r="H2108">
            <v>6200</v>
          </cell>
          <cell r="I2108">
            <v>6000</v>
          </cell>
          <cell r="J2108">
            <v>2</v>
          </cell>
          <cell r="K2108">
            <v>22</v>
          </cell>
          <cell r="L2108">
            <v>2</v>
          </cell>
          <cell r="M2108">
            <v>3</v>
          </cell>
          <cell r="N2108">
            <v>1</v>
          </cell>
          <cell r="O2108">
            <v>3</v>
          </cell>
          <cell r="P2108">
            <v>3</v>
          </cell>
        </row>
        <row r="2109">
          <cell r="B2109">
            <v>2099</v>
          </cell>
          <cell r="C2109">
            <v>1</v>
          </cell>
          <cell r="D2109">
            <v>36</v>
          </cell>
          <cell r="E2109">
            <v>14000</v>
          </cell>
          <cell r="F2109">
            <v>2.010644116555909</v>
          </cell>
          <cell r="G2109">
            <v>25000</v>
          </cell>
          <cell r="H2109">
            <v>3600</v>
          </cell>
          <cell r="I2109">
            <v>5000</v>
          </cell>
          <cell r="J2109">
            <v>2</v>
          </cell>
          <cell r="K2109">
            <v>22</v>
          </cell>
          <cell r="L2109">
            <v>4</v>
          </cell>
          <cell r="M2109">
            <v>5</v>
          </cell>
          <cell r="N2109">
            <v>1</v>
          </cell>
          <cell r="O2109">
            <v>2</v>
          </cell>
          <cell r="P2109">
            <v>3</v>
          </cell>
        </row>
        <row r="2110">
          <cell r="B2110">
            <v>2100</v>
          </cell>
          <cell r="C2110">
            <v>5</v>
          </cell>
          <cell r="D2110">
            <v>18</v>
          </cell>
          <cell r="E2110">
            <v>24000</v>
          </cell>
          <cell r="F2110">
            <v>3.7290332038019942</v>
          </cell>
          <cell r="G2110">
            <v>36000</v>
          </cell>
          <cell r="H2110">
            <v>7300</v>
          </cell>
          <cell r="I2110">
            <v>5500</v>
          </cell>
          <cell r="J2110">
            <v>2</v>
          </cell>
          <cell r="K2110">
            <v>53</v>
          </cell>
          <cell r="L2110">
            <v>3</v>
          </cell>
          <cell r="M2110">
            <v>4</v>
          </cell>
          <cell r="N2110">
            <v>2</v>
          </cell>
          <cell r="O2110">
            <v>4</v>
          </cell>
          <cell r="P2110">
            <v>3</v>
          </cell>
        </row>
        <row r="2111">
          <cell r="B2111">
            <v>2101</v>
          </cell>
          <cell r="C2111">
            <v>5</v>
          </cell>
          <cell r="D2111">
            <v>60</v>
          </cell>
          <cell r="E2111">
            <v>14000</v>
          </cell>
          <cell r="F2111">
            <v>3.4728885761161745</v>
          </cell>
          <cell r="G2111">
            <v>25000</v>
          </cell>
          <cell r="H2111">
            <v>4700</v>
          </cell>
          <cell r="I2111">
            <v>5500</v>
          </cell>
          <cell r="J2111">
            <v>2</v>
          </cell>
          <cell r="K2111">
            <v>55</v>
          </cell>
          <cell r="L2111">
            <v>3</v>
          </cell>
          <cell r="M2111">
            <v>1</v>
          </cell>
          <cell r="N2111">
            <v>1</v>
          </cell>
          <cell r="O2111">
            <v>2</v>
          </cell>
          <cell r="P2111">
            <v>3</v>
          </cell>
        </row>
        <row r="2112">
          <cell r="B2112">
            <v>2102</v>
          </cell>
          <cell r="C2112">
            <v>5</v>
          </cell>
          <cell r="D2112">
            <v>36</v>
          </cell>
          <cell r="E2112">
            <v>18300</v>
          </cell>
          <cell r="F2112">
            <v>3.0267036393706421</v>
          </cell>
          <cell r="G2112">
            <v>36000</v>
          </cell>
          <cell r="H2112">
            <v>6200</v>
          </cell>
          <cell r="I2112">
            <v>5500</v>
          </cell>
          <cell r="J2112">
            <v>1</v>
          </cell>
          <cell r="K2112">
            <v>54</v>
          </cell>
          <cell r="L2112">
            <v>1</v>
          </cell>
          <cell r="M2112">
            <v>1</v>
          </cell>
          <cell r="N2112">
            <v>1</v>
          </cell>
          <cell r="O2112">
            <v>2</v>
          </cell>
          <cell r="P2112">
            <v>2</v>
          </cell>
        </row>
        <row r="2113">
          <cell r="B2113">
            <v>2103</v>
          </cell>
          <cell r="C2113">
            <v>1</v>
          </cell>
          <cell r="D2113">
            <v>36</v>
          </cell>
          <cell r="E2113">
            <v>24000</v>
          </cell>
          <cell r="F2113">
            <v>1.4564296227494922</v>
          </cell>
          <cell r="G2113">
            <v>36000</v>
          </cell>
          <cell r="H2113">
            <v>6200</v>
          </cell>
          <cell r="I2113">
            <v>5000</v>
          </cell>
          <cell r="J2113">
            <v>1</v>
          </cell>
          <cell r="K2113">
            <v>51</v>
          </cell>
          <cell r="L2113">
            <v>3</v>
          </cell>
          <cell r="M2113">
            <v>4</v>
          </cell>
          <cell r="N2113">
            <v>2</v>
          </cell>
          <cell r="O2113">
            <v>1</v>
          </cell>
          <cell r="P2113">
            <v>3</v>
          </cell>
        </row>
        <row r="2114">
          <cell r="B2114">
            <v>2104</v>
          </cell>
          <cell r="C2114">
            <v>1</v>
          </cell>
          <cell r="D2114">
            <v>60</v>
          </cell>
          <cell r="E2114">
            <v>18300</v>
          </cell>
          <cell r="F2114">
            <v>1.9742598437652119</v>
          </cell>
          <cell r="G2114">
            <v>36000</v>
          </cell>
          <cell r="H2114">
            <v>5200</v>
          </cell>
          <cell r="I2114">
            <v>5000</v>
          </cell>
          <cell r="J2114">
            <v>2</v>
          </cell>
          <cell r="K2114">
            <v>51</v>
          </cell>
          <cell r="L2114">
            <v>1</v>
          </cell>
          <cell r="M2114">
            <v>4</v>
          </cell>
          <cell r="N2114">
            <v>2</v>
          </cell>
          <cell r="O2114">
            <v>4</v>
          </cell>
          <cell r="P2114">
            <v>3</v>
          </cell>
        </row>
        <row r="2115">
          <cell r="B2115">
            <v>2105</v>
          </cell>
          <cell r="C2115">
            <v>5</v>
          </cell>
          <cell r="D2115">
            <v>12</v>
          </cell>
          <cell r="E2115">
            <v>24000</v>
          </cell>
          <cell r="F2115">
            <v>1.9610165306364595</v>
          </cell>
          <cell r="G2115">
            <v>45000</v>
          </cell>
          <cell r="H2115">
            <v>8200</v>
          </cell>
          <cell r="I2115">
            <v>5500</v>
          </cell>
          <cell r="J2115">
            <v>2</v>
          </cell>
          <cell r="K2115">
            <v>27</v>
          </cell>
          <cell r="L2115">
            <v>4</v>
          </cell>
          <cell r="M2115">
            <v>1</v>
          </cell>
          <cell r="N2115">
            <v>2</v>
          </cell>
          <cell r="O2115">
            <v>1</v>
          </cell>
          <cell r="P2115">
            <v>2</v>
          </cell>
        </row>
        <row r="2116">
          <cell r="B2116">
            <v>2106</v>
          </cell>
          <cell r="C2116">
            <v>3</v>
          </cell>
          <cell r="D2116">
            <v>60</v>
          </cell>
          <cell r="E2116">
            <v>14000</v>
          </cell>
          <cell r="F2116">
            <v>2.5601863199500343</v>
          </cell>
          <cell r="G2116">
            <v>25000</v>
          </cell>
          <cell r="H2116">
            <v>3600</v>
          </cell>
          <cell r="I2116">
            <v>6000</v>
          </cell>
          <cell r="J2116">
            <v>1</v>
          </cell>
          <cell r="K2116">
            <v>29</v>
          </cell>
          <cell r="L2116">
            <v>3</v>
          </cell>
          <cell r="M2116">
            <v>4</v>
          </cell>
          <cell r="N2116">
            <v>2</v>
          </cell>
          <cell r="O2116">
            <v>2</v>
          </cell>
          <cell r="P2116">
            <v>3</v>
          </cell>
        </row>
        <row r="2117">
          <cell r="B2117">
            <v>2107</v>
          </cell>
          <cell r="C2117">
            <v>2</v>
          </cell>
          <cell r="D2117">
            <v>36</v>
          </cell>
          <cell r="E2117">
            <v>24000</v>
          </cell>
          <cell r="F2117">
            <v>2.0150542148014821</v>
          </cell>
          <cell r="G2117">
            <v>36000</v>
          </cell>
          <cell r="H2117">
            <v>6200</v>
          </cell>
          <cell r="I2117">
            <v>6000</v>
          </cell>
          <cell r="J2117">
            <v>2</v>
          </cell>
          <cell r="K2117">
            <v>48</v>
          </cell>
          <cell r="L2117">
            <v>4</v>
          </cell>
          <cell r="M2117">
            <v>3</v>
          </cell>
          <cell r="N2117">
            <v>1</v>
          </cell>
          <cell r="O2117">
            <v>2</v>
          </cell>
          <cell r="P2117">
            <v>3</v>
          </cell>
        </row>
        <row r="2118">
          <cell r="B2118">
            <v>2108</v>
          </cell>
          <cell r="C2118">
            <v>4</v>
          </cell>
          <cell r="D2118">
            <v>18</v>
          </cell>
          <cell r="E2118">
            <v>5400</v>
          </cell>
          <cell r="F2118">
            <v>2.0357560009777367</v>
          </cell>
          <cell r="G2118">
            <v>12000</v>
          </cell>
          <cell r="H2118">
            <v>1800</v>
          </cell>
          <cell r="I2118">
            <v>6000</v>
          </cell>
          <cell r="J2118">
            <v>1</v>
          </cell>
          <cell r="K2118">
            <v>42</v>
          </cell>
          <cell r="L2118">
            <v>3</v>
          </cell>
          <cell r="M2118">
            <v>3</v>
          </cell>
          <cell r="N2118">
            <v>1</v>
          </cell>
          <cell r="O2118">
            <v>1</v>
          </cell>
          <cell r="P2118">
            <v>3</v>
          </cell>
        </row>
        <row r="2119">
          <cell r="B2119">
            <v>2109</v>
          </cell>
          <cell r="C2119">
            <v>5</v>
          </cell>
          <cell r="D2119">
            <v>12</v>
          </cell>
          <cell r="E2119">
            <v>18300</v>
          </cell>
          <cell r="F2119">
            <v>2.4280344829938869</v>
          </cell>
          <cell r="G2119">
            <v>33000</v>
          </cell>
          <cell r="H2119">
            <v>5200</v>
          </cell>
          <cell r="I2119">
            <v>5500</v>
          </cell>
          <cell r="J2119">
            <v>1</v>
          </cell>
          <cell r="K2119">
            <v>39</v>
          </cell>
          <cell r="L2119">
            <v>3</v>
          </cell>
          <cell r="M2119">
            <v>2</v>
          </cell>
          <cell r="N2119">
            <v>1</v>
          </cell>
          <cell r="O2119">
            <v>1</v>
          </cell>
          <cell r="P2119">
            <v>2</v>
          </cell>
        </row>
        <row r="2120">
          <cell r="B2120">
            <v>2110</v>
          </cell>
          <cell r="C2120">
            <v>1</v>
          </cell>
          <cell r="D2120">
            <v>60</v>
          </cell>
          <cell r="E2120">
            <v>24000</v>
          </cell>
          <cell r="F2120">
            <v>2.2789366375675537</v>
          </cell>
          <cell r="G2120">
            <v>49000</v>
          </cell>
          <cell r="H2120">
            <v>6900</v>
          </cell>
          <cell r="I2120">
            <v>5000</v>
          </cell>
          <cell r="J2120">
            <v>2</v>
          </cell>
          <cell r="K2120">
            <v>26</v>
          </cell>
          <cell r="L2120">
            <v>3</v>
          </cell>
          <cell r="M2120">
            <v>4</v>
          </cell>
          <cell r="N2120">
            <v>1</v>
          </cell>
          <cell r="O2120">
            <v>1</v>
          </cell>
          <cell r="P2120">
            <v>2</v>
          </cell>
        </row>
        <row r="2121">
          <cell r="B2121">
            <v>2111</v>
          </cell>
          <cell r="C2121">
            <v>2</v>
          </cell>
          <cell r="D2121">
            <v>36</v>
          </cell>
          <cell r="E2121">
            <v>5400</v>
          </cell>
          <cell r="F2121">
            <v>1.5295281876540221</v>
          </cell>
          <cell r="G2121">
            <v>12000</v>
          </cell>
          <cell r="H2121">
            <v>2100</v>
          </cell>
          <cell r="I2121">
            <v>6000</v>
          </cell>
          <cell r="J2121">
            <v>2</v>
          </cell>
          <cell r="K2121">
            <v>40</v>
          </cell>
          <cell r="L2121">
            <v>1</v>
          </cell>
          <cell r="M2121">
            <v>3</v>
          </cell>
          <cell r="N2121">
            <v>2</v>
          </cell>
          <cell r="O2121">
            <v>3</v>
          </cell>
          <cell r="P2121">
            <v>1</v>
          </cell>
        </row>
        <row r="2122">
          <cell r="B2122">
            <v>2112</v>
          </cell>
          <cell r="C2122">
            <v>1</v>
          </cell>
          <cell r="D2122">
            <v>18</v>
          </cell>
          <cell r="E2122">
            <v>5400</v>
          </cell>
          <cell r="F2122">
            <v>3.3557529497666567</v>
          </cell>
          <cell r="G2122">
            <v>12000</v>
          </cell>
          <cell r="H2122">
            <v>1500</v>
          </cell>
          <cell r="I2122">
            <v>5000</v>
          </cell>
          <cell r="J2122">
            <v>2</v>
          </cell>
          <cell r="K2122">
            <v>54</v>
          </cell>
          <cell r="L2122">
            <v>2</v>
          </cell>
          <cell r="M2122">
            <v>3</v>
          </cell>
          <cell r="N2122">
            <v>2</v>
          </cell>
          <cell r="O2122">
            <v>3</v>
          </cell>
          <cell r="P2122">
            <v>3</v>
          </cell>
        </row>
        <row r="2123">
          <cell r="B2123">
            <v>2113</v>
          </cell>
          <cell r="C2123">
            <v>2</v>
          </cell>
          <cell r="D2123">
            <v>18</v>
          </cell>
          <cell r="E2123">
            <v>24000</v>
          </cell>
          <cell r="F2123">
            <v>3.8793462899966937</v>
          </cell>
          <cell r="G2123">
            <v>36000</v>
          </cell>
          <cell r="H2123">
            <v>7300</v>
          </cell>
          <cell r="I2123">
            <v>6000</v>
          </cell>
          <cell r="J2123">
            <v>2</v>
          </cell>
          <cell r="K2123">
            <v>32</v>
          </cell>
          <cell r="L2123">
            <v>1</v>
          </cell>
          <cell r="M2123">
            <v>4</v>
          </cell>
          <cell r="N2123">
            <v>1</v>
          </cell>
          <cell r="O2123">
            <v>3</v>
          </cell>
          <cell r="P2123">
            <v>1</v>
          </cell>
        </row>
        <row r="2124">
          <cell r="B2124">
            <v>2114</v>
          </cell>
          <cell r="C2124">
            <v>1</v>
          </cell>
          <cell r="D2124">
            <v>18</v>
          </cell>
          <cell r="E2124">
            <v>14000</v>
          </cell>
          <cell r="F2124">
            <v>2.4755527343137462</v>
          </cell>
          <cell r="G2124">
            <v>25000</v>
          </cell>
          <cell r="H2124">
            <v>3600</v>
          </cell>
          <cell r="I2124">
            <v>5000</v>
          </cell>
          <cell r="J2124">
            <v>1</v>
          </cell>
          <cell r="K2124">
            <v>47</v>
          </cell>
          <cell r="L2124">
            <v>3</v>
          </cell>
          <cell r="M2124">
            <v>3</v>
          </cell>
          <cell r="N2124">
            <v>1</v>
          </cell>
          <cell r="O2124">
            <v>2</v>
          </cell>
          <cell r="P2124">
            <v>1</v>
          </cell>
        </row>
        <row r="2125">
          <cell r="B2125">
            <v>2115</v>
          </cell>
          <cell r="C2125">
            <v>5</v>
          </cell>
          <cell r="D2125">
            <v>12</v>
          </cell>
          <cell r="E2125">
            <v>24000</v>
          </cell>
          <cell r="F2125">
            <v>2.1002932410596875</v>
          </cell>
          <cell r="G2125">
            <v>41000</v>
          </cell>
          <cell r="H2125">
            <v>7300</v>
          </cell>
          <cell r="I2125">
            <v>5500</v>
          </cell>
          <cell r="J2125">
            <v>1</v>
          </cell>
          <cell r="K2125">
            <v>42</v>
          </cell>
          <cell r="L2125">
            <v>2</v>
          </cell>
          <cell r="M2125">
            <v>4</v>
          </cell>
          <cell r="N2125">
            <v>1</v>
          </cell>
          <cell r="O2125">
            <v>4</v>
          </cell>
          <cell r="P2125">
            <v>2</v>
          </cell>
        </row>
        <row r="2126">
          <cell r="B2126">
            <v>2116</v>
          </cell>
          <cell r="C2126">
            <v>5</v>
          </cell>
          <cell r="D2126">
            <v>48</v>
          </cell>
          <cell r="E2126">
            <v>18300</v>
          </cell>
          <cell r="F2126">
            <v>1.3618595242782101</v>
          </cell>
          <cell r="G2126">
            <v>36000</v>
          </cell>
          <cell r="H2126">
            <v>6200</v>
          </cell>
          <cell r="I2126">
            <v>5500</v>
          </cell>
          <cell r="J2126">
            <v>1</v>
          </cell>
          <cell r="K2126">
            <v>26</v>
          </cell>
          <cell r="L2126">
            <v>2</v>
          </cell>
          <cell r="M2126">
            <v>3</v>
          </cell>
          <cell r="N2126">
            <v>2</v>
          </cell>
          <cell r="O2126">
            <v>1</v>
          </cell>
          <cell r="P2126">
            <v>2</v>
          </cell>
        </row>
        <row r="2127">
          <cell r="B2127">
            <v>2117</v>
          </cell>
          <cell r="C2127">
            <v>5</v>
          </cell>
          <cell r="D2127">
            <v>36</v>
          </cell>
          <cell r="E2127">
            <v>14000</v>
          </cell>
          <cell r="F2127">
            <v>3.5821055018953296</v>
          </cell>
          <cell r="G2127">
            <v>25000</v>
          </cell>
          <cell r="H2127">
            <v>4400</v>
          </cell>
          <cell r="I2127">
            <v>5500</v>
          </cell>
          <cell r="J2127">
            <v>1</v>
          </cell>
          <cell r="K2127">
            <v>38</v>
          </cell>
          <cell r="L2127">
            <v>2</v>
          </cell>
          <cell r="M2127">
            <v>2</v>
          </cell>
          <cell r="N2127">
            <v>1</v>
          </cell>
          <cell r="O2127">
            <v>4</v>
          </cell>
          <cell r="P2127">
            <v>3</v>
          </cell>
        </row>
        <row r="2128">
          <cell r="B2128">
            <v>2118</v>
          </cell>
          <cell r="C2128">
            <v>2</v>
          </cell>
          <cell r="D2128">
            <v>36</v>
          </cell>
          <cell r="E2128">
            <v>14000</v>
          </cell>
          <cell r="F2128">
            <v>1.473448946068215</v>
          </cell>
          <cell r="G2128">
            <v>25000</v>
          </cell>
          <cell r="H2128">
            <v>4400</v>
          </cell>
          <cell r="I2128">
            <v>6000</v>
          </cell>
          <cell r="J2128">
            <v>2</v>
          </cell>
          <cell r="K2128">
            <v>26</v>
          </cell>
          <cell r="L2128">
            <v>4</v>
          </cell>
          <cell r="M2128">
            <v>2</v>
          </cell>
          <cell r="N2128">
            <v>2</v>
          </cell>
          <cell r="O2128">
            <v>3</v>
          </cell>
          <cell r="P2128">
            <v>2</v>
          </cell>
        </row>
        <row r="2129">
          <cell r="B2129">
            <v>2119</v>
          </cell>
          <cell r="C2129">
            <v>1</v>
          </cell>
          <cell r="D2129">
            <v>60</v>
          </cell>
          <cell r="E2129">
            <v>18300</v>
          </cell>
          <cell r="F2129">
            <v>2.7667458318593257</v>
          </cell>
          <cell r="G2129">
            <v>36000</v>
          </cell>
          <cell r="H2129">
            <v>5000</v>
          </cell>
          <cell r="I2129">
            <v>5000</v>
          </cell>
          <cell r="J2129">
            <v>1</v>
          </cell>
          <cell r="K2129">
            <v>55</v>
          </cell>
          <cell r="L2129">
            <v>1</v>
          </cell>
          <cell r="M2129">
            <v>2</v>
          </cell>
          <cell r="N2129">
            <v>2</v>
          </cell>
          <cell r="O2129">
            <v>1</v>
          </cell>
          <cell r="P2129">
            <v>1</v>
          </cell>
        </row>
        <row r="2130">
          <cell r="B2130">
            <v>2120</v>
          </cell>
          <cell r="C2130">
            <v>3</v>
          </cell>
          <cell r="D2130">
            <v>36</v>
          </cell>
          <cell r="E2130">
            <v>18300</v>
          </cell>
          <cell r="F2130">
            <v>2.1724332218935474</v>
          </cell>
          <cell r="G2130">
            <v>36000</v>
          </cell>
          <cell r="H2130">
            <v>5200</v>
          </cell>
          <cell r="I2130">
            <v>6000</v>
          </cell>
          <cell r="J2130">
            <v>1</v>
          </cell>
          <cell r="K2130">
            <v>29</v>
          </cell>
          <cell r="L2130">
            <v>4</v>
          </cell>
          <cell r="M2130">
            <v>4</v>
          </cell>
          <cell r="N2130">
            <v>1</v>
          </cell>
          <cell r="O2130">
            <v>3</v>
          </cell>
          <cell r="P2130">
            <v>3</v>
          </cell>
        </row>
        <row r="2131">
          <cell r="B2131">
            <v>2121</v>
          </cell>
          <cell r="C2131">
            <v>1</v>
          </cell>
          <cell r="D2131">
            <v>36</v>
          </cell>
          <cell r="E2131">
            <v>5400</v>
          </cell>
          <cell r="F2131">
            <v>1.587253827315122</v>
          </cell>
          <cell r="G2131">
            <v>15000</v>
          </cell>
          <cell r="H2131">
            <v>2100</v>
          </cell>
          <cell r="I2131">
            <v>5000</v>
          </cell>
          <cell r="J2131">
            <v>2</v>
          </cell>
          <cell r="K2131">
            <v>52</v>
          </cell>
          <cell r="L2131">
            <v>3</v>
          </cell>
          <cell r="M2131">
            <v>4</v>
          </cell>
          <cell r="N2131">
            <v>2</v>
          </cell>
          <cell r="O2131">
            <v>2</v>
          </cell>
          <cell r="P2131">
            <v>3</v>
          </cell>
        </row>
        <row r="2132">
          <cell r="B2132">
            <v>2122</v>
          </cell>
          <cell r="C2132">
            <v>1</v>
          </cell>
          <cell r="D2132">
            <v>18</v>
          </cell>
          <cell r="E2132">
            <v>24000</v>
          </cell>
          <cell r="F2132">
            <v>1.4733971123403573</v>
          </cell>
          <cell r="G2132">
            <v>42000</v>
          </cell>
          <cell r="H2132">
            <v>5200</v>
          </cell>
          <cell r="I2132">
            <v>5000</v>
          </cell>
          <cell r="J2132">
            <v>1</v>
          </cell>
          <cell r="K2132">
            <v>29</v>
          </cell>
          <cell r="L2132">
            <v>3</v>
          </cell>
          <cell r="M2132">
            <v>2</v>
          </cell>
          <cell r="N2132">
            <v>1</v>
          </cell>
          <cell r="O2132">
            <v>3</v>
          </cell>
          <cell r="P2132">
            <v>2</v>
          </cell>
        </row>
        <row r="2133">
          <cell r="B2133">
            <v>2123</v>
          </cell>
          <cell r="C2133">
            <v>4</v>
          </cell>
          <cell r="D2133">
            <v>36</v>
          </cell>
          <cell r="E2133">
            <v>14000</v>
          </cell>
          <cell r="F2133">
            <v>3.3914206461289829</v>
          </cell>
          <cell r="G2133">
            <v>25000</v>
          </cell>
          <cell r="H2133">
            <v>4200</v>
          </cell>
          <cell r="I2133">
            <v>6000</v>
          </cell>
          <cell r="J2133">
            <v>1</v>
          </cell>
          <cell r="K2133">
            <v>43</v>
          </cell>
          <cell r="L2133">
            <v>4</v>
          </cell>
          <cell r="M2133">
            <v>4</v>
          </cell>
          <cell r="N2133">
            <v>2</v>
          </cell>
          <cell r="O2133">
            <v>3</v>
          </cell>
          <cell r="P2133">
            <v>3</v>
          </cell>
        </row>
        <row r="2134">
          <cell r="B2134">
            <v>2124</v>
          </cell>
          <cell r="C2134">
            <v>3</v>
          </cell>
          <cell r="D2134">
            <v>36</v>
          </cell>
          <cell r="E2134">
            <v>5400</v>
          </cell>
          <cell r="F2134">
            <v>1.7263510466735461</v>
          </cell>
          <cell r="G2134">
            <v>12000</v>
          </cell>
          <cell r="H2134">
            <v>1700</v>
          </cell>
          <cell r="I2134">
            <v>6000</v>
          </cell>
          <cell r="J2134">
            <v>1</v>
          </cell>
          <cell r="K2134">
            <v>41</v>
          </cell>
          <cell r="L2134">
            <v>1</v>
          </cell>
          <cell r="M2134">
            <v>3</v>
          </cell>
          <cell r="N2134">
            <v>2</v>
          </cell>
          <cell r="O2134">
            <v>2</v>
          </cell>
          <cell r="P2134">
            <v>3</v>
          </cell>
        </row>
        <row r="2135">
          <cell r="B2135">
            <v>2125</v>
          </cell>
          <cell r="C2135">
            <v>3</v>
          </cell>
          <cell r="D2135">
            <v>36</v>
          </cell>
          <cell r="E2135">
            <v>18300</v>
          </cell>
          <cell r="F2135">
            <v>3.8680060651791059</v>
          </cell>
          <cell r="G2135">
            <v>36000</v>
          </cell>
          <cell r="H2135">
            <v>5200</v>
          </cell>
          <cell r="I2135">
            <v>6000</v>
          </cell>
          <cell r="J2135">
            <v>1</v>
          </cell>
          <cell r="K2135">
            <v>31</v>
          </cell>
          <cell r="L2135">
            <v>1</v>
          </cell>
          <cell r="M2135">
            <v>3</v>
          </cell>
          <cell r="N2135">
            <v>2</v>
          </cell>
          <cell r="O2135">
            <v>4</v>
          </cell>
          <cell r="P2135">
            <v>3</v>
          </cell>
        </row>
        <row r="2136">
          <cell r="B2136">
            <v>2126</v>
          </cell>
          <cell r="C2136">
            <v>4</v>
          </cell>
          <cell r="D2136">
            <v>48</v>
          </cell>
          <cell r="E2136">
            <v>14000</v>
          </cell>
          <cell r="F2136">
            <v>1.4181049068915823</v>
          </cell>
          <cell r="G2136">
            <v>25000</v>
          </cell>
          <cell r="H2136">
            <v>4700</v>
          </cell>
          <cell r="I2136">
            <v>6000</v>
          </cell>
          <cell r="J2136">
            <v>2</v>
          </cell>
          <cell r="K2136">
            <v>50</v>
          </cell>
          <cell r="L2136">
            <v>1</v>
          </cell>
          <cell r="M2136">
            <v>3</v>
          </cell>
          <cell r="N2136">
            <v>1</v>
          </cell>
          <cell r="O2136">
            <v>2</v>
          </cell>
          <cell r="P2136">
            <v>3</v>
          </cell>
        </row>
        <row r="2137">
          <cell r="B2137">
            <v>2127</v>
          </cell>
          <cell r="C2137">
            <v>3</v>
          </cell>
          <cell r="D2137">
            <v>48</v>
          </cell>
          <cell r="E2137">
            <v>5400</v>
          </cell>
          <cell r="F2137">
            <v>2.9678818190298695</v>
          </cell>
          <cell r="G2137">
            <v>12000</v>
          </cell>
          <cell r="H2137">
            <v>2300</v>
          </cell>
          <cell r="I2137">
            <v>6000</v>
          </cell>
          <cell r="J2137">
            <v>1</v>
          </cell>
          <cell r="K2137">
            <v>30</v>
          </cell>
          <cell r="L2137">
            <v>4</v>
          </cell>
          <cell r="M2137">
            <v>2</v>
          </cell>
          <cell r="N2137">
            <v>2</v>
          </cell>
          <cell r="O2137">
            <v>2</v>
          </cell>
          <cell r="P2137">
            <v>2</v>
          </cell>
        </row>
        <row r="2138">
          <cell r="B2138">
            <v>2128</v>
          </cell>
          <cell r="C2138">
            <v>1</v>
          </cell>
          <cell r="D2138">
            <v>48</v>
          </cell>
          <cell r="E2138">
            <v>18300</v>
          </cell>
          <cell r="F2138">
            <v>3.5278261101650639</v>
          </cell>
          <cell r="G2138">
            <v>36000</v>
          </cell>
          <cell r="H2138">
            <v>4200</v>
          </cell>
          <cell r="I2138">
            <v>5000</v>
          </cell>
          <cell r="J2138">
            <v>1</v>
          </cell>
          <cell r="K2138">
            <v>21</v>
          </cell>
          <cell r="L2138">
            <v>1</v>
          </cell>
          <cell r="M2138">
            <v>1</v>
          </cell>
          <cell r="N2138">
            <v>2</v>
          </cell>
          <cell r="O2138">
            <v>1</v>
          </cell>
          <cell r="P2138">
            <v>1</v>
          </cell>
        </row>
        <row r="2139">
          <cell r="B2139">
            <v>2129</v>
          </cell>
          <cell r="C2139">
            <v>3</v>
          </cell>
          <cell r="D2139">
            <v>36</v>
          </cell>
          <cell r="E2139">
            <v>5400</v>
          </cell>
          <cell r="F2139">
            <v>1.2901611868580751</v>
          </cell>
          <cell r="G2139">
            <v>18000</v>
          </cell>
          <cell r="H2139">
            <v>2800</v>
          </cell>
          <cell r="I2139">
            <v>6000</v>
          </cell>
          <cell r="J2139">
            <v>1</v>
          </cell>
          <cell r="K2139">
            <v>21</v>
          </cell>
          <cell r="L2139">
            <v>4</v>
          </cell>
          <cell r="M2139">
            <v>1</v>
          </cell>
          <cell r="N2139">
            <v>2</v>
          </cell>
          <cell r="O2139">
            <v>2</v>
          </cell>
          <cell r="P2139">
            <v>1</v>
          </cell>
        </row>
        <row r="2140">
          <cell r="B2140">
            <v>2130</v>
          </cell>
          <cell r="C2140">
            <v>3</v>
          </cell>
          <cell r="D2140">
            <v>36</v>
          </cell>
          <cell r="E2140">
            <v>24000</v>
          </cell>
          <cell r="F2140">
            <v>1.2857962178338906</v>
          </cell>
          <cell r="G2140">
            <v>36000</v>
          </cell>
          <cell r="H2140">
            <v>7300</v>
          </cell>
          <cell r="I2140">
            <v>6000</v>
          </cell>
          <cell r="J2140">
            <v>2</v>
          </cell>
          <cell r="K2140">
            <v>53</v>
          </cell>
          <cell r="L2140">
            <v>1</v>
          </cell>
          <cell r="M2140">
            <v>1</v>
          </cell>
          <cell r="N2140">
            <v>2</v>
          </cell>
          <cell r="O2140">
            <v>4</v>
          </cell>
          <cell r="P2140">
            <v>1</v>
          </cell>
        </row>
        <row r="2141">
          <cell r="B2141">
            <v>2131</v>
          </cell>
          <cell r="C2141">
            <v>2</v>
          </cell>
          <cell r="D2141">
            <v>60</v>
          </cell>
          <cell r="E2141">
            <v>14000</v>
          </cell>
          <cell r="F2141">
            <v>3.6588507556320624</v>
          </cell>
          <cell r="G2141">
            <v>25000</v>
          </cell>
          <cell r="H2141">
            <v>4400</v>
          </cell>
          <cell r="I2141">
            <v>6000</v>
          </cell>
          <cell r="J2141">
            <v>2</v>
          </cell>
          <cell r="K2141">
            <v>21</v>
          </cell>
          <cell r="L2141">
            <v>3</v>
          </cell>
          <cell r="M2141">
            <v>2</v>
          </cell>
          <cell r="N2141">
            <v>1</v>
          </cell>
          <cell r="O2141">
            <v>4</v>
          </cell>
          <cell r="P2141">
            <v>2</v>
          </cell>
        </row>
        <row r="2142">
          <cell r="B2142">
            <v>2132</v>
          </cell>
          <cell r="C2142">
            <v>2</v>
          </cell>
          <cell r="D2142">
            <v>36</v>
          </cell>
          <cell r="E2142">
            <v>14000</v>
          </cell>
          <cell r="F2142">
            <v>1.2852391040721431</v>
          </cell>
          <cell r="G2142">
            <v>25000</v>
          </cell>
          <cell r="H2142">
            <v>3600</v>
          </cell>
          <cell r="I2142">
            <v>6000</v>
          </cell>
          <cell r="J2142">
            <v>2</v>
          </cell>
          <cell r="K2142">
            <v>43</v>
          </cell>
          <cell r="L2142">
            <v>1</v>
          </cell>
          <cell r="M2142">
            <v>3</v>
          </cell>
          <cell r="N2142">
            <v>1</v>
          </cell>
          <cell r="O2142">
            <v>4</v>
          </cell>
          <cell r="P2142">
            <v>3</v>
          </cell>
        </row>
        <row r="2143">
          <cell r="B2143">
            <v>2133</v>
          </cell>
          <cell r="C2143">
            <v>1</v>
          </cell>
          <cell r="D2143">
            <v>48</v>
          </cell>
          <cell r="E2143">
            <v>5400</v>
          </cell>
          <cell r="F2143">
            <v>1.3888953548529772</v>
          </cell>
          <cell r="G2143">
            <v>12000</v>
          </cell>
          <cell r="H2143">
            <v>2000</v>
          </cell>
          <cell r="I2143">
            <v>5000</v>
          </cell>
          <cell r="J2143">
            <v>1</v>
          </cell>
          <cell r="K2143">
            <v>41</v>
          </cell>
          <cell r="L2143">
            <v>2</v>
          </cell>
          <cell r="M2143">
            <v>3</v>
          </cell>
          <cell r="N2143">
            <v>1</v>
          </cell>
          <cell r="O2143">
            <v>3</v>
          </cell>
          <cell r="P2143">
            <v>3</v>
          </cell>
        </row>
        <row r="2144">
          <cell r="B2144">
            <v>2134</v>
          </cell>
          <cell r="C2144">
            <v>5</v>
          </cell>
          <cell r="D2144">
            <v>48</v>
          </cell>
          <cell r="E2144">
            <v>18300</v>
          </cell>
          <cell r="F2144">
            <v>3.4014446572092596</v>
          </cell>
          <cell r="G2144">
            <v>36000</v>
          </cell>
          <cell r="H2144">
            <v>5200</v>
          </cell>
          <cell r="I2144">
            <v>5500</v>
          </cell>
          <cell r="J2144">
            <v>1</v>
          </cell>
          <cell r="K2144">
            <v>31</v>
          </cell>
          <cell r="L2144">
            <v>3</v>
          </cell>
          <cell r="M2144">
            <v>5</v>
          </cell>
          <cell r="N2144">
            <v>1</v>
          </cell>
          <cell r="O2144">
            <v>2</v>
          </cell>
          <cell r="P2144">
            <v>3</v>
          </cell>
        </row>
        <row r="2145">
          <cell r="B2145">
            <v>2135</v>
          </cell>
          <cell r="C2145">
            <v>4</v>
          </cell>
          <cell r="D2145">
            <v>18</v>
          </cell>
          <cell r="E2145">
            <v>14000</v>
          </cell>
          <cell r="F2145">
            <v>3.3000300924042731</v>
          </cell>
          <cell r="G2145">
            <v>25000</v>
          </cell>
          <cell r="H2145">
            <v>4400</v>
          </cell>
          <cell r="I2145">
            <v>6000</v>
          </cell>
          <cell r="J2145">
            <v>2</v>
          </cell>
          <cell r="K2145">
            <v>22</v>
          </cell>
          <cell r="L2145">
            <v>1</v>
          </cell>
          <cell r="M2145">
            <v>5</v>
          </cell>
          <cell r="N2145">
            <v>2</v>
          </cell>
          <cell r="O2145">
            <v>1</v>
          </cell>
          <cell r="P2145">
            <v>1</v>
          </cell>
        </row>
        <row r="2146">
          <cell r="B2146">
            <v>2136</v>
          </cell>
          <cell r="C2146">
            <v>5</v>
          </cell>
          <cell r="D2146">
            <v>18</v>
          </cell>
          <cell r="E2146">
            <v>24000</v>
          </cell>
          <cell r="F2146">
            <v>2.6960210974639498</v>
          </cell>
          <cell r="G2146">
            <v>36000</v>
          </cell>
          <cell r="H2146">
            <v>8400</v>
          </cell>
          <cell r="I2146">
            <v>5500</v>
          </cell>
          <cell r="J2146">
            <v>2</v>
          </cell>
          <cell r="K2146">
            <v>31</v>
          </cell>
          <cell r="L2146">
            <v>3</v>
          </cell>
          <cell r="M2146">
            <v>4</v>
          </cell>
          <cell r="N2146">
            <v>2</v>
          </cell>
          <cell r="O2146">
            <v>1</v>
          </cell>
          <cell r="P2146">
            <v>2</v>
          </cell>
        </row>
        <row r="2147">
          <cell r="B2147">
            <v>2137</v>
          </cell>
          <cell r="C2147">
            <v>5</v>
          </cell>
          <cell r="D2147">
            <v>36</v>
          </cell>
          <cell r="E2147">
            <v>5400</v>
          </cell>
          <cell r="F2147">
            <v>3.6208261448907759</v>
          </cell>
          <cell r="G2147">
            <v>12000</v>
          </cell>
          <cell r="H2147">
            <v>2400</v>
          </cell>
          <cell r="I2147">
            <v>5500</v>
          </cell>
          <cell r="J2147">
            <v>2</v>
          </cell>
          <cell r="K2147">
            <v>18</v>
          </cell>
          <cell r="L2147">
            <v>3</v>
          </cell>
          <cell r="M2147">
            <v>2</v>
          </cell>
          <cell r="N2147">
            <v>1</v>
          </cell>
          <cell r="O2147">
            <v>1</v>
          </cell>
          <cell r="P2147">
            <v>3</v>
          </cell>
        </row>
        <row r="2148">
          <cell r="B2148">
            <v>2138</v>
          </cell>
          <cell r="C2148">
            <v>5</v>
          </cell>
          <cell r="D2148">
            <v>36</v>
          </cell>
          <cell r="E2148">
            <v>14000</v>
          </cell>
          <cell r="F2148">
            <v>2.6414806229557843</v>
          </cell>
          <cell r="G2148">
            <v>25000</v>
          </cell>
          <cell r="H2148">
            <v>5200</v>
          </cell>
          <cell r="I2148">
            <v>5500</v>
          </cell>
          <cell r="J2148">
            <v>1</v>
          </cell>
          <cell r="K2148">
            <v>30</v>
          </cell>
          <cell r="L2148">
            <v>4</v>
          </cell>
          <cell r="M2148">
            <v>1</v>
          </cell>
          <cell r="N2148">
            <v>1</v>
          </cell>
          <cell r="O2148">
            <v>1</v>
          </cell>
          <cell r="P2148">
            <v>3</v>
          </cell>
        </row>
        <row r="2149">
          <cell r="B2149">
            <v>2139</v>
          </cell>
          <cell r="C2149">
            <v>1</v>
          </cell>
          <cell r="D2149">
            <v>36</v>
          </cell>
          <cell r="E2149">
            <v>5400</v>
          </cell>
          <cell r="F2149">
            <v>1.3112050968625475</v>
          </cell>
          <cell r="G2149">
            <v>15000</v>
          </cell>
          <cell r="H2149">
            <v>2200</v>
          </cell>
          <cell r="I2149">
            <v>5000</v>
          </cell>
          <cell r="J2149">
            <v>2</v>
          </cell>
          <cell r="K2149">
            <v>47</v>
          </cell>
          <cell r="L2149">
            <v>2</v>
          </cell>
          <cell r="M2149">
            <v>1</v>
          </cell>
          <cell r="N2149">
            <v>2</v>
          </cell>
          <cell r="O2149">
            <v>1</v>
          </cell>
          <cell r="P2149">
            <v>3</v>
          </cell>
        </row>
        <row r="2150">
          <cell r="B2150">
            <v>2140</v>
          </cell>
          <cell r="C2150">
            <v>1</v>
          </cell>
          <cell r="D2150">
            <v>36</v>
          </cell>
          <cell r="E2150">
            <v>18300</v>
          </cell>
          <cell r="F2150">
            <v>1.6481004513582418</v>
          </cell>
          <cell r="G2150">
            <v>36000</v>
          </cell>
          <cell r="H2150">
            <v>4400</v>
          </cell>
          <cell r="I2150">
            <v>5000</v>
          </cell>
          <cell r="J2150">
            <v>2</v>
          </cell>
          <cell r="K2150">
            <v>30</v>
          </cell>
          <cell r="L2150">
            <v>4</v>
          </cell>
          <cell r="M2150">
            <v>2</v>
          </cell>
          <cell r="N2150">
            <v>1</v>
          </cell>
          <cell r="O2150">
            <v>3</v>
          </cell>
          <cell r="P2150">
            <v>2</v>
          </cell>
        </row>
        <row r="2151">
          <cell r="B2151">
            <v>2141</v>
          </cell>
          <cell r="C2151">
            <v>2</v>
          </cell>
          <cell r="D2151">
            <v>36</v>
          </cell>
          <cell r="E2151">
            <v>18300</v>
          </cell>
          <cell r="F2151">
            <v>3.3357635681099063</v>
          </cell>
          <cell r="G2151">
            <v>36000</v>
          </cell>
          <cell r="H2151">
            <v>5200</v>
          </cell>
          <cell r="I2151">
            <v>6000</v>
          </cell>
          <cell r="J2151">
            <v>2</v>
          </cell>
          <cell r="K2151">
            <v>20</v>
          </cell>
          <cell r="L2151">
            <v>1</v>
          </cell>
          <cell r="M2151">
            <v>4</v>
          </cell>
          <cell r="N2151">
            <v>1</v>
          </cell>
          <cell r="O2151">
            <v>1</v>
          </cell>
          <cell r="P2151">
            <v>3</v>
          </cell>
        </row>
        <row r="2152">
          <cell r="B2152">
            <v>2142</v>
          </cell>
          <cell r="C2152">
            <v>4</v>
          </cell>
          <cell r="D2152">
            <v>18</v>
          </cell>
          <cell r="E2152">
            <v>24000</v>
          </cell>
          <cell r="F2152">
            <v>1.1583934295781049</v>
          </cell>
          <cell r="G2152">
            <v>36000</v>
          </cell>
          <cell r="H2152">
            <v>7300</v>
          </cell>
          <cell r="I2152">
            <v>6000</v>
          </cell>
          <cell r="J2152">
            <v>1</v>
          </cell>
          <cell r="K2152">
            <v>39</v>
          </cell>
          <cell r="L2152">
            <v>4</v>
          </cell>
          <cell r="M2152">
            <v>3</v>
          </cell>
          <cell r="N2152">
            <v>1</v>
          </cell>
          <cell r="O2152">
            <v>2</v>
          </cell>
          <cell r="P2152">
            <v>2</v>
          </cell>
        </row>
        <row r="2153">
          <cell r="B2153">
            <v>2143</v>
          </cell>
          <cell r="C2153">
            <v>2</v>
          </cell>
          <cell r="D2153">
            <v>48</v>
          </cell>
          <cell r="E2153">
            <v>18300</v>
          </cell>
          <cell r="F2153">
            <v>3.2883642783844684</v>
          </cell>
          <cell r="G2153">
            <v>36000</v>
          </cell>
          <cell r="H2153">
            <v>5200</v>
          </cell>
          <cell r="I2153">
            <v>6000</v>
          </cell>
          <cell r="J2153">
            <v>2</v>
          </cell>
          <cell r="K2153">
            <v>46</v>
          </cell>
          <cell r="L2153">
            <v>2</v>
          </cell>
          <cell r="M2153">
            <v>2</v>
          </cell>
          <cell r="N2153">
            <v>1</v>
          </cell>
          <cell r="O2153">
            <v>4</v>
          </cell>
          <cell r="P2153">
            <v>3</v>
          </cell>
        </row>
        <row r="2154">
          <cell r="B2154">
            <v>2144</v>
          </cell>
          <cell r="C2154">
            <v>1</v>
          </cell>
          <cell r="D2154">
            <v>48</v>
          </cell>
          <cell r="E2154">
            <v>14000</v>
          </cell>
          <cell r="F2154">
            <v>3.7743959540158936</v>
          </cell>
          <cell r="G2154">
            <v>25000</v>
          </cell>
          <cell r="H2154">
            <v>3600</v>
          </cell>
          <cell r="I2154">
            <v>5000</v>
          </cell>
          <cell r="J2154">
            <v>1</v>
          </cell>
          <cell r="K2154">
            <v>34</v>
          </cell>
          <cell r="L2154">
            <v>3</v>
          </cell>
          <cell r="M2154">
            <v>3</v>
          </cell>
          <cell r="N2154">
            <v>1</v>
          </cell>
          <cell r="O2154">
            <v>2</v>
          </cell>
          <cell r="P2154">
            <v>3</v>
          </cell>
        </row>
        <row r="2155">
          <cell r="B2155">
            <v>2145</v>
          </cell>
          <cell r="C2155">
            <v>5</v>
          </cell>
          <cell r="D2155">
            <v>48</v>
          </cell>
          <cell r="E2155">
            <v>14000</v>
          </cell>
          <cell r="F2155">
            <v>3.3517289146862379</v>
          </cell>
          <cell r="G2155">
            <v>25000</v>
          </cell>
          <cell r="H2155">
            <v>4200</v>
          </cell>
          <cell r="I2155">
            <v>5500</v>
          </cell>
          <cell r="J2155">
            <v>1</v>
          </cell>
          <cell r="K2155">
            <v>33</v>
          </cell>
          <cell r="L2155">
            <v>1</v>
          </cell>
          <cell r="M2155">
            <v>4</v>
          </cell>
          <cell r="N2155">
            <v>1</v>
          </cell>
          <cell r="O2155">
            <v>4</v>
          </cell>
          <cell r="P2155">
            <v>2</v>
          </cell>
        </row>
        <row r="2156">
          <cell r="B2156">
            <v>2146</v>
          </cell>
          <cell r="C2156">
            <v>1</v>
          </cell>
          <cell r="D2156">
            <v>36</v>
          </cell>
          <cell r="E2156">
            <v>24000</v>
          </cell>
          <cell r="F2156">
            <v>1.5309712419061672</v>
          </cell>
          <cell r="G2156">
            <v>45000</v>
          </cell>
          <cell r="H2156">
            <v>6200</v>
          </cell>
          <cell r="I2156">
            <v>5000</v>
          </cell>
          <cell r="J2156">
            <v>2</v>
          </cell>
          <cell r="K2156">
            <v>55</v>
          </cell>
          <cell r="L2156">
            <v>2</v>
          </cell>
          <cell r="M2156">
            <v>4</v>
          </cell>
          <cell r="N2156">
            <v>1</v>
          </cell>
          <cell r="O2156">
            <v>3</v>
          </cell>
          <cell r="P2156">
            <v>1</v>
          </cell>
        </row>
        <row r="2157">
          <cell r="B2157">
            <v>2147</v>
          </cell>
          <cell r="C2157">
            <v>5</v>
          </cell>
          <cell r="D2157">
            <v>36</v>
          </cell>
          <cell r="E2157">
            <v>5400</v>
          </cell>
          <cell r="F2157">
            <v>2.8134492104684465</v>
          </cell>
          <cell r="G2157">
            <v>18000</v>
          </cell>
          <cell r="H2157">
            <v>3000</v>
          </cell>
          <cell r="I2157">
            <v>5500</v>
          </cell>
          <cell r="J2157">
            <v>1</v>
          </cell>
          <cell r="K2157">
            <v>55</v>
          </cell>
          <cell r="L2157">
            <v>3</v>
          </cell>
          <cell r="M2157">
            <v>5</v>
          </cell>
          <cell r="N2157">
            <v>2</v>
          </cell>
          <cell r="O2157">
            <v>1</v>
          </cell>
          <cell r="P2157">
            <v>2</v>
          </cell>
        </row>
        <row r="2158">
          <cell r="B2158">
            <v>2148</v>
          </cell>
          <cell r="C2158">
            <v>3</v>
          </cell>
          <cell r="D2158">
            <v>18</v>
          </cell>
          <cell r="E2158">
            <v>14000</v>
          </cell>
          <cell r="F2158">
            <v>1.5175183993445296</v>
          </cell>
          <cell r="G2158">
            <v>25000</v>
          </cell>
          <cell r="H2158">
            <v>3600</v>
          </cell>
          <cell r="I2158">
            <v>6000</v>
          </cell>
          <cell r="J2158">
            <v>1</v>
          </cell>
          <cell r="K2158">
            <v>34</v>
          </cell>
          <cell r="L2158">
            <v>1</v>
          </cell>
          <cell r="M2158">
            <v>4</v>
          </cell>
          <cell r="N2158">
            <v>1</v>
          </cell>
          <cell r="O2158">
            <v>3</v>
          </cell>
          <cell r="P2158">
            <v>1</v>
          </cell>
        </row>
        <row r="2159">
          <cell r="B2159">
            <v>2149</v>
          </cell>
          <cell r="C2159">
            <v>4</v>
          </cell>
          <cell r="D2159">
            <v>36</v>
          </cell>
          <cell r="E2159">
            <v>5400</v>
          </cell>
          <cell r="F2159">
            <v>2.0121746772712426</v>
          </cell>
          <cell r="G2159">
            <v>12000</v>
          </cell>
          <cell r="H2159">
            <v>2200</v>
          </cell>
          <cell r="I2159">
            <v>6000</v>
          </cell>
          <cell r="J2159">
            <v>1</v>
          </cell>
          <cell r="K2159">
            <v>33</v>
          </cell>
          <cell r="L2159">
            <v>3</v>
          </cell>
          <cell r="M2159">
            <v>1</v>
          </cell>
          <cell r="N2159">
            <v>2</v>
          </cell>
          <cell r="O2159">
            <v>4</v>
          </cell>
          <cell r="P2159">
            <v>1</v>
          </cell>
        </row>
        <row r="2160">
          <cell r="B2160">
            <v>2150</v>
          </cell>
          <cell r="C2160">
            <v>2</v>
          </cell>
          <cell r="D2160">
            <v>18</v>
          </cell>
          <cell r="E2160">
            <v>14000</v>
          </cell>
          <cell r="F2160">
            <v>3.0995685450593484</v>
          </cell>
          <cell r="G2160">
            <v>20000</v>
          </cell>
          <cell r="H2160">
            <v>3300</v>
          </cell>
          <cell r="I2160">
            <v>6000</v>
          </cell>
          <cell r="J2160">
            <v>1</v>
          </cell>
          <cell r="K2160">
            <v>34</v>
          </cell>
          <cell r="L2160">
            <v>1</v>
          </cell>
          <cell r="M2160">
            <v>4</v>
          </cell>
          <cell r="N2160">
            <v>1</v>
          </cell>
          <cell r="O2160">
            <v>2</v>
          </cell>
          <cell r="P2160">
            <v>1</v>
          </cell>
        </row>
        <row r="2161">
          <cell r="B2161">
            <v>2151</v>
          </cell>
          <cell r="C2161">
            <v>1</v>
          </cell>
          <cell r="D2161">
            <v>18</v>
          </cell>
          <cell r="E2161">
            <v>24000</v>
          </cell>
          <cell r="F2161">
            <v>2.7177305153469486</v>
          </cell>
          <cell r="G2161">
            <v>47000</v>
          </cell>
          <cell r="H2161">
            <v>6200</v>
          </cell>
          <cell r="I2161">
            <v>5000</v>
          </cell>
          <cell r="J2161">
            <v>1</v>
          </cell>
          <cell r="K2161">
            <v>32</v>
          </cell>
          <cell r="L2161">
            <v>2</v>
          </cell>
          <cell r="M2161">
            <v>4</v>
          </cell>
          <cell r="N2161">
            <v>2</v>
          </cell>
          <cell r="O2161">
            <v>1</v>
          </cell>
          <cell r="P2161">
            <v>1</v>
          </cell>
        </row>
        <row r="2162">
          <cell r="B2162">
            <v>2152</v>
          </cell>
          <cell r="C2162">
            <v>2</v>
          </cell>
          <cell r="D2162">
            <v>36</v>
          </cell>
          <cell r="E2162">
            <v>14000</v>
          </cell>
          <cell r="F2162">
            <v>3.6104968122228223</v>
          </cell>
          <cell r="G2162">
            <v>25000</v>
          </cell>
          <cell r="H2162">
            <v>4400</v>
          </cell>
          <cell r="I2162">
            <v>6000</v>
          </cell>
          <cell r="J2162">
            <v>1</v>
          </cell>
          <cell r="K2162">
            <v>36</v>
          </cell>
          <cell r="L2162">
            <v>1</v>
          </cell>
          <cell r="M2162">
            <v>4</v>
          </cell>
          <cell r="N2162">
            <v>2</v>
          </cell>
          <cell r="O2162">
            <v>1</v>
          </cell>
          <cell r="P2162">
            <v>3</v>
          </cell>
        </row>
        <row r="2163">
          <cell r="B2163">
            <v>2153</v>
          </cell>
          <cell r="C2163">
            <v>1</v>
          </cell>
          <cell r="D2163">
            <v>36</v>
          </cell>
          <cell r="E2163">
            <v>18300</v>
          </cell>
          <cell r="F2163">
            <v>2.3674198056093987</v>
          </cell>
          <cell r="G2163">
            <v>36000</v>
          </cell>
          <cell r="H2163">
            <v>5200</v>
          </cell>
          <cell r="I2163">
            <v>5000</v>
          </cell>
          <cell r="J2163">
            <v>1</v>
          </cell>
          <cell r="K2163">
            <v>23</v>
          </cell>
          <cell r="L2163">
            <v>3</v>
          </cell>
          <cell r="M2163">
            <v>2</v>
          </cell>
          <cell r="N2163">
            <v>1</v>
          </cell>
          <cell r="O2163">
            <v>4</v>
          </cell>
          <cell r="P2163">
            <v>1</v>
          </cell>
        </row>
        <row r="2164">
          <cell r="B2164">
            <v>2154</v>
          </cell>
          <cell r="C2164">
            <v>2</v>
          </cell>
          <cell r="D2164">
            <v>36</v>
          </cell>
          <cell r="E2164">
            <v>18300</v>
          </cell>
          <cell r="F2164">
            <v>3.8874623461249778</v>
          </cell>
          <cell r="G2164">
            <v>36000</v>
          </cell>
          <cell r="H2164">
            <v>5200</v>
          </cell>
          <cell r="I2164">
            <v>6000</v>
          </cell>
          <cell r="J2164">
            <v>2</v>
          </cell>
          <cell r="K2164">
            <v>31</v>
          </cell>
          <cell r="L2164">
            <v>1</v>
          </cell>
          <cell r="M2164">
            <v>1</v>
          </cell>
          <cell r="N2164">
            <v>2</v>
          </cell>
          <cell r="O2164">
            <v>1</v>
          </cell>
          <cell r="P2164">
            <v>3</v>
          </cell>
        </row>
        <row r="2165">
          <cell r="B2165">
            <v>2155</v>
          </cell>
          <cell r="C2165">
            <v>1</v>
          </cell>
          <cell r="D2165">
            <v>48</v>
          </cell>
          <cell r="E2165">
            <v>14000</v>
          </cell>
          <cell r="F2165">
            <v>1.8165492666411185</v>
          </cell>
          <cell r="G2165">
            <v>25000</v>
          </cell>
          <cell r="H2165">
            <v>3700</v>
          </cell>
          <cell r="I2165">
            <v>5000</v>
          </cell>
          <cell r="J2165">
            <v>2</v>
          </cell>
          <cell r="K2165">
            <v>41</v>
          </cell>
          <cell r="L2165">
            <v>2</v>
          </cell>
          <cell r="M2165">
            <v>2</v>
          </cell>
          <cell r="N2165">
            <v>2</v>
          </cell>
          <cell r="O2165">
            <v>1</v>
          </cell>
          <cell r="P2165">
            <v>1</v>
          </cell>
        </row>
        <row r="2166">
          <cell r="B2166">
            <v>2156</v>
          </cell>
          <cell r="C2166">
            <v>5</v>
          </cell>
          <cell r="D2166">
            <v>36</v>
          </cell>
          <cell r="E2166">
            <v>14000</v>
          </cell>
          <cell r="F2166">
            <v>2.590647403230482</v>
          </cell>
          <cell r="G2166">
            <v>21000</v>
          </cell>
          <cell r="H2166">
            <v>3600</v>
          </cell>
          <cell r="I2166">
            <v>5500</v>
          </cell>
          <cell r="J2166">
            <v>1</v>
          </cell>
          <cell r="K2166">
            <v>43</v>
          </cell>
          <cell r="L2166">
            <v>1</v>
          </cell>
          <cell r="M2166">
            <v>2</v>
          </cell>
          <cell r="N2166">
            <v>1</v>
          </cell>
          <cell r="O2166">
            <v>2</v>
          </cell>
          <cell r="P2166">
            <v>1</v>
          </cell>
        </row>
        <row r="2167">
          <cell r="B2167">
            <v>2157</v>
          </cell>
          <cell r="C2167">
            <v>5</v>
          </cell>
          <cell r="D2167">
            <v>12</v>
          </cell>
          <cell r="E2167">
            <v>18300</v>
          </cell>
          <cell r="F2167">
            <v>2.0253292052216048</v>
          </cell>
          <cell r="G2167">
            <v>36000</v>
          </cell>
          <cell r="H2167">
            <v>5200</v>
          </cell>
          <cell r="I2167">
            <v>5500</v>
          </cell>
          <cell r="J2167">
            <v>2</v>
          </cell>
          <cell r="K2167">
            <v>51</v>
          </cell>
          <cell r="L2167">
            <v>2</v>
          </cell>
          <cell r="M2167">
            <v>5</v>
          </cell>
          <cell r="N2167">
            <v>2</v>
          </cell>
          <cell r="O2167">
            <v>2</v>
          </cell>
          <cell r="P2167">
            <v>2</v>
          </cell>
        </row>
        <row r="2168">
          <cell r="B2168">
            <v>2158</v>
          </cell>
          <cell r="C2168">
            <v>1</v>
          </cell>
          <cell r="D2168">
            <v>36</v>
          </cell>
          <cell r="E2168">
            <v>14000</v>
          </cell>
          <cell r="F2168">
            <v>1.5809356021952683</v>
          </cell>
          <cell r="G2168">
            <v>25000</v>
          </cell>
          <cell r="H2168">
            <v>3600</v>
          </cell>
          <cell r="I2168">
            <v>5000</v>
          </cell>
          <cell r="J2168">
            <v>1</v>
          </cell>
          <cell r="K2168">
            <v>41</v>
          </cell>
          <cell r="L2168">
            <v>1</v>
          </cell>
          <cell r="M2168">
            <v>1</v>
          </cell>
          <cell r="N2168">
            <v>1</v>
          </cell>
          <cell r="O2168">
            <v>2</v>
          </cell>
          <cell r="P2168">
            <v>2</v>
          </cell>
        </row>
        <row r="2169">
          <cell r="B2169">
            <v>2159</v>
          </cell>
          <cell r="C2169">
            <v>3</v>
          </cell>
          <cell r="D2169">
            <v>12</v>
          </cell>
          <cell r="E2169">
            <v>18300</v>
          </cell>
          <cell r="F2169">
            <v>2.1661947977028175</v>
          </cell>
          <cell r="G2169">
            <v>36000</v>
          </cell>
          <cell r="H2169">
            <v>6200</v>
          </cell>
          <cell r="I2169">
            <v>6000</v>
          </cell>
          <cell r="J2169">
            <v>1</v>
          </cell>
          <cell r="K2169">
            <v>47</v>
          </cell>
          <cell r="L2169">
            <v>4</v>
          </cell>
          <cell r="M2169">
            <v>4</v>
          </cell>
          <cell r="N2169">
            <v>2</v>
          </cell>
          <cell r="O2169">
            <v>2</v>
          </cell>
          <cell r="P2169">
            <v>3</v>
          </cell>
        </row>
        <row r="2170">
          <cell r="B2170">
            <v>2160</v>
          </cell>
          <cell r="C2170">
            <v>5</v>
          </cell>
          <cell r="D2170">
            <v>36</v>
          </cell>
          <cell r="E2170">
            <v>18300</v>
          </cell>
          <cell r="F2170">
            <v>1.4685684215970509</v>
          </cell>
          <cell r="G2170">
            <v>36000</v>
          </cell>
          <cell r="H2170">
            <v>7300</v>
          </cell>
          <cell r="I2170">
            <v>5500</v>
          </cell>
          <cell r="J2170">
            <v>1</v>
          </cell>
          <cell r="K2170">
            <v>50</v>
          </cell>
          <cell r="L2170">
            <v>2</v>
          </cell>
          <cell r="M2170">
            <v>1</v>
          </cell>
          <cell r="N2170">
            <v>1</v>
          </cell>
          <cell r="O2170">
            <v>2</v>
          </cell>
          <cell r="P2170">
            <v>2</v>
          </cell>
        </row>
        <row r="2171">
          <cell r="B2171">
            <v>2161</v>
          </cell>
          <cell r="C2171">
            <v>5</v>
          </cell>
          <cell r="D2171">
            <v>18</v>
          </cell>
          <cell r="E2171">
            <v>24000</v>
          </cell>
          <cell r="F2171">
            <v>3.794101874142318</v>
          </cell>
          <cell r="G2171">
            <v>36000</v>
          </cell>
          <cell r="H2171">
            <v>7300</v>
          </cell>
          <cell r="I2171">
            <v>5500</v>
          </cell>
          <cell r="J2171">
            <v>1</v>
          </cell>
          <cell r="K2171">
            <v>19</v>
          </cell>
          <cell r="L2171">
            <v>4</v>
          </cell>
          <cell r="M2171">
            <v>2</v>
          </cell>
          <cell r="N2171">
            <v>1</v>
          </cell>
          <cell r="O2171">
            <v>2</v>
          </cell>
          <cell r="P2171">
            <v>3</v>
          </cell>
        </row>
        <row r="2172">
          <cell r="B2172">
            <v>2162</v>
          </cell>
          <cell r="C2172">
            <v>5</v>
          </cell>
          <cell r="D2172">
            <v>36</v>
          </cell>
          <cell r="E2172">
            <v>5400</v>
          </cell>
          <cell r="F2172">
            <v>3.3678568873997889</v>
          </cell>
          <cell r="G2172">
            <v>12000</v>
          </cell>
          <cell r="H2172">
            <v>2600</v>
          </cell>
          <cell r="I2172">
            <v>5500</v>
          </cell>
          <cell r="J2172">
            <v>1</v>
          </cell>
          <cell r="K2172">
            <v>45</v>
          </cell>
          <cell r="L2172">
            <v>2</v>
          </cell>
          <cell r="M2172">
            <v>2</v>
          </cell>
          <cell r="N2172">
            <v>2</v>
          </cell>
          <cell r="O2172">
            <v>2</v>
          </cell>
          <cell r="P2172">
            <v>3</v>
          </cell>
        </row>
        <row r="2173">
          <cell r="B2173">
            <v>2163</v>
          </cell>
          <cell r="C2173">
            <v>1</v>
          </cell>
          <cell r="D2173">
            <v>36</v>
          </cell>
          <cell r="E2173">
            <v>14000</v>
          </cell>
          <cell r="F2173">
            <v>2.4219541868280654</v>
          </cell>
          <cell r="G2173">
            <v>25000</v>
          </cell>
          <cell r="H2173">
            <v>3600</v>
          </cell>
          <cell r="I2173">
            <v>5000</v>
          </cell>
          <cell r="J2173">
            <v>2</v>
          </cell>
          <cell r="K2173">
            <v>19</v>
          </cell>
          <cell r="L2173">
            <v>1</v>
          </cell>
          <cell r="M2173">
            <v>1</v>
          </cell>
          <cell r="N2173">
            <v>1</v>
          </cell>
          <cell r="O2173">
            <v>1</v>
          </cell>
          <cell r="P2173">
            <v>2</v>
          </cell>
        </row>
        <row r="2174">
          <cell r="B2174">
            <v>2164</v>
          </cell>
          <cell r="C2174">
            <v>4</v>
          </cell>
          <cell r="D2174">
            <v>36</v>
          </cell>
          <cell r="E2174">
            <v>18300</v>
          </cell>
          <cell r="F2174">
            <v>3.5851674169267032</v>
          </cell>
          <cell r="G2174">
            <v>36000</v>
          </cell>
          <cell r="H2174">
            <v>6200</v>
          </cell>
          <cell r="I2174">
            <v>6000</v>
          </cell>
          <cell r="J2174">
            <v>1</v>
          </cell>
          <cell r="K2174">
            <v>22</v>
          </cell>
          <cell r="L2174">
            <v>2</v>
          </cell>
          <cell r="M2174">
            <v>3</v>
          </cell>
          <cell r="N2174">
            <v>2</v>
          </cell>
          <cell r="O2174">
            <v>3</v>
          </cell>
          <cell r="P2174">
            <v>2</v>
          </cell>
        </row>
        <row r="2175">
          <cell r="B2175">
            <v>2165</v>
          </cell>
          <cell r="C2175">
            <v>4</v>
          </cell>
          <cell r="D2175">
            <v>12</v>
          </cell>
          <cell r="E2175">
            <v>5400</v>
          </cell>
          <cell r="F2175">
            <v>2.0919397376833873</v>
          </cell>
          <cell r="G2175">
            <v>12000</v>
          </cell>
          <cell r="H2175">
            <v>1900</v>
          </cell>
          <cell r="I2175">
            <v>6000</v>
          </cell>
          <cell r="J2175">
            <v>2</v>
          </cell>
          <cell r="K2175">
            <v>25</v>
          </cell>
          <cell r="L2175">
            <v>1</v>
          </cell>
          <cell r="M2175">
            <v>2</v>
          </cell>
          <cell r="N2175">
            <v>1</v>
          </cell>
          <cell r="O2175">
            <v>1</v>
          </cell>
          <cell r="P2175">
            <v>1</v>
          </cell>
        </row>
        <row r="2176">
          <cell r="B2176">
            <v>2166</v>
          </cell>
          <cell r="C2176">
            <v>1</v>
          </cell>
          <cell r="D2176">
            <v>12</v>
          </cell>
          <cell r="E2176">
            <v>18300</v>
          </cell>
          <cell r="F2176">
            <v>3.4678382926100602</v>
          </cell>
          <cell r="G2176">
            <v>36000</v>
          </cell>
          <cell r="H2176">
            <v>5200</v>
          </cell>
          <cell r="I2176">
            <v>5000</v>
          </cell>
          <cell r="J2176">
            <v>1</v>
          </cell>
          <cell r="K2176">
            <v>20</v>
          </cell>
          <cell r="L2176">
            <v>4</v>
          </cell>
          <cell r="M2176">
            <v>2</v>
          </cell>
          <cell r="N2176">
            <v>1</v>
          </cell>
          <cell r="O2176">
            <v>3</v>
          </cell>
          <cell r="P2176">
            <v>1</v>
          </cell>
        </row>
        <row r="2177">
          <cell r="B2177">
            <v>2167</v>
          </cell>
          <cell r="C2177">
            <v>3</v>
          </cell>
          <cell r="D2177">
            <v>36</v>
          </cell>
          <cell r="E2177">
            <v>14000</v>
          </cell>
          <cell r="F2177">
            <v>2.976864560936745</v>
          </cell>
          <cell r="G2177">
            <v>20000</v>
          </cell>
          <cell r="H2177">
            <v>3600</v>
          </cell>
          <cell r="I2177">
            <v>6000</v>
          </cell>
          <cell r="J2177">
            <v>2</v>
          </cell>
          <cell r="K2177">
            <v>53</v>
          </cell>
          <cell r="L2177">
            <v>2</v>
          </cell>
          <cell r="M2177">
            <v>2</v>
          </cell>
          <cell r="N2177">
            <v>2</v>
          </cell>
          <cell r="O2177">
            <v>1</v>
          </cell>
          <cell r="P2177">
            <v>3</v>
          </cell>
        </row>
        <row r="2178">
          <cell r="B2178">
            <v>2168</v>
          </cell>
          <cell r="C2178">
            <v>4</v>
          </cell>
          <cell r="D2178">
            <v>36</v>
          </cell>
          <cell r="E2178">
            <v>24000</v>
          </cell>
          <cell r="F2178">
            <v>3.4879340717167917</v>
          </cell>
          <cell r="G2178">
            <v>49000</v>
          </cell>
          <cell r="H2178">
            <v>7300</v>
          </cell>
          <cell r="I2178">
            <v>6000</v>
          </cell>
          <cell r="J2178">
            <v>1</v>
          </cell>
          <cell r="K2178">
            <v>37</v>
          </cell>
          <cell r="L2178">
            <v>2</v>
          </cell>
          <cell r="M2178">
            <v>4</v>
          </cell>
          <cell r="N2178">
            <v>2</v>
          </cell>
          <cell r="O2178">
            <v>3</v>
          </cell>
          <cell r="P2178">
            <v>3</v>
          </cell>
        </row>
        <row r="2179">
          <cell r="B2179">
            <v>2169</v>
          </cell>
          <cell r="C2179">
            <v>4</v>
          </cell>
          <cell r="D2179">
            <v>18</v>
          </cell>
          <cell r="E2179">
            <v>18300</v>
          </cell>
          <cell r="F2179">
            <v>1.6182898612084795</v>
          </cell>
          <cell r="G2179">
            <v>36000</v>
          </cell>
          <cell r="H2179">
            <v>5000</v>
          </cell>
          <cell r="I2179">
            <v>6000</v>
          </cell>
          <cell r="J2179">
            <v>1</v>
          </cell>
          <cell r="K2179">
            <v>40</v>
          </cell>
          <cell r="L2179">
            <v>2</v>
          </cell>
          <cell r="M2179">
            <v>5</v>
          </cell>
          <cell r="N2179">
            <v>1</v>
          </cell>
          <cell r="O2179">
            <v>1</v>
          </cell>
          <cell r="P2179">
            <v>3</v>
          </cell>
        </row>
        <row r="2180">
          <cell r="B2180">
            <v>2170</v>
          </cell>
          <cell r="C2180">
            <v>1</v>
          </cell>
          <cell r="D2180">
            <v>48</v>
          </cell>
          <cell r="E2180">
            <v>24000</v>
          </cell>
          <cell r="F2180">
            <v>1.383736465313214</v>
          </cell>
          <cell r="G2180">
            <v>49000</v>
          </cell>
          <cell r="H2180">
            <v>6900</v>
          </cell>
          <cell r="I2180">
            <v>5000</v>
          </cell>
          <cell r="J2180">
            <v>2</v>
          </cell>
          <cell r="K2180">
            <v>27</v>
          </cell>
          <cell r="L2180">
            <v>4</v>
          </cell>
          <cell r="M2180">
            <v>4</v>
          </cell>
          <cell r="N2180">
            <v>1</v>
          </cell>
          <cell r="O2180">
            <v>4</v>
          </cell>
          <cell r="P2180">
            <v>2</v>
          </cell>
        </row>
        <row r="2181">
          <cell r="B2181">
            <v>2171</v>
          </cell>
          <cell r="C2181">
            <v>1</v>
          </cell>
          <cell r="D2181">
            <v>60</v>
          </cell>
          <cell r="E2181">
            <v>14000</v>
          </cell>
          <cell r="F2181">
            <v>1.6013229117083096</v>
          </cell>
          <cell r="G2181">
            <v>25000</v>
          </cell>
          <cell r="H2181">
            <v>3700</v>
          </cell>
          <cell r="I2181">
            <v>5000</v>
          </cell>
          <cell r="J2181">
            <v>1</v>
          </cell>
          <cell r="K2181">
            <v>30</v>
          </cell>
          <cell r="L2181">
            <v>1</v>
          </cell>
          <cell r="M2181">
            <v>3</v>
          </cell>
          <cell r="N2181">
            <v>1</v>
          </cell>
          <cell r="O2181">
            <v>1</v>
          </cell>
          <cell r="P2181">
            <v>2</v>
          </cell>
        </row>
        <row r="2182">
          <cell r="B2182">
            <v>2172</v>
          </cell>
          <cell r="C2182">
            <v>3</v>
          </cell>
          <cell r="D2182">
            <v>36</v>
          </cell>
          <cell r="E2182">
            <v>24000</v>
          </cell>
          <cell r="F2182">
            <v>1.8304895065899514</v>
          </cell>
          <cell r="G2182">
            <v>36000</v>
          </cell>
          <cell r="H2182">
            <v>7300</v>
          </cell>
          <cell r="I2182">
            <v>6000</v>
          </cell>
          <cell r="J2182">
            <v>2</v>
          </cell>
          <cell r="K2182">
            <v>43</v>
          </cell>
          <cell r="L2182">
            <v>2</v>
          </cell>
          <cell r="M2182">
            <v>2</v>
          </cell>
          <cell r="N2182">
            <v>1</v>
          </cell>
          <cell r="O2182">
            <v>4</v>
          </cell>
          <cell r="P2182">
            <v>2</v>
          </cell>
        </row>
        <row r="2183">
          <cell r="B2183">
            <v>2173</v>
          </cell>
          <cell r="C2183">
            <v>4</v>
          </cell>
          <cell r="D2183">
            <v>36</v>
          </cell>
          <cell r="E2183">
            <v>24000</v>
          </cell>
          <cell r="F2183">
            <v>1.3383181988011148</v>
          </cell>
          <cell r="G2183">
            <v>36000</v>
          </cell>
          <cell r="H2183">
            <v>7300</v>
          </cell>
          <cell r="I2183">
            <v>6000</v>
          </cell>
          <cell r="J2183">
            <v>1</v>
          </cell>
          <cell r="K2183">
            <v>49</v>
          </cell>
          <cell r="L2183">
            <v>3</v>
          </cell>
          <cell r="M2183">
            <v>4</v>
          </cell>
          <cell r="N2183">
            <v>2</v>
          </cell>
          <cell r="O2183">
            <v>2</v>
          </cell>
          <cell r="P2183">
            <v>3</v>
          </cell>
        </row>
        <row r="2184">
          <cell r="B2184">
            <v>2174</v>
          </cell>
          <cell r="C2184">
            <v>4</v>
          </cell>
          <cell r="D2184">
            <v>36</v>
          </cell>
          <cell r="E2184">
            <v>14000</v>
          </cell>
          <cell r="F2184">
            <v>1.9586590882036981</v>
          </cell>
          <cell r="G2184">
            <v>25000</v>
          </cell>
          <cell r="H2184">
            <v>4000</v>
          </cell>
          <cell r="I2184">
            <v>6000</v>
          </cell>
          <cell r="J2184">
            <v>2</v>
          </cell>
          <cell r="K2184">
            <v>37</v>
          </cell>
          <cell r="L2184">
            <v>3</v>
          </cell>
          <cell r="M2184">
            <v>4</v>
          </cell>
          <cell r="N2184">
            <v>1</v>
          </cell>
          <cell r="O2184">
            <v>1</v>
          </cell>
          <cell r="P2184">
            <v>3</v>
          </cell>
        </row>
        <row r="2185">
          <cell r="B2185">
            <v>2175</v>
          </cell>
          <cell r="C2185">
            <v>1</v>
          </cell>
          <cell r="D2185">
            <v>48</v>
          </cell>
          <cell r="E2185">
            <v>18300</v>
          </cell>
          <cell r="F2185">
            <v>2.0236943404010805</v>
          </cell>
          <cell r="G2185">
            <v>36000</v>
          </cell>
          <cell r="H2185">
            <v>4200</v>
          </cell>
          <cell r="I2185">
            <v>5000</v>
          </cell>
          <cell r="J2185">
            <v>1</v>
          </cell>
          <cell r="K2185">
            <v>26</v>
          </cell>
          <cell r="L2185">
            <v>4</v>
          </cell>
          <cell r="M2185">
            <v>1</v>
          </cell>
          <cell r="N2185">
            <v>1</v>
          </cell>
          <cell r="O2185">
            <v>4</v>
          </cell>
          <cell r="P2185">
            <v>3</v>
          </cell>
        </row>
        <row r="2186">
          <cell r="B2186">
            <v>2176</v>
          </cell>
          <cell r="C2186">
            <v>5</v>
          </cell>
          <cell r="D2186">
            <v>12</v>
          </cell>
          <cell r="E2186">
            <v>18300</v>
          </cell>
          <cell r="F2186">
            <v>2.518786984673806</v>
          </cell>
          <cell r="G2186">
            <v>36000</v>
          </cell>
          <cell r="H2186">
            <v>6200</v>
          </cell>
          <cell r="I2186">
            <v>5500</v>
          </cell>
          <cell r="J2186">
            <v>2</v>
          </cell>
          <cell r="K2186">
            <v>31</v>
          </cell>
          <cell r="L2186">
            <v>1</v>
          </cell>
          <cell r="M2186">
            <v>2</v>
          </cell>
          <cell r="N2186">
            <v>1</v>
          </cell>
          <cell r="O2186">
            <v>2</v>
          </cell>
          <cell r="P2186">
            <v>2</v>
          </cell>
        </row>
        <row r="2187">
          <cell r="B2187">
            <v>2177</v>
          </cell>
          <cell r="C2187">
            <v>1</v>
          </cell>
          <cell r="D2187">
            <v>36</v>
          </cell>
          <cell r="E2187">
            <v>18300</v>
          </cell>
          <cell r="F2187">
            <v>3.5217299802697273</v>
          </cell>
          <cell r="G2187">
            <v>36000</v>
          </cell>
          <cell r="H2187">
            <v>7300</v>
          </cell>
          <cell r="I2187">
            <v>5000</v>
          </cell>
          <cell r="J2187">
            <v>1</v>
          </cell>
          <cell r="K2187">
            <v>48</v>
          </cell>
          <cell r="L2187">
            <v>3</v>
          </cell>
          <cell r="M2187">
            <v>4</v>
          </cell>
          <cell r="N2187">
            <v>2</v>
          </cell>
          <cell r="O2187">
            <v>3</v>
          </cell>
          <cell r="P2187">
            <v>1</v>
          </cell>
        </row>
        <row r="2188">
          <cell r="B2188">
            <v>2178</v>
          </cell>
          <cell r="C2188">
            <v>5</v>
          </cell>
          <cell r="D2188">
            <v>36</v>
          </cell>
          <cell r="E2188">
            <v>14000</v>
          </cell>
          <cell r="F2188">
            <v>1.7151353697248761</v>
          </cell>
          <cell r="G2188">
            <v>25000</v>
          </cell>
          <cell r="H2188">
            <v>5000</v>
          </cell>
          <cell r="I2188">
            <v>5500</v>
          </cell>
          <cell r="J2188">
            <v>2</v>
          </cell>
          <cell r="K2188">
            <v>25</v>
          </cell>
          <cell r="L2188">
            <v>3</v>
          </cell>
          <cell r="M2188">
            <v>3</v>
          </cell>
          <cell r="N2188">
            <v>2</v>
          </cell>
          <cell r="O2188">
            <v>1</v>
          </cell>
          <cell r="P2188">
            <v>3</v>
          </cell>
        </row>
        <row r="2189">
          <cell r="B2189">
            <v>2179</v>
          </cell>
          <cell r="C2189">
            <v>2</v>
          </cell>
          <cell r="D2189">
            <v>36</v>
          </cell>
          <cell r="E2189">
            <v>18300</v>
          </cell>
          <cell r="F2189">
            <v>1.6396788367342625</v>
          </cell>
          <cell r="G2189">
            <v>36000</v>
          </cell>
          <cell r="H2189">
            <v>5200</v>
          </cell>
          <cell r="I2189">
            <v>6000</v>
          </cell>
          <cell r="J2189">
            <v>2</v>
          </cell>
          <cell r="K2189">
            <v>33</v>
          </cell>
          <cell r="L2189">
            <v>4</v>
          </cell>
          <cell r="M2189">
            <v>3</v>
          </cell>
          <cell r="N2189">
            <v>1</v>
          </cell>
          <cell r="O2189">
            <v>4</v>
          </cell>
          <cell r="P2189">
            <v>1</v>
          </cell>
        </row>
        <row r="2190">
          <cell r="B2190">
            <v>2180</v>
          </cell>
          <cell r="C2190">
            <v>1</v>
          </cell>
          <cell r="D2190">
            <v>60</v>
          </cell>
          <cell r="E2190">
            <v>24000</v>
          </cell>
          <cell r="F2190">
            <v>2.9396057773646698</v>
          </cell>
          <cell r="G2190">
            <v>41000</v>
          </cell>
          <cell r="H2190">
            <v>5200</v>
          </cell>
          <cell r="I2190">
            <v>5000</v>
          </cell>
          <cell r="J2190">
            <v>2</v>
          </cell>
          <cell r="K2190">
            <v>40</v>
          </cell>
          <cell r="L2190">
            <v>1</v>
          </cell>
          <cell r="M2190">
            <v>3</v>
          </cell>
          <cell r="N2190">
            <v>2</v>
          </cell>
          <cell r="O2190">
            <v>2</v>
          </cell>
          <cell r="P2190">
            <v>3</v>
          </cell>
        </row>
        <row r="2191">
          <cell r="B2191">
            <v>2181</v>
          </cell>
          <cell r="C2191">
            <v>5</v>
          </cell>
          <cell r="D2191">
            <v>36</v>
          </cell>
          <cell r="E2191">
            <v>24000</v>
          </cell>
          <cell r="F2191">
            <v>3.0440697272422597</v>
          </cell>
          <cell r="G2191">
            <v>36000</v>
          </cell>
          <cell r="H2191">
            <v>7700</v>
          </cell>
          <cell r="I2191">
            <v>5500</v>
          </cell>
          <cell r="J2191">
            <v>1</v>
          </cell>
          <cell r="K2191">
            <v>42</v>
          </cell>
          <cell r="L2191">
            <v>1</v>
          </cell>
          <cell r="M2191">
            <v>3</v>
          </cell>
          <cell r="N2191">
            <v>2</v>
          </cell>
          <cell r="O2191">
            <v>3</v>
          </cell>
          <cell r="P2191">
            <v>2</v>
          </cell>
        </row>
        <row r="2192">
          <cell r="B2192">
            <v>2182</v>
          </cell>
          <cell r="C2192">
            <v>1</v>
          </cell>
          <cell r="D2192">
            <v>60</v>
          </cell>
          <cell r="E2192">
            <v>5400</v>
          </cell>
          <cell r="F2192">
            <v>2.7672400321248007</v>
          </cell>
          <cell r="G2192">
            <v>12000</v>
          </cell>
          <cell r="H2192">
            <v>1400</v>
          </cell>
          <cell r="I2192">
            <v>5000</v>
          </cell>
          <cell r="J2192">
            <v>2</v>
          </cell>
          <cell r="K2192">
            <v>50</v>
          </cell>
          <cell r="L2192">
            <v>1</v>
          </cell>
          <cell r="M2192">
            <v>2</v>
          </cell>
          <cell r="N2192">
            <v>1</v>
          </cell>
          <cell r="O2192">
            <v>3</v>
          </cell>
          <cell r="P2192">
            <v>1</v>
          </cell>
        </row>
        <row r="2193">
          <cell r="B2193">
            <v>2183</v>
          </cell>
          <cell r="C2193">
            <v>2</v>
          </cell>
          <cell r="D2193">
            <v>36</v>
          </cell>
          <cell r="E2193">
            <v>14000</v>
          </cell>
          <cell r="F2193">
            <v>2.7699107971684422</v>
          </cell>
          <cell r="G2193">
            <v>25000</v>
          </cell>
          <cell r="H2193">
            <v>3700</v>
          </cell>
          <cell r="I2193">
            <v>6000</v>
          </cell>
          <cell r="J2193">
            <v>2</v>
          </cell>
          <cell r="K2193">
            <v>29</v>
          </cell>
          <cell r="L2193">
            <v>4</v>
          </cell>
          <cell r="M2193">
            <v>1</v>
          </cell>
          <cell r="N2193">
            <v>1</v>
          </cell>
          <cell r="O2193">
            <v>2</v>
          </cell>
          <cell r="P2193">
            <v>1</v>
          </cell>
        </row>
        <row r="2194">
          <cell r="B2194">
            <v>2184</v>
          </cell>
          <cell r="C2194">
            <v>3</v>
          </cell>
          <cell r="D2194">
            <v>36</v>
          </cell>
          <cell r="E2194">
            <v>18300</v>
          </cell>
          <cell r="F2194">
            <v>2.5138873291665851</v>
          </cell>
          <cell r="G2194">
            <v>33000</v>
          </cell>
          <cell r="H2194">
            <v>5300</v>
          </cell>
          <cell r="I2194">
            <v>6000</v>
          </cell>
          <cell r="J2194">
            <v>1</v>
          </cell>
          <cell r="K2194">
            <v>55</v>
          </cell>
          <cell r="L2194">
            <v>1</v>
          </cell>
          <cell r="M2194">
            <v>4</v>
          </cell>
          <cell r="N2194">
            <v>1</v>
          </cell>
          <cell r="O2194">
            <v>2</v>
          </cell>
          <cell r="P2194">
            <v>2</v>
          </cell>
        </row>
        <row r="2195">
          <cell r="B2195">
            <v>2185</v>
          </cell>
          <cell r="C2195">
            <v>2</v>
          </cell>
          <cell r="D2195">
            <v>36</v>
          </cell>
          <cell r="E2195">
            <v>18300</v>
          </cell>
          <cell r="F2195">
            <v>3.2701462404883048</v>
          </cell>
          <cell r="G2195">
            <v>33000</v>
          </cell>
          <cell r="H2195">
            <v>5300</v>
          </cell>
          <cell r="I2195">
            <v>6000</v>
          </cell>
          <cell r="J2195">
            <v>2</v>
          </cell>
          <cell r="K2195">
            <v>38</v>
          </cell>
          <cell r="L2195">
            <v>3</v>
          </cell>
          <cell r="M2195">
            <v>5</v>
          </cell>
          <cell r="N2195">
            <v>2</v>
          </cell>
          <cell r="O2195">
            <v>2</v>
          </cell>
          <cell r="P2195">
            <v>3</v>
          </cell>
        </row>
        <row r="2196">
          <cell r="B2196">
            <v>2186</v>
          </cell>
          <cell r="C2196">
            <v>3</v>
          </cell>
          <cell r="D2196">
            <v>36</v>
          </cell>
          <cell r="E2196">
            <v>24000</v>
          </cell>
          <cell r="F2196">
            <v>3.591371727898963</v>
          </cell>
          <cell r="G2196">
            <v>41000</v>
          </cell>
          <cell r="H2196">
            <v>6200</v>
          </cell>
          <cell r="I2196">
            <v>6000</v>
          </cell>
          <cell r="J2196">
            <v>2</v>
          </cell>
          <cell r="K2196">
            <v>26</v>
          </cell>
          <cell r="L2196">
            <v>3</v>
          </cell>
          <cell r="M2196">
            <v>4</v>
          </cell>
          <cell r="N2196">
            <v>1</v>
          </cell>
          <cell r="O2196">
            <v>2</v>
          </cell>
          <cell r="P2196">
            <v>3</v>
          </cell>
        </row>
        <row r="2197">
          <cell r="B2197">
            <v>2187</v>
          </cell>
          <cell r="C2197">
            <v>2</v>
          </cell>
          <cell r="D2197">
            <v>36</v>
          </cell>
          <cell r="E2197">
            <v>18300</v>
          </cell>
          <cell r="F2197">
            <v>3.9230932931357509</v>
          </cell>
          <cell r="G2197">
            <v>36000</v>
          </cell>
          <cell r="H2197">
            <v>6200</v>
          </cell>
          <cell r="I2197">
            <v>6000</v>
          </cell>
          <cell r="J2197">
            <v>1</v>
          </cell>
          <cell r="K2197">
            <v>25</v>
          </cell>
          <cell r="L2197">
            <v>1</v>
          </cell>
          <cell r="M2197">
            <v>1</v>
          </cell>
          <cell r="N2197">
            <v>2</v>
          </cell>
          <cell r="O2197">
            <v>2</v>
          </cell>
          <cell r="P2197">
            <v>3</v>
          </cell>
        </row>
        <row r="2198">
          <cell r="B2198">
            <v>2188</v>
          </cell>
          <cell r="C2198">
            <v>2</v>
          </cell>
          <cell r="D2198">
            <v>36</v>
          </cell>
          <cell r="E2198">
            <v>5400</v>
          </cell>
          <cell r="F2198">
            <v>3.1245104692986403</v>
          </cell>
          <cell r="G2198">
            <v>18000</v>
          </cell>
          <cell r="H2198">
            <v>2600</v>
          </cell>
          <cell r="I2198">
            <v>6000</v>
          </cell>
          <cell r="J2198">
            <v>2</v>
          </cell>
          <cell r="K2198">
            <v>35</v>
          </cell>
          <cell r="L2198">
            <v>3</v>
          </cell>
          <cell r="M2198">
            <v>2</v>
          </cell>
          <cell r="N2198">
            <v>2</v>
          </cell>
          <cell r="O2198">
            <v>1</v>
          </cell>
          <cell r="P2198">
            <v>3</v>
          </cell>
        </row>
        <row r="2199">
          <cell r="B2199">
            <v>2189</v>
          </cell>
          <cell r="C2199">
            <v>3</v>
          </cell>
          <cell r="D2199">
            <v>48</v>
          </cell>
          <cell r="E2199">
            <v>14000</v>
          </cell>
          <cell r="F2199">
            <v>3.8212153288364186</v>
          </cell>
          <cell r="G2199">
            <v>25000</v>
          </cell>
          <cell r="H2199">
            <v>3600</v>
          </cell>
          <cell r="I2199">
            <v>6000</v>
          </cell>
          <cell r="J2199">
            <v>2</v>
          </cell>
          <cell r="K2199">
            <v>50</v>
          </cell>
          <cell r="L2199">
            <v>1</v>
          </cell>
          <cell r="M2199">
            <v>5</v>
          </cell>
          <cell r="N2199">
            <v>1</v>
          </cell>
          <cell r="O2199">
            <v>1</v>
          </cell>
          <cell r="P2199">
            <v>3</v>
          </cell>
        </row>
        <row r="2200">
          <cell r="B2200">
            <v>2190</v>
          </cell>
          <cell r="C2200">
            <v>2</v>
          </cell>
          <cell r="D2200">
            <v>36</v>
          </cell>
          <cell r="E2200">
            <v>24000</v>
          </cell>
          <cell r="F2200">
            <v>2.2157035024461571</v>
          </cell>
          <cell r="G2200">
            <v>49000</v>
          </cell>
          <cell r="H2200">
            <v>7300</v>
          </cell>
          <cell r="I2200">
            <v>6000</v>
          </cell>
          <cell r="J2200">
            <v>1</v>
          </cell>
          <cell r="K2200">
            <v>31</v>
          </cell>
          <cell r="L2200">
            <v>3</v>
          </cell>
          <cell r="M2200">
            <v>4</v>
          </cell>
          <cell r="N2200">
            <v>1</v>
          </cell>
          <cell r="O2200">
            <v>1</v>
          </cell>
          <cell r="P2200">
            <v>3</v>
          </cell>
        </row>
        <row r="2201">
          <cell r="B2201">
            <v>2191</v>
          </cell>
          <cell r="C2201">
            <v>2</v>
          </cell>
          <cell r="D2201">
            <v>36</v>
          </cell>
          <cell r="E2201">
            <v>14000</v>
          </cell>
          <cell r="F2201">
            <v>3.5483187930954747</v>
          </cell>
          <cell r="G2201">
            <v>25000</v>
          </cell>
          <cell r="H2201">
            <v>4400</v>
          </cell>
          <cell r="I2201">
            <v>6000</v>
          </cell>
          <cell r="J2201">
            <v>1</v>
          </cell>
          <cell r="K2201">
            <v>33</v>
          </cell>
          <cell r="L2201">
            <v>1</v>
          </cell>
          <cell r="M2201">
            <v>5</v>
          </cell>
          <cell r="N2201">
            <v>1</v>
          </cell>
          <cell r="O2201">
            <v>3</v>
          </cell>
          <cell r="P2201">
            <v>3</v>
          </cell>
        </row>
        <row r="2202">
          <cell r="B2202">
            <v>2192</v>
          </cell>
          <cell r="C2202">
            <v>2</v>
          </cell>
          <cell r="D2202">
            <v>36</v>
          </cell>
          <cell r="E2202">
            <v>14000</v>
          </cell>
          <cell r="F2202">
            <v>2.8557087091535664</v>
          </cell>
          <cell r="G2202">
            <v>20000</v>
          </cell>
          <cell r="H2202">
            <v>3600</v>
          </cell>
          <cell r="I2202">
            <v>6000</v>
          </cell>
          <cell r="J2202">
            <v>1</v>
          </cell>
          <cell r="K2202">
            <v>28</v>
          </cell>
          <cell r="L2202">
            <v>2</v>
          </cell>
          <cell r="M2202">
            <v>4</v>
          </cell>
          <cell r="N2202">
            <v>1</v>
          </cell>
          <cell r="O2202">
            <v>4</v>
          </cell>
          <cell r="P2202">
            <v>1</v>
          </cell>
        </row>
        <row r="2203">
          <cell r="B2203">
            <v>2193</v>
          </cell>
          <cell r="C2203">
            <v>5</v>
          </cell>
          <cell r="D2203">
            <v>36</v>
          </cell>
          <cell r="E2203">
            <v>18300</v>
          </cell>
          <cell r="F2203">
            <v>3.5820203767873262</v>
          </cell>
          <cell r="G2203">
            <v>36000</v>
          </cell>
          <cell r="H2203">
            <v>6200</v>
          </cell>
          <cell r="I2203">
            <v>5500</v>
          </cell>
          <cell r="J2203">
            <v>2</v>
          </cell>
          <cell r="K2203">
            <v>54</v>
          </cell>
          <cell r="L2203">
            <v>3</v>
          </cell>
          <cell r="M2203">
            <v>1</v>
          </cell>
          <cell r="N2203">
            <v>1</v>
          </cell>
          <cell r="O2203">
            <v>4</v>
          </cell>
          <cell r="P2203">
            <v>1</v>
          </cell>
        </row>
        <row r="2204">
          <cell r="B2204">
            <v>2194</v>
          </cell>
          <cell r="C2204">
            <v>2</v>
          </cell>
          <cell r="D2204">
            <v>60</v>
          </cell>
          <cell r="E2204">
            <v>14000</v>
          </cell>
          <cell r="F2204">
            <v>3.6252011544713509</v>
          </cell>
          <cell r="G2204">
            <v>25000</v>
          </cell>
          <cell r="H2204">
            <v>3600</v>
          </cell>
          <cell r="I2204">
            <v>6000</v>
          </cell>
          <cell r="J2204">
            <v>1</v>
          </cell>
          <cell r="K2204">
            <v>35</v>
          </cell>
          <cell r="L2204">
            <v>4</v>
          </cell>
          <cell r="M2204">
            <v>4</v>
          </cell>
          <cell r="N2204">
            <v>2</v>
          </cell>
          <cell r="O2204">
            <v>2</v>
          </cell>
          <cell r="P2204">
            <v>1</v>
          </cell>
        </row>
        <row r="2205">
          <cell r="B2205">
            <v>2195</v>
          </cell>
          <cell r="C2205">
            <v>2</v>
          </cell>
          <cell r="D2205">
            <v>48</v>
          </cell>
          <cell r="E2205">
            <v>24000</v>
          </cell>
          <cell r="F2205">
            <v>3.8377699279393314</v>
          </cell>
          <cell r="G2205">
            <v>36000</v>
          </cell>
          <cell r="H2205">
            <v>7300</v>
          </cell>
          <cell r="I2205">
            <v>6000</v>
          </cell>
          <cell r="J2205">
            <v>1</v>
          </cell>
          <cell r="K2205">
            <v>37</v>
          </cell>
          <cell r="L2205">
            <v>1</v>
          </cell>
          <cell r="M2205">
            <v>3</v>
          </cell>
          <cell r="N2205">
            <v>2</v>
          </cell>
          <cell r="O2205">
            <v>3</v>
          </cell>
          <cell r="P2205">
            <v>1</v>
          </cell>
        </row>
        <row r="2206">
          <cell r="B2206">
            <v>2196</v>
          </cell>
          <cell r="C2206">
            <v>3</v>
          </cell>
          <cell r="D2206">
            <v>36</v>
          </cell>
          <cell r="E2206">
            <v>14000</v>
          </cell>
          <cell r="F2206">
            <v>1.445851611631527</v>
          </cell>
          <cell r="G2206">
            <v>25000</v>
          </cell>
          <cell r="H2206">
            <v>4400</v>
          </cell>
          <cell r="I2206">
            <v>6000</v>
          </cell>
          <cell r="J2206">
            <v>1</v>
          </cell>
          <cell r="K2206">
            <v>20</v>
          </cell>
          <cell r="L2206">
            <v>1</v>
          </cell>
          <cell r="M2206">
            <v>4</v>
          </cell>
          <cell r="N2206">
            <v>2</v>
          </cell>
          <cell r="O2206">
            <v>1</v>
          </cell>
          <cell r="P2206">
            <v>3</v>
          </cell>
        </row>
        <row r="2207">
          <cell r="B2207">
            <v>2197</v>
          </cell>
          <cell r="C2207">
            <v>3</v>
          </cell>
          <cell r="D2207">
            <v>36</v>
          </cell>
          <cell r="E2207">
            <v>24000</v>
          </cell>
          <cell r="F2207">
            <v>3.8012791897030151</v>
          </cell>
          <cell r="G2207">
            <v>36000</v>
          </cell>
          <cell r="H2207">
            <v>6900</v>
          </cell>
          <cell r="I2207">
            <v>6000</v>
          </cell>
          <cell r="J2207">
            <v>1</v>
          </cell>
          <cell r="K2207">
            <v>48</v>
          </cell>
          <cell r="L2207">
            <v>2</v>
          </cell>
          <cell r="M2207">
            <v>2</v>
          </cell>
          <cell r="N2207">
            <v>2</v>
          </cell>
          <cell r="O2207">
            <v>3</v>
          </cell>
          <cell r="P2207">
            <v>2</v>
          </cell>
        </row>
        <row r="2208">
          <cell r="B2208">
            <v>2198</v>
          </cell>
          <cell r="C2208">
            <v>2</v>
          </cell>
          <cell r="D2208">
            <v>36</v>
          </cell>
          <cell r="E2208">
            <v>14000</v>
          </cell>
          <cell r="F2208">
            <v>2.2630298205437485</v>
          </cell>
          <cell r="G2208">
            <v>25000</v>
          </cell>
          <cell r="H2208">
            <v>3600</v>
          </cell>
          <cell r="I2208">
            <v>6000</v>
          </cell>
          <cell r="J2208">
            <v>2</v>
          </cell>
          <cell r="K2208">
            <v>24</v>
          </cell>
          <cell r="L2208">
            <v>4</v>
          </cell>
          <cell r="M2208">
            <v>4</v>
          </cell>
          <cell r="N2208">
            <v>1</v>
          </cell>
          <cell r="O2208">
            <v>3</v>
          </cell>
          <cell r="P2208">
            <v>3</v>
          </cell>
        </row>
        <row r="2209">
          <cell r="B2209">
            <v>2199</v>
          </cell>
          <cell r="C2209">
            <v>5</v>
          </cell>
          <cell r="D2209">
            <v>48</v>
          </cell>
          <cell r="E2209">
            <v>5400</v>
          </cell>
          <cell r="F2209">
            <v>2.4832500718782669</v>
          </cell>
          <cell r="G2209">
            <v>12000</v>
          </cell>
          <cell r="H2209">
            <v>1800</v>
          </cell>
          <cell r="I2209">
            <v>5500</v>
          </cell>
          <cell r="J2209">
            <v>2</v>
          </cell>
          <cell r="K2209">
            <v>51</v>
          </cell>
          <cell r="L2209">
            <v>1</v>
          </cell>
          <cell r="M2209">
            <v>2</v>
          </cell>
          <cell r="N2209">
            <v>1</v>
          </cell>
          <cell r="O2209">
            <v>4</v>
          </cell>
          <cell r="P2209">
            <v>3</v>
          </cell>
        </row>
        <row r="2210">
          <cell r="B2210">
            <v>2200</v>
          </cell>
          <cell r="C2210">
            <v>1</v>
          </cell>
          <cell r="D2210">
            <v>36</v>
          </cell>
          <cell r="E2210">
            <v>5400</v>
          </cell>
          <cell r="F2210">
            <v>2.6596034081086417</v>
          </cell>
          <cell r="G2210">
            <v>18000</v>
          </cell>
          <cell r="H2210">
            <v>2700</v>
          </cell>
          <cell r="I2210">
            <v>5000</v>
          </cell>
          <cell r="J2210">
            <v>1</v>
          </cell>
          <cell r="K2210">
            <v>33</v>
          </cell>
          <cell r="L2210">
            <v>3</v>
          </cell>
          <cell r="M2210">
            <v>4</v>
          </cell>
          <cell r="N2210">
            <v>2</v>
          </cell>
          <cell r="O2210">
            <v>3</v>
          </cell>
          <cell r="P2210">
            <v>1</v>
          </cell>
        </row>
        <row r="2211">
          <cell r="B2211">
            <v>2201</v>
          </cell>
          <cell r="C2211">
            <v>3</v>
          </cell>
          <cell r="D2211">
            <v>18</v>
          </cell>
          <cell r="E2211">
            <v>18300</v>
          </cell>
          <cell r="F2211">
            <v>3.0286203601975688</v>
          </cell>
          <cell r="G2211">
            <v>36000</v>
          </cell>
          <cell r="H2211">
            <v>4400</v>
          </cell>
          <cell r="I2211">
            <v>6000</v>
          </cell>
          <cell r="J2211">
            <v>1</v>
          </cell>
          <cell r="K2211">
            <v>48</v>
          </cell>
          <cell r="L2211">
            <v>4</v>
          </cell>
          <cell r="M2211">
            <v>5</v>
          </cell>
          <cell r="N2211">
            <v>2</v>
          </cell>
          <cell r="O2211">
            <v>1</v>
          </cell>
          <cell r="P2211">
            <v>2</v>
          </cell>
        </row>
        <row r="2212">
          <cell r="B2212">
            <v>2202</v>
          </cell>
          <cell r="C2212">
            <v>3</v>
          </cell>
          <cell r="D2212">
            <v>36</v>
          </cell>
          <cell r="E2212">
            <v>14000</v>
          </cell>
          <cell r="F2212">
            <v>2.4655581604091963</v>
          </cell>
          <cell r="G2212">
            <v>20000</v>
          </cell>
          <cell r="H2212">
            <v>3600</v>
          </cell>
          <cell r="I2212">
            <v>6000</v>
          </cell>
          <cell r="J2212">
            <v>1</v>
          </cell>
          <cell r="K2212">
            <v>18</v>
          </cell>
          <cell r="L2212">
            <v>2</v>
          </cell>
          <cell r="M2212">
            <v>2</v>
          </cell>
          <cell r="N2212">
            <v>1</v>
          </cell>
          <cell r="O2212">
            <v>3</v>
          </cell>
          <cell r="P2212">
            <v>2</v>
          </cell>
        </row>
        <row r="2213">
          <cell r="B2213">
            <v>2203</v>
          </cell>
          <cell r="C2213">
            <v>5</v>
          </cell>
          <cell r="D2213">
            <v>48</v>
          </cell>
          <cell r="E2213">
            <v>14000</v>
          </cell>
          <cell r="F2213">
            <v>2.1452150336588938</v>
          </cell>
          <cell r="G2213">
            <v>25000</v>
          </cell>
          <cell r="H2213">
            <v>5200</v>
          </cell>
          <cell r="I2213">
            <v>5500</v>
          </cell>
          <cell r="J2213">
            <v>1</v>
          </cell>
          <cell r="K2213">
            <v>39</v>
          </cell>
          <cell r="L2213">
            <v>2</v>
          </cell>
          <cell r="M2213">
            <v>2</v>
          </cell>
          <cell r="N2213">
            <v>2</v>
          </cell>
          <cell r="O2213">
            <v>2</v>
          </cell>
          <cell r="P2213">
            <v>3</v>
          </cell>
        </row>
        <row r="2214">
          <cell r="B2214">
            <v>2204</v>
          </cell>
          <cell r="C2214">
            <v>2</v>
          </cell>
          <cell r="D2214">
            <v>60</v>
          </cell>
          <cell r="E2214">
            <v>5400</v>
          </cell>
          <cell r="F2214">
            <v>1.1817181041056206</v>
          </cell>
          <cell r="G2214">
            <v>12000</v>
          </cell>
          <cell r="H2214">
            <v>2200</v>
          </cell>
          <cell r="I2214">
            <v>6000</v>
          </cell>
          <cell r="J2214">
            <v>2</v>
          </cell>
          <cell r="K2214">
            <v>27</v>
          </cell>
          <cell r="L2214">
            <v>1</v>
          </cell>
          <cell r="M2214">
            <v>5</v>
          </cell>
          <cell r="N2214">
            <v>2</v>
          </cell>
          <cell r="O2214">
            <v>1</v>
          </cell>
          <cell r="P2214">
            <v>3</v>
          </cell>
        </row>
        <row r="2215">
          <cell r="B2215">
            <v>2205</v>
          </cell>
          <cell r="C2215">
            <v>4</v>
          </cell>
          <cell r="D2215">
            <v>60</v>
          </cell>
          <cell r="E2215">
            <v>24000</v>
          </cell>
          <cell r="F2215">
            <v>1.7881241094195555</v>
          </cell>
          <cell r="G2215">
            <v>36000</v>
          </cell>
          <cell r="H2215">
            <v>7300</v>
          </cell>
          <cell r="I2215">
            <v>6000</v>
          </cell>
          <cell r="J2215">
            <v>1</v>
          </cell>
          <cell r="K2215">
            <v>27</v>
          </cell>
          <cell r="L2215">
            <v>2</v>
          </cell>
          <cell r="M2215">
            <v>4</v>
          </cell>
          <cell r="N2215">
            <v>1</v>
          </cell>
          <cell r="O2215">
            <v>3</v>
          </cell>
          <cell r="P2215">
            <v>1</v>
          </cell>
        </row>
        <row r="2216">
          <cell r="B2216">
            <v>2206</v>
          </cell>
          <cell r="C2216">
            <v>5</v>
          </cell>
          <cell r="D2216">
            <v>60</v>
          </cell>
          <cell r="E2216">
            <v>18300</v>
          </cell>
          <cell r="F2216">
            <v>2.6164711843948369</v>
          </cell>
          <cell r="G2216">
            <v>36000</v>
          </cell>
          <cell r="H2216">
            <v>5200</v>
          </cell>
          <cell r="I2216">
            <v>5500</v>
          </cell>
          <cell r="J2216">
            <v>2</v>
          </cell>
          <cell r="K2216">
            <v>23</v>
          </cell>
          <cell r="L2216">
            <v>1</v>
          </cell>
          <cell r="M2216">
            <v>4</v>
          </cell>
          <cell r="N2216">
            <v>2</v>
          </cell>
          <cell r="O2216">
            <v>4</v>
          </cell>
          <cell r="P2216">
            <v>3</v>
          </cell>
        </row>
        <row r="2217">
          <cell r="B2217">
            <v>2207</v>
          </cell>
          <cell r="C2217">
            <v>3</v>
          </cell>
          <cell r="D2217">
            <v>48</v>
          </cell>
          <cell r="E2217">
            <v>24000</v>
          </cell>
          <cell r="F2217">
            <v>3.4832010336756367</v>
          </cell>
          <cell r="G2217">
            <v>47000</v>
          </cell>
          <cell r="H2217">
            <v>7300</v>
          </cell>
          <cell r="I2217">
            <v>6000</v>
          </cell>
          <cell r="J2217">
            <v>1</v>
          </cell>
          <cell r="K2217">
            <v>39</v>
          </cell>
          <cell r="L2217">
            <v>3</v>
          </cell>
          <cell r="M2217">
            <v>5</v>
          </cell>
          <cell r="N2217">
            <v>1</v>
          </cell>
          <cell r="O2217">
            <v>3</v>
          </cell>
          <cell r="P2217">
            <v>2</v>
          </cell>
        </row>
        <row r="2218">
          <cell r="B2218">
            <v>2208</v>
          </cell>
          <cell r="C2218">
            <v>1</v>
          </cell>
          <cell r="D2218">
            <v>36</v>
          </cell>
          <cell r="E2218">
            <v>18300</v>
          </cell>
          <cell r="F2218">
            <v>2.2924926344828922</v>
          </cell>
          <cell r="G2218">
            <v>36000</v>
          </cell>
          <cell r="H2218">
            <v>4400</v>
          </cell>
          <cell r="I2218">
            <v>5000</v>
          </cell>
          <cell r="J2218">
            <v>1</v>
          </cell>
          <cell r="K2218">
            <v>49</v>
          </cell>
          <cell r="L2218">
            <v>3</v>
          </cell>
          <cell r="M2218">
            <v>3</v>
          </cell>
          <cell r="N2218">
            <v>2</v>
          </cell>
          <cell r="O2218">
            <v>1</v>
          </cell>
          <cell r="P2218">
            <v>1</v>
          </cell>
        </row>
        <row r="2219">
          <cell r="B2219">
            <v>2209</v>
          </cell>
          <cell r="C2219">
            <v>5</v>
          </cell>
          <cell r="D2219">
            <v>36</v>
          </cell>
          <cell r="E2219">
            <v>24000</v>
          </cell>
          <cell r="F2219">
            <v>2.1693326928177856</v>
          </cell>
          <cell r="G2219">
            <v>36000</v>
          </cell>
          <cell r="H2219">
            <v>8400</v>
          </cell>
          <cell r="I2219">
            <v>5500</v>
          </cell>
          <cell r="J2219">
            <v>2</v>
          </cell>
          <cell r="K2219">
            <v>32</v>
          </cell>
          <cell r="L2219">
            <v>2</v>
          </cell>
          <cell r="M2219">
            <v>5</v>
          </cell>
          <cell r="N2219">
            <v>2</v>
          </cell>
          <cell r="O2219">
            <v>2</v>
          </cell>
          <cell r="P2219">
            <v>3</v>
          </cell>
        </row>
        <row r="2220">
          <cell r="B2220">
            <v>2210</v>
          </cell>
          <cell r="C2220">
            <v>3</v>
          </cell>
          <cell r="D2220">
            <v>36</v>
          </cell>
          <cell r="E2220">
            <v>14000</v>
          </cell>
          <cell r="F2220">
            <v>3.2887334700696189</v>
          </cell>
          <cell r="G2220">
            <v>25000</v>
          </cell>
          <cell r="H2220">
            <v>3600</v>
          </cell>
          <cell r="I2220">
            <v>6000</v>
          </cell>
          <cell r="J2220">
            <v>1</v>
          </cell>
          <cell r="K2220">
            <v>30</v>
          </cell>
          <cell r="L2220">
            <v>4</v>
          </cell>
          <cell r="M2220">
            <v>3</v>
          </cell>
          <cell r="N2220">
            <v>2</v>
          </cell>
          <cell r="O2220">
            <v>4</v>
          </cell>
          <cell r="P2220">
            <v>3</v>
          </cell>
        </row>
        <row r="2221">
          <cell r="B2221">
            <v>2211</v>
          </cell>
          <cell r="C2221">
            <v>4</v>
          </cell>
          <cell r="D2221">
            <v>36</v>
          </cell>
          <cell r="E2221">
            <v>14000</v>
          </cell>
          <cell r="F2221">
            <v>1.5835800160544873</v>
          </cell>
          <cell r="G2221">
            <v>25000</v>
          </cell>
          <cell r="H2221">
            <v>3600</v>
          </cell>
          <cell r="I2221">
            <v>6000</v>
          </cell>
          <cell r="J2221">
            <v>1</v>
          </cell>
          <cell r="K2221">
            <v>50</v>
          </cell>
          <cell r="L2221">
            <v>2</v>
          </cell>
          <cell r="M2221">
            <v>4</v>
          </cell>
          <cell r="N2221">
            <v>1</v>
          </cell>
          <cell r="O2221">
            <v>4</v>
          </cell>
          <cell r="P2221">
            <v>1</v>
          </cell>
        </row>
        <row r="2222">
          <cell r="B2222">
            <v>2212</v>
          </cell>
          <cell r="C2222">
            <v>5</v>
          </cell>
          <cell r="D2222">
            <v>18</v>
          </cell>
          <cell r="E2222">
            <v>5400</v>
          </cell>
          <cell r="F2222">
            <v>2.5043771410657532</v>
          </cell>
          <cell r="G2222">
            <v>15000</v>
          </cell>
          <cell r="H2222">
            <v>2800</v>
          </cell>
          <cell r="I2222">
            <v>5500</v>
          </cell>
          <cell r="J2222">
            <v>2</v>
          </cell>
          <cell r="K2222">
            <v>34</v>
          </cell>
          <cell r="L2222">
            <v>1</v>
          </cell>
          <cell r="M2222">
            <v>3</v>
          </cell>
          <cell r="N2222">
            <v>1</v>
          </cell>
          <cell r="O2222">
            <v>3</v>
          </cell>
          <cell r="P2222">
            <v>2</v>
          </cell>
        </row>
        <row r="2223">
          <cell r="B2223">
            <v>2213</v>
          </cell>
          <cell r="C2223">
            <v>4</v>
          </cell>
          <cell r="D2223">
            <v>36</v>
          </cell>
          <cell r="E2223">
            <v>24000</v>
          </cell>
          <cell r="F2223">
            <v>3.5330166329172066</v>
          </cell>
          <cell r="G2223">
            <v>49000</v>
          </cell>
          <cell r="H2223">
            <v>7300</v>
          </cell>
          <cell r="I2223">
            <v>6000</v>
          </cell>
          <cell r="J2223">
            <v>2</v>
          </cell>
          <cell r="K2223">
            <v>45</v>
          </cell>
          <cell r="L2223">
            <v>1</v>
          </cell>
          <cell r="M2223">
            <v>3</v>
          </cell>
          <cell r="N2223">
            <v>2</v>
          </cell>
          <cell r="O2223">
            <v>3</v>
          </cell>
          <cell r="P2223">
            <v>1</v>
          </cell>
        </row>
        <row r="2224">
          <cell r="B2224">
            <v>2214</v>
          </cell>
          <cell r="C2224">
            <v>3</v>
          </cell>
          <cell r="D2224">
            <v>60</v>
          </cell>
          <cell r="E2224">
            <v>24000</v>
          </cell>
          <cell r="F2224">
            <v>1.2080749149159953</v>
          </cell>
          <cell r="G2224">
            <v>36000</v>
          </cell>
          <cell r="H2224">
            <v>7300</v>
          </cell>
          <cell r="I2224">
            <v>6000</v>
          </cell>
          <cell r="J2224">
            <v>1</v>
          </cell>
          <cell r="K2224">
            <v>44</v>
          </cell>
          <cell r="L2224">
            <v>3</v>
          </cell>
          <cell r="M2224">
            <v>4</v>
          </cell>
          <cell r="N2224">
            <v>1</v>
          </cell>
          <cell r="O2224">
            <v>2</v>
          </cell>
          <cell r="P2224">
            <v>2</v>
          </cell>
        </row>
        <row r="2225">
          <cell r="B2225">
            <v>2215</v>
          </cell>
          <cell r="C2225">
            <v>3</v>
          </cell>
          <cell r="D2225">
            <v>18</v>
          </cell>
          <cell r="E2225">
            <v>14000</v>
          </cell>
          <cell r="F2225">
            <v>3.2476956444536733</v>
          </cell>
          <cell r="G2225">
            <v>25000</v>
          </cell>
          <cell r="H2225">
            <v>4200</v>
          </cell>
          <cell r="I2225">
            <v>6000</v>
          </cell>
          <cell r="J2225">
            <v>2</v>
          </cell>
          <cell r="K2225">
            <v>25</v>
          </cell>
          <cell r="L2225">
            <v>2</v>
          </cell>
          <cell r="M2225">
            <v>3</v>
          </cell>
          <cell r="N2225">
            <v>1</v>
          </cell>
          <cell r="O2225">
            <v>1</v>
          </cell>
          <cell r="P2225">
            <v>3</v>
          </cell>
        </row>
        <row r="2226">
          <cell r="B2226">
            <v>2216</v>
          </cell>
          <cell r="C2226">
            <v>3</v>
          </cell>
          <cell r="D2226">
            <v>48</v>
          </cell>
          <cell r="E2226">
            <v>24000</v>
          </cell>
          <cell r="F2226">
            <v>1.5486654359064427</v>
          </cell>
          <cell r="G2226">
            <v>36000</v>
          </cell>
          <cell r="H2226">
            <v>7300</v>
          </cell>
          <cell r="I2226">
            <v>6000</v>
          </cell>
          <cell r="J2226">
            <v>2</v>
          </cell>
          <cell r="K2226">
            <v>37</v>
          </cell>
          <cell r="L2226">
            <v>4</v>
          </cell>
          <cell r="M2226">
            <v>4</v>
          </cell>
          <cell r="N2226">
            <v>1</v>
          </cell>
          <cell r="O2226">
            <v>1</v>
          </cell>
          <cell r="P2226">
            <v>3</v>
          </cell>
        </row>
        <row r="2227">
          <cell r="B2227">
            <v>2217</v>
          </cell>
          <cell r="C2227">
            <v>4</v>
          </cell>
          <cell r="D2227">
            <v>36</v>
          </cell>
          <cell r="E2227">
            <v>5400</v>
          </cell>
          <cell r="F2227">
            <v>3.5120492679769093</v>
          </cell>
          <cell r="G2227">
            <v>12000</v>
          </cell>
          <cell r="H2227">
            <v>2200</v>
          </cell>
          <cell r="I2227">
            <v>6000</v>
          </cell>
          <cell r="J2227">
            <v>1</v>
          </cell>
          <cell r="K2227">
            <v>21</v>
          </cell>
          <cell r="L2227">
            <v>4</v>
          </cell>
          <cell r="M2227">
            <v>4</v>
          </cell>
          <cell r="N2227">
            <v>1</v>
          </cell>
          <cell r="O2227">
            <v>3</v>
          </cell>
          <cell r="P2227">
            <v>3</v>
          </cell>
        </row>
        <row r="2228">
          <cell r="B2228">
            <v>2218</v>
          </cell>
          <cell r="C2228">
            <v>3</v>
          </cell>
          <cell r="D2228">
            <v>18</v>
          </cell>
          <cell r="E2228">
            <v>24000</v>
          </cell>
          <cell r="F2228">
            <v>1.0953342934850112</v>
          </cell>
          <cell r="G2228">
            <v>41000</v>
          </cell>
          <cell r="H2228">
            <v>6200</v>
          </cell>
          <cell r="I2228">
            <v>6000</v>
          </cell>
          <cell r="J2228">
            <v>2</v>
          </cell>
          <cell r="K2228">
            <v>42</v>
          </cell>
          <cell r="L2228">
            <v>1</v>
          </cell>
          <cell r="M2228">
            <v>5</v>
          </cell>
          <cell r="N2228">
            <v>1</v>
          </cell>
          <cell r="O2228">
            <v>1</v>
          </cell>
          <cell r="P2228">
            <v>3</v>
          </cell>
        </row>
        <row r="2229">
          <cell r="B2229">
            <v>2219</v>
          </cell>
          <cell r="C2229">
            <v>3</v>
          </cell>
          <cell r="D2229">
            <v>12</v>
          </cell>
          <cell r="E2229">
            <v>14000</v>
          </cell>
          <cell r="F2229">
            <v>2.7114805428974535</v>
          </cell>
          <cell r="G2229">
            <v>25000</v>
          </cell>
          <cell r="H2229">
            <v>4400</v>
          </cell>
          <cell r="I2229">
            <v>6000</v>
          </cell>
          <cell r="J2229">
            <v>1</v>
          </cell>
          <cell r="K2229">
            <v>28</v>
          </cell>
          <cell r="L2229">
            <v>2</v>
          </cell>
          <cell r="M2229">
            <v>4</v>
          </cell>
          <cell r="N2229">
            <v>2</v>
          </cell>
          <cell r="O2229">
            <v>2</v>
          </cell>
          <cell r="P2229">
            <v>3</v>
          </cell>
        </row>
        <row r="2230">
          <cell r="B2230">
            <v>2220</v>
          </cell>
          <cell r="C2230">
            <v>2</v>
          </cell>
          <cell r="D2230">
            <v>60</v>
          </cell>
          <cell r="E2230">
            <v>14000</v>
          </cell>
          <cell r="F2230">
            <v>2.4232879103257905</v>
          </cell>
          <cell r="G2230">
            <v>25000</v>
          </cell>
          <cell r="H2230">
            <v>4400</v>
          </cell>
          <cell r="I2230">
            <v>6000</v>
          </cell>
          <cell r="J2230">
            <v>2</v>
          </cell>
          <cell r="K2230">
            <v>34</v>
          </cell>
          <cell r="L2230">
            <v>4</v>
          </cell>
          <cell r="M2230">
            <v>2</v>
          </cell>
          <cell r="N2230">
            <v>2</v>
          </cell>
          <cell r="O2230">
            <v>1</v>
          </cell>
          <cell r="P2230">
            <v>2</v>
          </cell>
        </row>
        <row r="2231">
          <cell r="B2231">
            <v>2221</v>
          </cell>
          <cell r="C2231">
            <v>4</v>
          </cell>
          <cell r="D2231">
            <v>36</v>
          </cell>
          <cell r="E2231">
            <v>18300</v>
          </cell>
          <cell r="F2231">
            <v>2.6061065689341425</v>
          </cell>
          <cell r="G2231">
            <v>36000</v>
          </cell>
          <cell r="H2231">
            <v>5200</v>
          </cell>
          <cell r="I2231">
            <v>6000</v>
          </cell>
          <cell r="J2231">
            <v>1</v>
          </cell>
          <cell r="K2231">
            <v>32</v>
          </cell>
          <cell r="L2231">
            <v>3</v>
          </cell>
          <cell r="M2231">
            <v>4</v>
          </cell>
          <cell r="N2231">
            <v>2</v>
          </cell>
          <cell r="O2231">
            <v>4</v>
          </cell>
          <cell r="P2231">
            <v>1</v>
          </cell>
        </row>
        <row r="2232">
          <cell r="B2232">
            <v>2222</v>
          </cell>
          <cell r="C2232">
            <v>4</v>
          </cell>
          <cell r="D2232">
            <v>18</v>
          </cell>
          <cell r="E2232">
            <v>14000</v>
          </cell>
          <cell r="F2232">
            <v>1.7409354241682893</v>
          </cell>
          <cell r="G2232">
            <v>25000</v>
          </cell>
          <cell r="H2232">
            <v>3700</v>
          </cell>
          <cell r="I2232">
            <v>6000</v>
          </cell>
          <cell r="J2232">
            <v>2</v>
          </cell>
          <cell r="K2232">
            <v>30</v>
          </cell>
          <cell r="L2232">
            <v>4</v>
          </cell>
          <cell r="M2232">
            <v>3</v>
          </cell>
          <cell r="N2232">
            <v>1</v>
          </cell>
          <cell r="O2232">
            <v>2</v>
          </cell>
          <cell r="P2232">
            <v>3</v>
          </cell>
        </row>
        <row r="2233">
          <cell r="B2233">
            <v>2223</v>
          </cell>
          <cell r="C2233">
            <v>4</v>
          </cell>
          <cell r="D2233">
            <v>48</v>
          </cell>
          <cell r="E2233">
            <v>18300</v>
          </cell>
          <cell r="F2233">
            <v>1.2790585575845461</v>
          </cell>
          <cell r="G2233">
            <v>36000</v>
          </cell>
          <cell r="H2233">
            <v>5200</v>
          </cell>
          <cell r="I2233">
            <v>6000</v>
          </cell>
          <cell r="J2233">
            <v>1</v>
          </cell>
          <cell r="K2233">
            <v>37</v>
          </cell>
          <cell r="L2233">
            <v>4</v>
          </cell>
          <cell r="M2233">
            <v>4</v>
          </cell>
          <cell r="N2233">
            <v>2</v>
          </cell>
          <cell r="O2233">
            <v>3</v>
          </cell>
          <cell r="P2233">
            <v>2</v>
          </cell>
        </row>
        <row r="2234">
          <cell r="B2234">
            <v>2224</v>
          </cell>
          <cell r="C2234">
            <v>3</v>
          </cell>
          <cell r="D2234">
            <v>60</v>
          </cell>
          <cell r="E2234">
            <v>5400</v>
          </cell>
          <cell r="F2234">
            <v>1.2966405390781128</v>
          </cell>
          <cell r="G2234">
            <v>12000</v>
          </cell>
          <cell r="H2234">
            <v>1900</v>
          </cell>
          <cell r="I2234">
            <v>6000</v>
          </cell>
          <cell r="J2234">
            <v>1</v>
          </cell>
          <cell r="K2234">
            <v>27</v>
          </cell>
          <cell r="L2234">
            <v>1</v>
          </cell>
          <cell r="M2234">
            <v>1</v>
          </cell>
          <cell r="N2234">
            <v>2</v>
          </cell>
          <cell r="O2234">
            <v>2</v>
          </cell>
          <cell r="P2234">
            <v>3</v>
          </cell>
        </row>
        <row r="2235">
          <cell r="B2235">
            <v>2225</v>
          </cell>
          <cell r="C2235">
            <v>1</v>
          </cell>
          <cell r="D2235">
            <v>18</v>
          </cell>
          <cell r="E2235">
            <v>14000</v>
          </cell>
          <cell r="F2235">
            <v>1.635354856446817</v>
          </cell>
          <cell r="G2235">
            <v>21000</v>
          </cell>
          <cell r="H2235">
            <v>3000</v>
          </cell>
          <cell r="I2235">
            <v>5000</v>
          </cell>
          <cell r="J2235">
            <v>2</v>
          </cell>
          <cell r="K2235">
            <v>52</v>
          </cell>
          <cell r="L2235">
            <v>2</v>
          </cell>
          <cell r="M2235">
            <v>4</v>
          </cell>
          <cell r="N2235">
            <v>2</v>
          </cell>
          <cell r="O2235">
            <v>1</v>
          </cell>
          <cell r="P2235">
            <v>3</v>
          </cell>
        </row>
        <row r="2236">
          <cell r="B2236">
            <v>2226</v>
          </cell>
          <cell r="C2236">
            <v>1</v>
          </cell>
          <cell r="D2236">
            <v>36</v>
          </cell>
          <cell r="E2236">
            <v>5400</v>
          </cell>
          <cell r="F2236">
            <v>1.4001063095218584</v>
          </cell>
          <cell r="G2236">
            <v>18000</v>
          </cell>
          <cell r="H2236">
            <v>2400</v>
          </cell>
          <cell r="I2236">
            <v>5000</v>
          </cell>
          <cell r="J2236">
            <v>2</v>
          </cell>
          <cell r="K2236">
            <v>43</v>
          </cell>
          <cell r="L2236">
            <v>1</v>
          </cell>
          <cell r="M2236">
            <v>5</v>
          </cell>
          <cell r="N2236">
            <v>1</v>
          </cell>
          <cell r="O2236">
            <v>1</v>
          </cell>
          <cell r="P2236">
            <v>3</v>
          </cell>
        </row>
        <row r="2237">
          <cell r="B2237">
            <v>2227</v>
          </cell>
          <cell r="C2237">
            <v>1</v>
          </cell>
          <cell r="D2237">
            <v>36</v>
          </cell>
          <cell r="E2237">
            <v>14000</v>
          </cell>
          <cell r="F2237">
            <v>2.636951088718468</v>
          </cell>
          <cell r="G2237">
            <v>25000</v>
          </cell>
          <cell r="H2237">
            <v>3600</v>
          </cell>
          <cell r="I2237">
            <v>5000</v>
          </cell>
          <cell r="J2237">
            <v>1</v>
          </cell>
          <cell r="K2237">
            <v>30</v>
          </cell>
          <cell r="L2237">
            <v>4</v>
          </cell>
          <cell r="M2237">
            <v>2</v>
          </cell>
          <cell r="N2237">
            <v>2</v>
          </cell>
          <cell r="O2237">
            <v>2</v>
          </cell>
          <cell r="P2237">
            <v>2</v>
          </cell>
        </row>
        <row r="2238">
          <cell r="B2238">
            <v>2228</v>
          </cell>
          <cell r="C2238">
            <v>1</v>
          </cell>
          <cell r="D2238">
            <v>36</v>
          </cell>
          <cell r="E2238">
            <v>14000</v>
          </cell>
          <cell r="F2238">
            <v>3.6097978988918431</v>
          </cell>
          <cell r="G2238">
            <v>21000</v>
          </cell>
          <cell r="H2238">
            <v>3000</v>
          </cell>
          <cell r="I2238">
            <v>5000</v>
          </cell>
          <cell r="J2238">
            <v>1</v>
          </cell>
          <cell r="K2238">
            <v>29</v>
          </cell>
          <cell r="L2238">
            <v>1</v>
          </cell>
          <cell r="M2238">
            <v>1</v>
          </cell>
          <cell r="N2238">
            <v>2</v>
          </cell>
          <cell r="O2238">
            <v>2</v>
          </cell>
          <cell r="P2238">
            <v>1</v>
          </cell>
        </row>
        <row r="2239">
          <cell r="B2239">
            <v>2229</v>
          </cell>
          <cell r="C2239">
            <v>3</v>
          </cell>
          <cell r="D2239">
            <v>36</v>
          </cell>
          <cell r="E2239">
            <v>5400</v>
          </cell>
          <cell r="F2239">
            <v>1.139495435928102</v>
          </cell>
          <cell r="G2239">
            <v>12000</v>
          </cell>
          <cell r="H2239">
            <v>1600</v>
          </cell>
          <cell r="I2239">
            <v>6000</v>
          </cell>
          <cell r="J2239">
            <v>2</v>
          </cell>
          <cell r="K2239">
            <v>35</v>
          </cell>
          <cell r="L2239">
            <v>1</v>
          </cell>
          <cell r="M2239">
            <v>4</v>
          </cell>
          <cell r="N2239">
            <v>2</v>
          </cell>
          <cell r="O2239">
            <v>4</v>
          </cell>
          <cell r="P2239">
            <v>3</v>
          </cell>
        </row>
        <row r="2240">
          <cell r="B2240">
            <v>2230</v>
          </cell>
          <cell r="C2240">
            <v>1</v>
          </cell>
          <cell r="D2240">
            <v>36</v>
          </cell>
          <cell r="E2240">
            <v>14000</v>
          </cell>
          <cell r="F2240">
            <v>2.7361005565101655</v>
          </cell>
          <cell r="G2240">
            <v>25000</v>
          </cell>
          <cell r="H2240">
            <v>4000</v>
          </cell>
          <cell r="I2240">
            <v>5000</v>
          </cell>
          <cell r="J2240">
            <v>1</v>
          </cell>
          <cell r="K2240">
            <v>23</v>
          </cell>
          <cell r="L2240">
            <v>4</v>
          </cell>
          <cell r="M2240">
            <v>5</v>
          </cell>
          <cell r="N2240">
            <v>1</v>
          </cell>
          <cell r="O2240">
            <v>1</v>
          </cell>
          <cell r="P2240">
            <v>3</v>
          </cell>
        </row>
        <row r="2241">
          <cell r="B2241">
            <v>2231</v>
          </cell>
          <cell r="C2241">
            <v>5</v>
          </cell>
          <cell r="D2241">
            <v>18</v>
          </cell>
          <cell r="E2241">
            <v>18300</v>
          </cell>
          <cell r="F2241">
            <v>2.4759929061050254</v>
          </cell>
          <cell r="G2241">
            <v>36000</v>
          </cell>
          <cell r="H2241">
            <v>5200</v>
          </cell>
          <cell r="I2241">
            <v>5500</v>
          </cell>
          <cell r="J2241">
            <v>1</v>
          </cell>
          <cell r="K2241">
            <v>38</v>
          </cell>
          <cell r="L2241">
            <v>3</v>
          </cell>
          <cell r="M2241">
            <v>1</v>
          </cell>
          <cell r="N2241">
            <v>1</v>
          </cell>
          <cell r="O2241">
            <v>1</v>
          </cell>
          <cell r="P2241">
            <v>2</v>
          </cell>
        </row>
        <row r="2242">
          <cell r="B2242">
            <v>2232</v>
          </cell>
          <cell r="C2242">
            <v>3</v>
          </cell>
          <cell r="D2242">
            <v>36</v>
          </cell>
          <cell r="E2242">
            <v>18300</v>
          </cell>
          <cell r="F2242">
            <v>1.2467978772746533</v>
          </cell>
          <cell r="G2242">
            <v>36000</v>
          </cell>
          <cell r="H2242">
            <v>6200</v>
          </cell>
          <cell r="I2242">
            <v>6000</v>
          </cell>
          <cell r="J2242">
            <v>2</v>
          </cell>
          <cell r="K2242">
            <v>35</v>
          </cell>
          <cell r="L2242">
            <v>2</v>
          </cell>
          <cell r="M2242">
            <v>2</v>
          </cell>
          <cell r="N2242">
            <v>2</v>
          </cell>
          <cell r="O2242">
            <v>1</v>
          </cell>
          <cell r="P2242">
            <v>3</v>
          </cell>
        </row>
        <row r="2243">
          <cell r="B2243">
            <v>2233</v>
          </cell>
          <cell r="C2243">
            <v>3</v>
          </cell>
          <cell r="D2243">
            <v>48</v>
          </cell>
          <cell r="E2243">
            <v>5400</v>
          </cell>
          <cell r="F2243">
            <v>3.4274934275919726</v>
          </cell>
          <cell r="G2243">
            <v>12000</v>
          </cell>
          <cell r="H2243">
            <v>1800</v>
          </cell>
          <cell r="I2243">
            <v>6000</v>
          </cell>
          <cell r="J2243">
            <v>1</v>
          </cell>
          <cell r="K2243">
            <v>42</v>
          </cell>
          <cell r="L2243">
            <v>3</v>
          </cell>
          <cell r="M2243">
            <v>3</v>
          </cell>
          <cell r="N2243">
            <v>2</v>
          </cell>
          <cell r="O2243">
            <v>1</v>
          </cell>
          <cell r="P2243">
            <v>3</v>
          </cell>
        </row>
        <row r="2244">
          <cell r="B2244">
            <v>2234</v>
          </cell>
          <cell r="C2244">
            <v>5</v>
          </cell>
          <cell r="D2244">
            <v>60</v>
          </cell>
          <cell r="E2244">
            <v>14000</v>
          </cell>
          <cell r="F2244">
            <v>2.3603145922140634</v>
          </cell>
          <cell r="G2244">
            <v>25000</v>
          </cell>
          <cell r="H2244">
            <v>4300</v>
          </cell>
          <cell r="I2244">
            <v>5500</v>
          </cell>
          <cell r="J2244">
            <v>2</v>
          </cell>
          <cell r="K2244">
            <v>47</v>
          </cell>
          <cell r="L2244">
            <v>2</v>
          </cell>
          <cell r="M2244">
            <v>2</v>
          </cell>
          <cell r="N2244">
            <v>2</v>
          </cell>
          <cell r="O2244">
            <v>4</v>
          </cell>
          <cell r="P2244">
            <v>3</v>
          </cell>
        </row>
        <row r="2245">
          <cell r="B2245">
            <v>2235</v>
          </cell>
          <cell r="C2245">
            <v>1</v>
          </cell>
          <cell r="D2245">
            <v>12</v>
          </cell>
          <cell r="E2245">
            <v>5400</v>
          </cell>
          <cell r="F2245">
            <v>2.1237710447525768</v>
          </cell>
          <cell r="G2245">
            <v>12000</v>
          </cell>
          <cell r="H2245">
            <v>1900</v>
          </cell>
          <cell r="I2245">
            <v>5000</v>
          </cell>
          <cell r="J2245">
            <v>1</v>
          </cell>
          <cell r="K2245">
            <v>21</v>
          </cell>
          <cell r="L2245">
            <v>4</v>
          </cell>
          <cell r="M2245">
            <v>4</v>
          </cell>
          <cell r="N2245">
            <v>1</v>
          </cell>
          <cell r="O2245">
            <v>3</v>
          </cell>
          <cell r="P2245">
            <v>3</v>
          </cell>
        </row>
        <row r="2246">
          <cell r="B2246">
            <v>2236</v>
          </cell>
          <cell r="C2246">
            <v>4</v>
          </cell>
          <cell r="D2246">
            <v>60</v>
          </cell>
          <cell r="E2246">
            <v>18300</v>
          </cell>
          <cell r="F2246">
            <v>3.857223666678701</v>
          </cell>
          <cell r="G2246">
            <v>36000</v>
          </cell>
          <cell r="H2246">
            <v>5200</v>
          </cell>
          <cell r="I2246">
            <v>6000</v>
          </cell>
          <cell r="J2246">
            <v>1</v>
          </cell>
          <cell r="K2246">
            <v>26</v>
          </cell>
          <cell r="L2246">
            <v>3</v>
          </cell>
          <cell r="M2246">
            <v>2</v>
          </cell>
          <cell r="N2246">
            <v>2</v>
          </cell>
          <cell r="O2246">
            <v>4</v>
          </cell>
          <cell r="P2246">
            <v>3</v>
          </cell>
        </row>
        <row r="2247">
          <cell r="B2247">
            <v>2237</v>
          </cell>
          <cell r="C2247">
            <v>1</v>
          </cell>
          <cell r="D2247">
            <v>48</v>
          </cell>
          <cell r="E2247">
            <v>24000</v>
          </cell>
          <cell r="F2247">
            <v>3.8835156488718221</v>
          </cell>
          <cell r="G2247">
            <v>36000</v>
          </cell>
          <cell r="H2247">
            <v>6200</v>
          </cell>
          <cell r="I2247">
            <v>5000</v>
          </cell>
          <cell r="J2247">
            <v>1</v>
          </cell>
          <cell r="K2247">
            <v>18</v>
          </cell>
          <cell r="L2247">
            <v>1</v>
          </cell>
          <cell r="M2247">
            <v>5</v>
          </cell>
          <cell r="N2247">
            <v>2</v>
          </cell>
          <cell r="O2247">
            <v>2</v>
          </cell>
          <cell r="P2247">
            <v>2</v>
          </cell>
        </row>
        <row r="2248">
          <cell r="B2248">
            <v>2238</v>
          </cell>
          <cell r="C2248">
            <v>2</v>
          </cell>
          <cell r="D2248">
            <v>36</v>
          </cell>
          <cell r="E2248">
            <v>5400</v>
          </cell>
          <cell r="F2248">
            <v>2.3734455159356114</v>
          </cell>
          <cell r="G2248">
            <v>15000</v>
          </cell>
          <cell r="H2248">
            <v>2400</v>
          </cell>
          <cell r="I2248">
            <v>6000</v>
          </cell>
          <cell r="J2248">
            <v>2</v>
          </cell>
          <cell r="K2248">
            <v>42</v>
          </cell>
          <cell r="L2248">
            <v>1</v>
          </cell>
          <cell r="M2248">
            <v>1</v>
          </cell>
          <cell r="N2248">
            <v>2</v>
          </cell>
          <cell r="O2248">
            <v>2</v>
          </cell>
          <cell r="P2248">
            <v>3</v>
          </cell>
        </row>
        <row r="2249">
          <cell r="B2249">
            <v>2239</v>
          </cell>
          <cell r="C2249">
            <v>3</v>
          </cell>
          <cell r="D2249">
            <v>36</v>
          </cell>
          <cell r="E2249">
            <v>5400</v>
          </cell>
          <cell r="F2249">
            <v>1.7859984799537707</v>
          </cell>
          <cell r="G2249">
            <v>18000</v>
          </cell>
          <cell r="H2249">
            <v>2600</v>
          </cell>
          <cell r="I2249">
            <v>6000</v>
          </cell>
          <cell r="J2249">
            <v>2</v>
          </cell>
          <cell r="K2249">
            <v>29</v>
          </cell>
          <cell r="L2249">
            <v>1</v>
          </cell>
          <cell r="M2249">
            <v>4</v>
          </cell>
          <cell r="N2249">
            <v>1</v>
          </cell>
          <cell r="O2249">
            <v>4</v>
          </cell>
          <cell r="P2249">
            <v>3</v>
          </cell>
        </row>
        <row r="2250">
          <cell r="B2250">
            <v>2240</v>
          </cell>
          <cell r="C2250">
            <v>2</v>
          </cell>
          <cell r="D2250">
            <v>36</v>
          </cell>
          <cell r="E2250">
            <v>14000</v>
          </cell>
          <cell r="F2250">
            <v>3.8827123396157424</v>
          </cell>
          <cell r="G2250">
            <v>25000</v>
          </cell>
          <cell r="H2250">
            <v>4700</v>
          </cell>
          <cell r="I2250">
            <v>6000</v>
          </cell>
          <cell r="J2250">
            <v>1</v>
          </cell>
          <cell r="K2250">
            <v>45</v>
          </cell>
          <cell r="L2250">
            <v>1</v>
          </cell>
          <cell r="M2250">
            <v>2</v>
          </cell>
          <cell r="N2250">
            <v>2</v>
          </cell>
          <cell r="O2250">
            <v>3</v>
          </cell>
          <cell r="P2250">
            <v>3</v>
          </cell>
        </row>
        <row r="2251">
          <cell r="B2251">
            <v>2241</v>
          </cell>
          <cell r="C2251">
            <v>1</v>
          </cell>
          <cell r="D2251">
            <v>48</v>
          </cell>
          <cell r="E2251">
            <v>18300</v>
          </cell>
          <cell r="F2251">
            <v>1.0188283393507307</v>
          </cell>
          <cell r="G2251">
            <v>36000</v>
          </cell>
          <cell r="H2251">
            <v>4400</v>
          </cell>
          <cell r="I2251">
            <v>5000</v>
          </cell>
          <cell r="J2251">
            <v>1</v>
          </cell>
          <cell r="K2251">
            <v>32</v>
          </cell>
          <cell r="L2251">
            <v>4</v>
          </cell>
          <cell r="M2251">
            <v>5</v>
          </cell>
          <cell r="N2251">
            <v>1</v>
          </cell>
          <cell r="O2251">
            <v>1</v>
          </cell>
          <cell r="P2251">
            <v>1</v>
          </cell>
        </row>
        <row r="2252">
          <cell r="B2252">
            <v>2242</v>
          </cell>
          <cell r="C2252">
            <v>1</v>
          </cell>
          <cell r="D2252">
            <v>36</v>
          </cell>
          <cell r="E2252">
            <v>14000</v>
          </cell>
          <cell r="F2252">
            <v>3.6890234237859336</v>
          </cell>
          <cell r="G2252">
            <v>25000</v>
          </cell>
          <cell r="H2252">
            <v>3300</v>
          </cell>
          <cell r="I2252">
            <v>5000</v>
          </cell>
          <cell r="J2252">
            <v>2</v>
          </cell>
          <cell r="K2252">
            <v>53</v>
          </cell>
          <cell r="L2252">
            <v>2</v>
          </cell>
          <cell r="M2252">
            <v>3</v>
          </cell>
          <cell r="N2252">
            <v>1</v>
          </cell>
          <cell r="O2252">
            <v>1</v>
          </cell>
          <cell r="P2252">
            <v>1</v>
          </cell>
        </row>
        <row r="2253">
          <cell r="B2253">
            <v>2243</v>
          </cell>
          <cell r="C2253">
            <v>3</v>
          </cell>
          <cell r="D2253">
            <v>60</v>
          </cell>
          <cell r="E2253">
            <v>18300</v>
          </cell>
          <cell r="F2253">
            <v>1.5556653198134434</v>
          </cell>
          <cell r="G2253">
            <v>36000</v>
          </cell>
          <cell r="H2253">
            <v>4400</v>
          </cell>
          <cell r="I2253">
            <v>6000</v>
          </cell>
          <cell r="J2253">
            <v>1</v>
          </cell>
          <cell r="K2253">
            <v>51</v>
          </cell>
          <cell r="L2253">
            <v>2</v>
          </cell>
          <cell r="M2253">
            <v>2</v>
          </cell>
          <cell r="N2253">
            <v>2</v>
          </cell>
          <cell r="O2253">
            <v>3</v>
          </cell>
          <cell r="P2253">
            <v>2</v>
          </cell>
        </row>
        <row r="2254">
          <cell r="B2254">
            <v>2244</v>
          </cell>
          <cell r="C2254">
            <v>4</v>
          </cell>
          <cell r="D2254">
            <v>60</v>
          </cell>
          <cell r="E2254">
            <v>14000</v>
          </cell>
          <cell r="F2254">
            <v>1.342793993591511</v>
          </cell>
          <cell r="G2254">
            <v>25000</v>
          </cell>
          <cell r="H2254">
            <v>3700</v>
          </cell>
          <cell r="I2254">
            <v>6000</v>
          </cell>
          <cell r="J2254">
            <v>2</v>
          </cell>
          <cell r="K2254">
            <v>46</v>
          </cell>
          <cell r="L2254">
            <v>4</v>
          </cell>
          <cell r="M2254">
            <v>4</v>
          </cell>
          <cell r="N2254">
            <v>1</v>
          </cell>
          <cell r="O2254">
            <v>4</v>
          </cell>
          <cell r="P2254">
            <v>3</v>
          </cell>
        </row>
        <row r="2255">
          <cell r="B2255">
            <v>2245</v>
          </cell>
          <cell r="C2255">
            <v>3</v>
          </cell>
          <cell r="D2255">
            <v>36</v>
          </cell>
          <cell r="E2255">
            <v>24000</v>
          </cell>
          <cell r="F2255">
            <v>1.0902538181296535</v>
          </cell>
          <cell r="G2255">
            <v>36000</v>
          </cell>
          <cell r="H2255">
            <v>6900</v>
          </cell>
          <cell r="I2255">
            <v>6000</v>
          </cell>
          <cell r="J2255">
            <v>2</v>
          </cell>
          <cell r="K2255">
            <v>20</v>
          </cell>
          <cell r="L2255">
            <v>4</v>
          </cell>
          <cell r="M2255">
            <v>1</v>
          </cell>
          <cell r="N2255">
            <v>2</v>
          </cell>
          <cell r="O2255">
            <v>2</v>
          </cell>
          <cell r="P2255">
            <v>1</v>
          </cell>
        </row>
        <row r="2256">
          <cell r="B2256">
            <v>2246</v>
          </cell>
          <cell r="C2256">
            <v>5</v>
          </cell>
          <cell r="D2256">
            <v>18</v>
          </cell>
          <cell r="E2256">
            <v>24000</v>
          </cell>
          <cell r="F2256">
            <v>1.1934476260871008</v>
          </cell>
          <cell r="G2256">
            <v>47000</v>
          </cell>
          <cell r="H2256">
            <v>8400</v>
          </cell>
          <cell r="I2256">
            <v>5500</v>
          </cell>
          <cell r="J2256">
            <v>2</v>
          </cell>
          <cell r="K2256">
            <v>28</v>
          </cell>
          <cell r="L2256">
            <v>2</v>
          </cell>
          <cell r="M2256">
            <v>4</v>
          </cell>
          <cell r="N2256">
            <v>2</v>
          </cell>
          <cell r="O2256">
            <v>4</v>
          </cell>
          <cell r="P2256">
            <v>2</v>
          </cell>
        </row>
        <row r="2257">
          <cell r="B2257">
            <v>2247</v>
          </cell>
          <cell r="C2257">
            <v>5</v>
          </cell>
          <cell r="D2257">
            <v>36</v>
          </cell>
          <cell r="E2257">
            <v>18300</v>
          </cell>
          <cell r="F2257">
            <v>3.941207795199094</v>
          </cell>
          <cell r="G2257">
            <v>36000</v>
          </cell>
          <cell r="H2257">
            <v>5200</v>
          </cell>
          <cell r="I2257">
            <v>5500</v>
          </cell>
          <cell r="J2257">
            <v>1</v>
          </cell>
          <cell r="K2257">
            <v>39</v>
          </cell>
          <cell r="L2257">
            <v>1</v>
          </cell>
          <cell r="M2257">
            <v>4</v>
          </cell>
          <cell r="N2257">
            <v>2</v>
          </cell>
          <cell r="O2257">
            <v>4</v>
          </cell>
          <cell r="P2257">
            <v>1</v>
          </cell>
        </row>
        <row r="2258">
          <cell r="B2258">
            <v>2248</v>
          </cell>
          <cell r="C2258">
            <v>1</v>
          </cell>
          <cell r="D2258">
            <v>36</v>
          </cell>
          <cell r="E2258">
            <v>5400</v>
          </cell>
          <cell r="F2258">
            <v>3.8016295743069684</v>
          </cell>
          <cell r="G2258">
            <v>12000</v>
          </cell>
          <cell r="H2258">
            <v>1600</v>
          </cell>
          <cell r="I2258">
            <v>5000</v>
          </cell>
          <cell r="J2258">
            <v>1</v>
          </cell>
          <cell r="K2258">
            <v>27</v>
          </cell>
          <cell r="L2258">
            <v>3</v>
          </cell>
          <cell r="M2258">
            <v>2</v>
          </cell>
          <cell r="N2258">
            <v>2</v>
          </cell>
          <cell r="O2258">
            <v>3</v>
          </cell>
          <cell r="P2258">
            <v>3</v>
          </cell>
        </row>
        <row r="2259">
          <cell r="B2259">
            <v>2249</v>
          </cell>
          <cell r="C2259">
            <v>1</v>
          </cell>
          <cell r="D2259">
            <v>12</v>
          </cell>
          <cell r="E2259">
            <v>14000</v>
          </cell>
          <cell r="F2259">
            <v>2.8689199541301265</v>
          </cell>
          <cell r="G2259">
            <v>25000</v>
          </cell>
          <cell r="H2259">
            <v>3600</v>
          </cell>
          <cell r="I2259">
            <v>5000</v>
          </cell>
          <cell r="J2259">
            <v>1</v>
          </cell>
          <cell r="K2259">
            <v>27</v>
          </cell>
          <cell r="L2259">
            <v>2</v>
          </cell>
          <cell r="M2259">
            <v>4</v>
          </cell>
          <cell r="N2259">
            <v>1</v>
          </cell>
          <cell r="O2259">
            <v>4</v>
          </cell>
          <cell r="P2259">
            <v>1</v>
          </cell>
        </row>
        <row r="2260">
          <cell r="B2260">
            <v>2250</v>
          </cell>
          <cell r="C2260">
            <v>5</v>
          </cell>
          <cell r="D2260">
            <v>18</v>
          </cell>
          <cell r="E2260">
            <v>14000</v>
          </cell>
          <cell r="F2260">
            <v>3.3994374131006921</v>
          </cell>
          <cell r="G2260">
            <v>25000</v>
          </cell>
          <cell r="H2260">
            <v>4700</v>
          </cell>
          <cell r="I2260">
            <v>5500</v>
          </cell>
          <cell r="J2260">
            <v>1</v>
          </cell>
          <cell r="K2260">
            <v>20</v>
          </cell>
          <cell r="L2260">
            <v>3</v>
          </cell>
          <cell r="M2260">
            <v>1</v>
          </cell>
          <cell r="N2260">
            <v>2</v>
          </cell>
          <cell r="O2260">
            <v>4</v>
          </cell>
          <cell r="P2260">
            <v>3</v>
          </cell>
        </row>
        <row r="2261">
          <cell r="B2261">
            <v>2251</v>
          </cell>
          <cell r="C2261">
            <v>2</v>
          </cell>
          <cell r="D2261">
            <v>18</v>
          </cell>
          <cell r="E2261">
            <v>5400</v>
          </cell>
          <cell r="F2261">
            <v>2.6871399599392758</v>
          </cell>
          <cell r="G2261">
            <v>15000</v>
          </cell>
          <cell r="H2261">
            <v>2400</v>
          </cell>
          <cell r="I2261">
            <v>6000</v>
          </cell>
          <cell r="J2261">
            <v>2</v>
          </cell>
          <cell r="K2261">
            <v>22</v>
          </cell>
          <cell r="L2261">
            <v>4</v>
          </cell>
          <cell r="M2261">
            <v>2</v>
          </cell>
          <cell r="N2261">
            <v>2</v>
          </cell>
          <cell r="O2261">
            <v>4</v>
          </cell>
          <cell r="P2261">
            <v>1</v>
          </cell>
        </row>
        <row r="2262">
          <cell r="B2262">
            <v>2252</v>
          </cell>
          <cell r="C2262">
            <v>3</v>
          </cell>
          <cell r="D2262">
            <v>12</v>
          </cell>
          <cell r="E2262">
            <v>24000</v>
          </cell>
          <cell r="F2262">
            <v>2.772325711239422</v>
          </cell>
          <cell r="G2262">
            <v>49000</v>
          </cell>
          <cell r="H2262">
            <v>7300</v>
          </cell>
          <cell r="I2262">
            <v>6000</v>
          </cell>
          <cell r="J2262">
            <v>2</v>
          </cell>
          <cell r="K2262">
            <v>25</v>
          </cell>
          <cell r="L2262">
            <v>4</v>
          </cell>
          <cell r="M2262">
            <v>4</v>
          </cell>
          <cell r="N2262">
            <v>1</v>
          </cell>
          <cell r="O2262">
            <v>4</v>
          </cell>
          <cell r="P2262">
            <v>2</v>
          </cell>
        </row>
        <row r="2263">
          <cell r="B2263">
            <v>2253</v>
          </cell>
          <cell r="C2263">
            <v>2</v>
          </cell>
          <cell r="D2263">
            <v>12</v>
          </cell>
          <cell r="E2263">
            <v>18300</v>
          </cell>
          <cell r="F2263">
            <v>2.9899235487626141</v>
          </cell>
          <cell r="G2263">
            <v>33000</v>
          </cell>
          <cell r="H2263">
            <v>5300</v>
          </cell>
          <cell r="I2263">
            <v>6000</v>
          </cell>
          <cell r="J2263">
            <v>2</v>
          </cell>
          <cell r="K2263">
            <v>27</v>
          </cell>
          <cell r="L2263">
            <v>1</v>
          </cell>
          <cell r="M2263">
            <v>5</v>
          </cell>
          <cell r="N2263">
            <v>1</v>
          </cell>
          <cell r="O2263">
            <v>4</v>
          </cell>
          <cell r="P2263">
            <v>1</v>
          </cell>
        </row>
        <row r="2264">
          <cell r="B2264">
            <v>2254</v>
          </cell>
          <cell r="C2264">
            <v>1</v>
          </cell>
          <cell r="D2264">
            <v>12</v>
          </cell>
          <cell r="E2264">
            <v>24000</v>
          </cell>
          <cell r="F2264">
            <v>1.9102042239105721</v>
          </cell>
          <cell r="G2264">
            <v>36000</v>
          </cell>
          <cell r="H2264">
            <v>6200</v>
          </cell>
          <cell r="I2264">
            <v>5000</v>
          </cell>
          <cell r="J2264">
            <v>2</v>
          </cell>
          <cell r="K2264">
            <v>46</v>
          </cell>
          <cell r="L2264">
            <v>4</v>
          </cell>
          <cell r="M2264">
            <v>5</v>
          </cell>
          <cell r="N2264">
            <v>1</v>
          </cell>
          <cell r="O2264">
            <v>4</v>
          </cell>
          <cell r="P2264">
            <v>3</v>
          </cell>
        </row>
        <row r="2265">
          <cell r="B2265">
            <v>2255</v>
          </cell>
          <cell r="C2265">
            <v>5</v>
          </cell>
          <cell r="D2265">
            <v>36</v>
          </cell>
          <cell r="E2265">
            <v>24000</v>
          </cell>
          <cell r="F2265">
            <v>1.4188153048635823</v>
          </cell>
          <cell r="G2265">
            <v>36000</v>
          </cell>
          <cell r="H2265">
            <v>7300</v>
          </cell>
          <cell r="I2265">
            <v>5500</v>
          </cell>
          <cell r="J2265">
            <v>2</v>
          </cell>
          <cell r="K2265">
            <v>51</v>
          </cell>
          <cell r="L2265">
            <v>3</v>
          </cell>
          <cell r="M2265">
            <v>4</v>
          </cell>
          <cell r="N2265">
            <v>2</v>
          </cell>
          <cell r="O2265">
            <v>1</v>
          </cell>
          <cell r="P2265">
            <v>2</v>
          </cell>
        </row>
        <row r="2266">
          <cell r="B2266">
            <v>2256</v>
          </cell>
          <cell r="C2266">
            <v>4</v>
          </cell>
          <cell r="D2266">
            <v>36</v>
          </cell>
          <cell r="E2266">
            <v>18300</v>
          </cell>
          <cell r="F2266">
            <v>2.8716125837436426</v>
          </cell>
          <cell r="G2266">
            <v>36000</v>
          </cell>
          <cell r="H2266">
            <v>5000</v>
          </cell>
          <cell r="I2266">
            <v>6000</v>
          </cell>
          <cell r="J2266">
            <v>2</v>
          </cell>
          <cell r="K2266">
            <v>29</v>
          </cell>
          <cell r="L2266">
            <v>3</v>
          </cell>
          <cell r="M2266">
            <v>4</v>
          </cell>
          <cell r="N2266">
            <v>2</v>
          </cell>
          <cell r="O2266">
            <v>2</v>
          </cell>
          <cell r="P2266">
            <v>3</v>
          </cell>
        </row>
        <row r="2267">
          <cell r="B2267">
            <v>2257</v>
          </cell>
          <cell r="C2267">
            <v>5</v>
          </cell>
          <cell r="D2267">
            <v>36</v>
          </cell>
          <cell r="E2267">
            <v>14000</v>
          </cell>
          <cell r="F2267">
            <v>2.1763316087272733</v>
          </cell>
          <cell r="G2267">
            <v>25000</v>
          </cell>
          <cell r="H2267">
            <v>4400</v>
          </cell>
          <cell r="I2267">
            <v>5500</v>
          </cell>
          <cell r="J2267">
            <v>1</v>
          </cell>
          <cell r="K2267">
            <v>22</v>
          </cell>
          <cell r="L2267">
            <v>1</v>
          </cell>
          <cell r="M2267">
            <v>1</v>
          </cell>
          <cell r="N2267">
            <v>2</v>
          </cell>
          <cell r="O2267">
            <v>3</v>
          </cell>
          <cell r="P2267">
            <v>3</v>
          </cell>
        </row>
        <row r="2268">
          <cell r="B2268">
            <v>2258</v>
          </cell>
          <cell r="C2268">
            <v>2</v>
          </cell>
          <cell r="D2268">
            <v>36</v>
          </cell>
          <cell r="E2268">
            <v>5400</v>
          </cell>
          <cell r="F2268">
            <v>2.2408359318621778</v>
          </cell>
          <cell r="G2268">
            <v>12000</v>
          </cell>
          <cell r="H2268">
            <v>2100</v>
          </cell>
          <cell r="I2268">
            <v>6000</v>
          </cell>
          <cell r="J2268">
            <v>1</v>
          </cell>
          <cell r="K2268">
            <v>51</v>
          </cell>
          <cell r="L2268">
            <v>2</v>
          </cell>
          <cell r="M2268">
            <v>4</v>
          </cell>
          <cell r="N2268">
            <v>2</v>
          </cell>
          <cell r="O2268">
            <v>4</v>
          </cell>
          <cell r="P2268">
            <v>3</v>
          </cell>
        </row>
        <row r="2269">
          <cell r="B2269">
            <v>2259</v>
          </cell>
          <cell r="C2269">
            <v>5</v>
          </cell>
          <cell r="D2269">
            <v>36</v>
          </cell>
          <cell r="E2269">
            <v>5400</v>
          </cell>
          <cell r="F2269">
            <v>2.1959249425065135</v>
          </cell>
          <cell r="G2269">
            <v>12000</v>
          </cell>
          <cell r="H2269">
            <v>2100</v>
          </cell>
          <cell r="I2269">
            <v>5500</v>
          </cell>
          <cell r="J2269">
            <v>2</v>
          </cell>
          <cell r="K2269">
            <v>29</v>
          </cell>
          <cell r="L2269">
            <v>3</v>
          </cell>
          <cell r="M2269">
            <v>1</v>
          </cell>
          <cell r="N2269">
            <v>1</v>
          </cell>
          <cell r="O2269">
            <v>3</v>
          </cell>
          <cell r="P2269">
            <v>3</v>
          </cell>
        </row>
        <row r="2270">
          <cell r="B2270">
            <v>2260</v>
          </cell>
          <cell r="C2270">
            <v>2</v>
          </cell>
          <cell r="D2270">
            <v>12</v>
          </cell>
          <cell r="E2270">
            <v>24000</v>
          </cell>
          <cell r="F2270">
            <v>3.100302605506938</v>
          </cell>
          <cell r="G2270">
            <v>45000</v>
          </cell>
          <cell r="H2270">
            <v>7300</v>
          </cell>
          <cell r="I2270">
            <v>6000</v>
          </cell>
          <cell r="J2270">
            <v>2</v>
          </cell>
          <cell r="K2270">
            <v>47</v>
          </cell>
          <cell r="L2270">
            <v>2</v>
          </cell>
          <cell r="M2270">
            <v>5</v>
          </cell>
          <cell r="N2270">
            <v>2</v>
          </cell>
          <cell r="O2270">
            <v>2</v>
          </cell>
          <cell r="P2270">
            <v>3</v>
          </cell>
        </row>
        <row r="2271">
          <cell r="B2271">
            <v>2261</v>
          </cell>
          <cell r="C2271">
            <v>4</v>
          </cell>
          <cell r="D2271">
            <v>36</v>
          </cell>
          <cell r="E2271">
            <v>5400</v>
          </cell>
          <cell r="F2271">
            <v>3.9966264565232272</v>
          </cell>
          <cell r="G2271">
            <v>15000</v>
          </cell>
          <cell r="H2271">
            <v>2400</v>
          </cell>
          <cell r="I2271">
            <v>6000</v>
          </cell>
          <cell r="J2271">
            <v>2</v>
          </cell>
          <cell r="K2271">
            <v>41</v>
          </cell>
          <cell r="L2271">
            <v>1</v>
          </cell>
          <cell r="M2271">
            <v>3</v>
          </cell>
          <cell r="N2271">
            <v>1</v>
          </cell>
          <cell r="O2271">
            <v>1</v>
          </cell>
          <cell r="P2271">
            <v>3</v>
          </cell>
        </row>
        <row r="2272">
          <cell r="B2272">
            <v>2262</v>
          </cell>
          <cell r="C2272">
            <v>5</v>
          </cell>
          <cell r="D2272">
            <v>18</v>
          </cell>
          <cell r="E2272">
            <v>24000</v>
          </cell>
          <cell r="F2272">
            <v>1.4949957963741995</v>
          </cell>
          <cell r="G2272">
            <v>41000</v>
          </cell>
          <cell r="H2272">
            <v>7300</v>
          </cell>
          <cell r="I2272">
            <v>5500</v>
          </cell>
          <cell r="J2272">
            <v>2</v>
          </cell>
          <cell r="K2272">
            <v>53</v>
          </cell>
          <cell r="L2272">
            <v>3</v>
          </cell>
          <cell r="M2272">
            <v>3</v>
          </cell>
          <cell r="N2272">
            <v>2</v>
          </cell>
          <cell r="O2272">
            <v>4</v>
          </cell>
          <cell r="P2272">
            <v>1</v>
          </cell>
        </row>
        <row r="2273">
          <cell r="B2273">
            <v>2263</v>
          </cell>
          <cell r="C2273">
            <v>3</v>
          </cell>
          <cell r="D2273">
            <v>18</v>
          </cell>
          <cell r="E2273">
            <v>5400</v>
          </cell>
          <cell r="F2273">
            <v>2.66719085196782</v>
          </cell>
          <cell r="G2273">
            <v>18000</v>
          </cell>
          <cell r="H2273">
            <v>2800</v>
          </cell>
          <cell r="I2273">
            <v>6000</v>
          </cell>
          <cell r="J2273">
            <v>2</v>
          </cell>
          <cell r="K2273">
            <v>32</v>
          </cell>
          <cell r="L2273">
            <v>2</v>
          </cell>
          <cell r="M2273">
            <v>3</v>
          </cell>
          <cell r="N2273">
            <v>1</v>
          </cell>
          <cell r="O2273">
            <v>2</v>
          </cell>
          <cell r="P2273">
            <v>2</v>
          </cell>
        </row>
        <row r="2274">
          <cell r="B2274">
            <v>2264</v>
          </cell>
          <cell r="C2274">
            <v>2</v>
          </cell>
          <cell r="D2274">
            <v>36</v>
          </cell>
          <cell r="E2274">
            <v>24000</v>
          </cell>
          <cell r="F2274">
            <v>3.3549814961363986</v>
          </cell>
          <cell r="G2274">
            <v>42000</v>
          </cell>
          <cell r="H2274">
            <v>7300</v>
          </cell>
          <cell r="I2274">
            <v>6000</v>
          </cell>
          <cell r="J2274">
            <v>1</v>
          </cell>
          <cell r="K2274">
            <v>45</v>
          </cell>
          <cell r="L2274">
            <v>1</v>
          </cell>
          <cell r="M2274">
            <v>4</v>
          </cell>
          <cell r="N2274">
            <v>1</v>
          </cell>
          <cell r="O2274">
            <v>2</v>
          </cell>
          <cell r="P2274">
            <v>2</v>
          </cell>
        </row>
        <row r="2275">
          <cell r="B2275">
            <v>2265</v>
          </cell>
          <cell r="C2275">
            <v>3</v>
          </cell>
          <cell r="D2275">
            <v>48</v>
          </cell>
          <cell r="E2275">
            <v>24000</v>
          </cell>
          <cell r="F2275">
            <v>3.0839883141637898</v>
          </cell>
          <cell r="G2275">
            <v>36000</v>
          </cell>
          <cell r="H2275">
            <v>6900</v>
          </cell>
          <cell r="I2275">
            <v>6000</v>
          </cell>
          <cell r="J2275">
            <v>2</v>
          </cell>
          <cell r="K2275">
            <v>39</v>
          </cell>
          <cell r="L2275">
            <v>4</v>
          </cell>
          <cell r="M2275">
            <v>3</v>
          </cell>
          <cell r="N2275">
            <v>1</v>
          </cell>
          <cell r="O2275">
            <v>3</v>
          </cell>
          <cell r="P2275">
            <v>2</v>
          </cell>
        </row>
        <row r="2276">
          <cell r="B2276">
            <v>2266</v>
          </cell>
          <cell r="C2276">
            <v>3</v>
          </cell>
          <cell r="D2276">
            <v>48</v>
          </cell>
          <cell r="E2276">
            <v>18300</v>
          </cell>
          <cell r="F2276">
            <v>3.1336758523565362</v>
          </cell>
          <cell r="G2276">
            <v>36000</v>
          </cell>
          <cell r="H2276">
            <v>4400</v>
          </cell>
          <cell r="I2276">
            <v>6000</v>
          </cell>
          <cell r="J2276">
            <v>2</v>
          </cell>
          <cell r="K2276">
            <v>25</v>
          </cell>
          <cell r="L2276">
            <v>2</v>
          </cell>
          <cell r="M2276">
            <v>4</v>
          </cell>
          <cell r="N2276">
            <v>2</v>
          </cell>
          <cell r="O2276">
            <v>1</v>
          </cell>
          <cell r="P2276">
            <v>3</v>
          </cell>
        </row>
        <row r="2277">
          <cell r="B2277">
            <v>2267</v>
          </cell>
          <cell r="C2277">
            <v>4</v>
          </cell>
          <cell r="D2277">
            <v>18</v>
          </cell>
          <cell r="E2277">
            <v>18300</v>
          </cell>
          <cell r="F2277">
            <v>3.1426326926073074</v>
          </cell>
          <cell r="G2277">
            <v>36000</v>
          </cell>
          <cell r="H2277">
            <v>5200</v>
          </cell>
          <cell r="I2277">
            <v>6000</v>
          </cell>
          <cell r="J2277">
            <v>1</v>
          </cell>
          <cell r="K2277">
            <v>21</v>
          </cell>
          <cell r="L2277">
            <v>4</v>
          </cell>
          <cell r="M2277">
            <v>4</v>
          </cell>
          <cell r="N2277">
            <v>2</v>
          </cell>
          <cell r="O2277">
            <v>3</v>
          </cell>
          <cell r="P2277">
            <v>3</v>
          </cell>
        </row>
        <row r="2278">
          <cell r="B2278">
            <v>2268</v>
          </cell>
          <cell r="C2278">
            <v>3</v>
          </cell>
          <cell r="D2278">
            <v>12</v>
          </cell>
          <cell r="E2278">
            <v>5400</v>
          </cell>
          <cell r="F2278">
            <v>3.1166732725727986</v>
          </cell>
          <cell r="G2278">
            <v>12000</v>
          </cell>
          <cell r="H2278">
            <v>1900</v>
          </cell>
          <cell r="I2278">
            <v>6000</v>
          </cell>
          <cell r="J2278">
            <v>2</v>
          </cell>
          <cell r="K2278">
            <v>48</v>
          </cell>
          <cell r="L2278">
            <v>4</v>
          </cell>
          <cell r="M2278">
            <v>4</v>
          </cell>
          <cell r="N2278">
            <v>2</v>
          </cell>
          <cell r="O2278">
            <v>3</v>
          </cell>
          <cell r="P2278">
            <v>3</v>
          </cell>
        </row>
        <row r="2279">
          <cell r="B2279">
            <v>2269</v>
          </cell>
          <cell r="C2279">
            <v>5</v>
          </cell>
          <cell r="D2279">
            <v>36</v>
          </cell>
          <cell r="E2279">
            <v>24000</v>
          </cell>
          <cell r="F2279">
            <v>1.8691728265065684</v>
          </cell>
          <cell r="G2279">
            <v>36000</v>
          </cell>
          <cell r="H2279">
            <v>7300</v>
          </cell>
          <cell r="I2279">
            <v>5500</v>
          </cell>
          <cell r="J2279">
            <v>1</v>
          </cell>
          <cell r="K2279">
            <v>41</v>
          </cell>
          <cell r="L2279">
            <v>4</v>
          </cell>
          <cell r="M2279">
            <v>4</v>
          </cell>
          <cell r="N2279">
            <v>2</v>
          </cell>
          <cell r="O2279">
            <v>1</v>
          </cell>
          <cell r="P2279">
            <v>3</v>
          </cell>
        </row>
        <row r="2280">
          <cell r="B2280">
            <v>2270</v>
          </cell>
          <cell r="C2280">
            <v>3</v>
          </cell>
          <cell r="D2280">
            <v>18</v>
          </cell>
          <cell r="E2280">
            <v>18300</v>
          </cell>
          <cell r="F2280">
            <v>1.630345253332532</v>
          </cell>
          <cell r="G2280">
            <v>36000</v>
          </cell>
          <cell r="H2280">
            <v>5200</v>
          </cell>
          <cell r="I2280">
            <v>6000</v>
          </cell>
          <cell r="J2280">
            <v>2</v>
          </cell>
          <cell r="K2280">
            <v>44</v>
          </cell>
          <cell r="L2280">
            <v>1</v>
          </cell>
          <cell r="M2280">
            <v>3</v>
          </cell>
          <cell r="N2280">
            <v>2</v>
          </cell>
          <cell r="O2280">
            <v>3</v>
          </cell>
          <cell r="P2280">
            <v>2</v>
          </cell>
        </row>
        <row r="2281">
          <cell r="B2281">
            <v>2271</v>
          </cell>
          <cell r="C2281">
            <v>4</v>
          </cell>
          <cell r="D2281">
            <v>36</v>
          </cell>
          <cell r="E2281">
            <v>14000</v>
          </cell>
          <cell r="F2281">
            <v>2.1654638595680522</v>
          </cell>
          <cell r="G2281">
            <v>25000</v>
          </cell>
          <cell r="H2281">
            <v>4400</v>
          </cell>
          <cell r="I2281">
            <v>6000</v>
          </cell>
          <cell r="J2281">
            <v>1</v>
          </cell>
          <cell r="K2281">
            <v>27</v>
          </cell>
          <cell r="L2281">
            <v>3</v>
          </cell>
          <cell r="M2281">
            <v>4</v>
          </cell>
          <cell r="N2281">
            <v>1</v>
          </cell>
          <cell r="O2281">
            <v>1</v>
          </cell>
          <cell r="P2281">
            <v>2</v>
          </cell>
        </row>
        <row r="2282">
          <cell r="B2282">
            <v>2272</v>
          </cell>
          <cell r="C2282">
            <v>1</v>
          </cell>
          <cell r="D2282">
            <v>60</v>
          </cell>
          <cell r="E2282">
            <v>24000</v>
          </cell>
          <cell r="F2282">
            <v>3.7943473112736923</v>
          </cell>
          <cell r="G2282">
            <v>36000</v>
          </cell>
          <cell r="H2282">
            <v>6200</v>
          </cell>
          <cell r="I2282">
            <v>5000</v>
          </cell>
          <cell r="J2282">
            <v>2</v>
          </cell>
          <cell r="K2282">
            <v>27</v>
          </cell>
          <cell r="L2282">
            <v>4</v>
          </cell>
          <cell r="M2282">
            <v>5</v>
          </cell>
          <cell r="N2282">
            <v>2</v>
          </cell>
          <cell r="O2282">
            <v>2</v>
          </cell>
          <cell r="P2282">
            <v>3</v>
          </cell>
        </row>
        <row r="2283">
          <cell r="B2283">
            <v>2273</v>
          </cell>
          <cell r="C2283">
            <v>1</v>
          </cell>
          <cell r="D2283">
            <v>36</v>
          </cell>
          <cell r="E2283">
            <v>5400</v>
          </cell>
          <cell r="F2283">
            <v>3.8491470102866381</v>
          </cell>
          <cell r="G2283">
            <v>12000</v>
          </cell>
          <cell r="H2283">
            <v>1500</v>
          </cell>
          <cell r="I2283">
            <v>5000</v>
          </cell>
          <cell r="J2283">
            <v>2</v>
          </cell>
          <cell r="K2283">
            <v>26</v>
          </cell>
          <cell r="L2283">
            <v>3</v>
          </cell>
          <cell r="M2283">
            <v>5</v>
          </cell>
          <cell r="N2283">
            <v>2</v>
          </cell>
          <cell r="O2283">
            <v>2</v>
          </cell>
          <cell r="P2283">
            <v>1</v>
          </cell>
        </row>
        <row r="2284">
          <cell r="B2284">
            <v>2274</v>
          </cell>
          <cell r="C2284">
            <v>3</v>
          </cell>
          <cell r="D2284">
            <v>36</v>
          </cell>
          <cell r="E2284">
            <v>18300</v>
          </cell>
          <cell r="F2284">
            <v>1.7983445501478825</v>
          </cell>
          <cell r="G2284">
            <v>36000</v>
          </cell>
          <cell r="H2284">
            <v>5200</v>
          </cell>
          <cell r="I2284">
            <v>6000</v>
          </cell>
          <cell r="J2284">
            <v>2</v>
          </cell>
          <cell r="K2284">
            <v>35</v>
          </cell>
          <cell r="L2284">
            <v>2</v>
          </cell>
          <cell r="M2284">
            <v>4</v>
          </cell>
          <cell r="N2284">
            <v>1</v>
          </cell>
          <cell r="O2284">
            <v>2</v>
          </cell>
          <cell r="P2284">
            <v>2</v>
          </cell>
        </row>
        <row r="2285">
          <cell r="B2285">
            <v>2275</v>
          </cell>
          <cell r="C2285">
            <v>1</v>
          </cell>
          <cell r="D2285">
            <v>60</v>
          </cell>
          <cell r="E2285">
            <v>14000</v>
          </cell>
          <cell r="F2285">
            <v>1.7071544017843352</v>
          </cell>
          <cell r="G2285">
            <v>25000</v>
          </cell>
          <cell r="H2285">
            <v>3300</v>
          </cell>
          <cell r="I2285">
            <v>5000</v>
          </cell>
          <cell r="J2285">
            <v>2</v>
          </cell>
          <cell r="K2285">
            <v>25</v>
          </cell>
          <cell r="L2285">
            <v>2</v>
          </cell>
          <cell r="M2285">
            <v>1</v>
          </cell>
          <cell r="N2285">
            <v>2</v>
          </cell>
          <cell r="O2285">
            <v>4</v>
          </cell>
          <cell r="P2285">
            <v>3</v>
          </cell>
        </row>
        <row r="2286">
          <cell r="B2286">
            <v>2276</v>
          </cell>
          <cell r="C2286">
            <v>1</v>
          </cell>
          <cell r="D2286">
            <v>36</v>
          </cell>
          <cell r="E2286">
            <v>5400</v>
          </cell>
          <cell r="F2286">
            <v>3.2727814841484477</v>
          </cell>
          <cell r="G2286">
            <v>12000</v>
          </cell>
          <cell r="H2286">
            <v>1700</v>
          </cell>
          <cell r="I2286">
            <v>5000</v>
          </cell>
          <cell r="J2286">
            <v>2</v>
          </cell>
          <cell r="K2286">
            <v>34</v>
          </cell>
          <cell r="L2286">
            <v>1</v>
          </cell>
          <cell r="M2286">
            <v>2</v>
          </cell>
          <cell r="N2286">
            <v>2</v>
          </cell>
          <cell r="O2286">
            <v>1</v>
          </cell>
          <cell r="P2286">
            <v>3</v>
          </cell>
        </row>
        <row r="2287">
          <cell r="B2287">
            <v>2277</v>
          </cell>
          <cell r="C2287">
            <v>3</v>
          </cell>
          <cell r="D2287">
            <v>18</v>
          </cell>
          <cell r="E2287">
            <v>5400</v>
          </cell>
          <cell r="F2287">
            <v>3.3082037947288772</v>
          </cell>
          <cell r="G2287">
            <v>18000</v>
          </cell>
          <cell r="H2287">
            <v>2600</v>
          </cell>
          <cell r="I2287">
            <v>6000</v>
          </cell>
          <cell r="J2287">
            <v>1</v>
          </cell>
          <cell r="K2287">
            <v>35</v>
          </cell>
          <cell r="L2287">
            <v>3</v>
          </cell>
          <cell r="M2287">
            <v>4</v>
          </cell>
          <cell r="N2287">
            <v>2</v>
          </cell>
          <cell r="O2287">
            <v>1</v>
          </cell>
          <cell r="P2287">
            <v>1</v>
          </cell>
        </row>
        <row r="2288">
          <cell r="B2288">
            <v>2278</v>
          </cell>
          <cell r="C2288">
            <v>5</v>
          </cell>
          <cell r="D2288">
            <v>36</v>
          </cell>
          <cell r="E2288">
            <v>5400</v>
          </cell>
          <cell r="F2288">
            <v>3.9969945664274893</v>
          </cell>
          <cell r="G2288">
            <v>12000</v>
          </cell>
          <cell r="H2288">
            <v>2200</v>
          </cell>
          <cell r="I2288">
            <v>5500</v>
          </cell>
          <cell r="J2288">
            <v>2</v>
          </cell>
          <cell r="K2288">
            <v>29</v>
          </cell>
          <cell r="L2288">
            <v>3</v>
          </cell>
          <cell r="M2288">
            <v>3</v>
          </cell>
          <cell r="N2288">
            <v>2</v>
          </cell>
          <cell r="O2288">
            <v>1</v>
          </cell>
          <cell r="P2288">
            <v>1</v>
          </cell>
        </row>
        <row r="2289">
          <cell r="B2289">
            <v>2279</v>
          </cell>
          <cell r="C2289">
            <v>3</v>
          </cell>
          <cell r="D2289">
            <v>36</v>
          </cell>
          <cell r="E2289">
            <v>14000</v>
          </cell>
          <cell r="F2289">
            <v>1.2501346774302082</v>
          </cell>
          <cell r="G2289">
            <v>25000</v>
          </cell>
          <cell r="H2289">
            <v>4400</v>
          </cell>
          <cell r="I2289">
            <v>6000</v>
          </cell>
          <cell r="J2289">
            <v>2</v>
          </cell>
          <cell r="K2289">
            <v>34</v>
          </cell>
          <cell r="L2289">
            <v>3</v>
          </cell>
          <cell r="M2289">
            <v>5</v>
          </cell>
          <cell r="N2289">
            <v>2</v>
          </cell>
          <cell r="O2289">
            <v>1</v>
          </cell>
          <cell r="P2289">
            <v>3</v>
          </cell>
        </row>
        <row r="2290">
          <cell r="B2290">
            <v>2280</v>
          </cell>
          <cell r="C2290">
            <v>3</v>
          </cell>
          <cell r="D2290">
            <v>18</v>
          </cell>
          <cell r="E2290">
            <v>18300</v>
          </cell>
          <cell r="F2290">
            <v>1.0911516688279601</v>
          </cell>
          <cell r="G2290">
            <v>36000</v>
          </cell>
          <cell r="H2290">
            <v>5200</v>
          </cell>
          <cell r="I2290">
            <v>6000</v>
          </cell>
          <cell r="J2290">
            <v>1</v>
          </cell>
          <cell r="K2290">
            <v>27</v>
          </cell>
          <cell r="L2290">
            <v>3</v>
          </cell>
          <cell r="M2290">
            <v>2</v>
          </cell>
          <cell r="N2290">
            <v>1</v>
          </cell>
          <cell r="O2290">
            <v>4</v>
          </cell>
          <cell r="P2290">
            <v>3</v>
          </cell>
        </row>
        <row r="2291">
          <cell r="B2291">
            <v>2281</v>
          </cell>
          <cell r="C2291">
            <v>2</v>
          </cell>
          <cell r="D2291">
            <v>36</v>
          </cell>
          <cell r="E2291">
            <v>5400</v>
          </cell>
          <cell r="F2291">
            <v>2.4922951705901566</v>
          </cell>
          <cell r="G2291">
            <v>18000</v>
          </cell>
          <cell r="H2291">
            <v>2900</v>
          </cell>
          <cell r="I2291">
            <v>6000</v>
          </cell>
          <cell r="J2291">
            <v>2</v>
          </cell>
          <cell r="K2291">
            <v>55</v>
          </cell>
          <cell r="L2291">
            <v>3</v>
          </cell>
          <cell r="M2291">
            <v>3</v>
          </cell>
          <cell r="N2291">
            <v>2</v>
          </cell>
          <cell r="O2291">
            <v>3</v>
          </cell>
          <cell r="P2291">
            <v>3</v>
          </cell>
        </row>
        <row r="2292">
          <cell r="B2292">
            <v>2282</v>
          </cell>
          <cell r="C2292">
            <v>3</v>
          </cell>
          <cell r="D2292">
            <v>12</v>
          </cell>
          <cell r="E2292">
            <v>24000</v>
          </cell>
          <cell r="F2292">
            <v>1.4394363952811173</v>
          </cell>
          <cell r="G2292">
            <v>49000</v>
          </cell>
          <cell r="H2292">
            <v>7300</v>
          </cell>
          <cell r="I2292">
            <v>6000</v>
          </cell>
          <cell r="J2292">
            <v>1</v>
          </cell>
          <cell r="K2292">
            <v>23</v>
          </cell>
          <cell r="L2292">
            <v>1</v>
          </cell>
          <cell r="M2292">
            <v>4</v>
          </cell>
          <cell r="N2292">
            <v>1</v>
          </cell>
          <cell r="O2292">
            <v>2</v>
          </cell>
          <cell r="P2292">
            <v>1</v>
          </cell>
        </row>
        <row r="2293">
          <cell r="B2293">
            <v>2283</v>
          </cell>
          <cell r="C2293">
            <v>3</v>
          </cell>
          <cell r="D2293">
            <v>18</v>
          </cell>
          <cell r="E2293">
            <v>5400</v>
          </cell>
          <cell r="F2293">
            <v>3.20663098725624</v>
          </cell>
          <cell r="G2293">
            <v>18000</v>
          </cell>
          <cell r="H2293">
            <v>3600</v>
          </cell>
          <cell r="I2293">
            <v>6000</v>
          </cell>
          <cell r="J2293">
            <v>1</v>
          </cell>
          <cell r="K2293">
            <v>20</v>
          </cell>
          <cell r="L2293">
            <v>1</v>
          </cell>
          <cell r="M2293">
            <v>5</v>
          </cell>
          <cell r="N2293">
            <v>2</v>
          </cell>
          <cell r="O2293">
            <v>4</v>
          </cell>
          <cell r="P2293">
            <v>1</v>
          </cell>
        </row>
        <row r="2294">
          <cell r="B2294">
            <v>2284</v>
          </cell>
          <cell r="C2294">
            <v>4</v>
          </cell>
          <cell r="D2294">
            <v>18</v>
          </cell>
          <cell r="E2294">
            <v>24000</v>
          </cell>
          <cell r="F2294">
            <v>2.6158517921850404</v>
          </cell>
          <cell r="G2294">
            <v>36000</v>
          </cell>
          <cell r="H2294">
            <v>7300</v>
          </cell>
          <cell r="I2294">
            <v>6000</v>
          </cell>
          <cell r="J2294">
            <v>2</v>
          </cell>
          <cell r="K2294">
            <v>38</v>
          </cell>
          <cell r="L2294">
            <v>4</v>
          </cell>
          <cell r="M2294">
            <v>1</v>
          </cell>
          <cell r="N2294">
            <v>2</v>
          </cell>
          <cell r="O2294">
            <v>4</v>
          </cell>
          <cell r="P2294">
            <v>3</v>
          </cell>
        </row>
        <row r="2295">
          <cell r="B2295">
            <v>2285</v>
          </cell>
          <cell r="C2295">
            <v>3</v>
          </cell>
          <cell r="D2295">
            <v>12</v>
          </cell>
          <cell r="E2295">
            <v>24000</v>
          </cell>
          <cell r="F2295">
            <v>3.3279402741941766</v>
          </cell>
          <cell r="G2295">
            <v>36000</v>
          </cell>
          <cell r="H2295">
            <v>7300</v>
          </cell>
          <cell r="I2295">
            <v>6000</v>
          </cell>
          <cell r="J2295">
            <v>1</v>
          </cell>
          <cell r="K2295">
            <v>40</v>
          </cell>
          <cell r="L2295">
            <v>1</v>
          </cell>
          <cell r="M2295">
            <v>4</v>
          </cell>
          <cell r="N2295">
            <v>1</v>
          </cell>
          <cell r="O2295">
            <v>2</v>
          </cell>
          <cell r="P2295">
            <v>3</v>
          </cell>
        </row>
        <row r="2296">
          <cell r="B2296">
            <v>2286</v>
          </cell>
          <cell r="C2296">
            <v>2</v>
          </cell>
          <cell r="D2296">
            <v>36</v>
          </cell>
          <cell r="E2296">
            <v>14000</v>
          </cell>
          <cell r="F2296">
            <v>3.1410649638304036</v>
          </cell>
          <cell r="G2296">
            <v>21000</v>
          </cell>
          <cell r="H2296">
            <v>3300</v>
          </cell>
          <cell r="I2296">
            <v>6000</v>
          </cell>
          <cell r="J2296">
            <v>1</v>
          </cell>
          <cell r="K2296">
            <v>47</v>
          </cell>
          <cell r="L2296">
            <v>1</v>
          </cell>
          <cell r="M2296">
            <v>3</v>
          </cell>
          <cell r="N2296">
            <v>2</v>
          </cell>
          <cell r="O2296">
            <v>3</v>
          </cell>
          <cell r="P2296">
            <v>1</v>
          </cell>
        </row>
        <row r="2297">
          <cell r="B2297">
            <v>2287</v>
          </cell>
          <cell r="C2297">
            <v>5</v>
          </cell>
          <cell r="D2297">
            <v>12</v>
          </cell>
          <cell r="E2297">
            <v>18300</v>
          </cell>
          <cell r="F2297">
            <v>3.5193099682213766</v>
          </cell>
          <cell r="G2297">
            <v>36000</v>
          </cell>
          <cell r="H2297">
            <v>5200</v>
          </cell>
          <cell r="I2297">
            <v>5500</v>
          </cell>
          <cell r="J2297">
            <v>1</v>
          </cell>
          <cell r="K2297">
            <v>43</v>
          </cell>
          <cell r="L2297">
            <v>3</v>
          </cell>
          <cell r="M2297">
            <v>4</v>
          </cell>
          <cell r="N2297">
            <v>1</v>
          </cell>
          <cell r="O2297">
            <v>4</v>
          </cell>
          <cell r="P2297">
            <v>2</v>
          </cell>
        </row>
        <row r="2298">
          <cell r="B2298">
            <v>2288</v>
          </cell>
          <cell r="C2298">
            <v>2</v>
          </cell>
          <cell r="D2298">
            <v>36</v>
          </cell>
          <cell r="E2298">
            <v>24000</v>
          </cell>
          <cell r="F2298">
            <v>2.0480609333464654</v>
          </cell>
          <cell r="G2298">
            <v>41000</v>
          </cell>
          <cell r="H2298">
            <v>6200</v>
          </cell>
          <cell r="I2298">
            <v>6000</v>
          </cell>
          <cell r="J2298">
            <v>2</v>
          </cell>
          <cell r="K2298">
            <v>21</v>
          </cell>
          <cell r="L2298">
            <v>2</v>
          </cell>
          <cell r="M2298">
            <v>1</v>
          </cell>
          <cell r="N2298">
            <v>2</v>
          </cell>
          <cell r="O2298">
            <v>1</v>
          </cell>
          <cell r="P2298">
            <v>1</v>
          </cell>
        </row>
        <row r="2299">
          <cell r="B2299">
            <v>2289</v>
          </cell>
          <cell r="C2299">
            <v>2</v>
          </cell>
          <cell r="D2299">
            <v>36</v>
          </cell>
          <cell r="E2299">
            <v>18300</v>
          </cell>
          <cell r="F2299">
            <v>1.471261849385721</v>
          </cell>
          <cell r="G2299">
            <v>36000</v>
          </cell>
          <cell r="H2299">
            <v>6200</v>
          </cell>
          <cell r="I2299">
            <v>6000</v>
          </cell>
          <cell r="J2299">
            <v>2</v>
          </cell>
          <cell r="K2299">
            <v>44</v>
          </cell>
          <cell r="L2299">
            <v>2</v>
          </cell>
          <cell r="M2299">
            <v>4</v>
          </cell>
          <cell r="N2299">
            <v>1</v>
          </cell>
          <cell r="O2299">
            <v>3</v>
          </cell>
          <cell r="P2299">
            <v>3</v>
          </cell>
        </row>
        <row r="2300">
          <cell r="B2300">
            <v>2290</v>
          </cell>
          <cell r="C2300">
            <v>1</v>
          </cell>
          <cell r="D2300">
            <v>36</v>
          </cell>
          <cell r="E2300">
            <v>14000</v>
          </cell>
          <cell r="F2300">
            <v>3.2049383500655861</v>
          </cell>
          <cell r="G2300">
            <v>21000</v>
          </cell>
          <cell r="H2300">
            <v>3000</v>
          </cell>
          <cell r="I2300">
            <v>5000</v>
          </cell>
          <cell r="J2300">
            <v>1</v>
          </cell>
          <cell r="K2300">
            <v>45</v>
          </cell>
          <cell r="L2300">
            <v>1</v>
          </cell>
          <cell r="M2300">
            <v>4</v>
          </cell>
          <cell r="N2300">
            <v>2</v>
          </cell>
          <cell r="O2300">
            <v>3</v>
          </cell>
          <cell r="P2300">
            <v>3</v>
          </cell>
        </row>
        <row r="2301">
          <cell r="B2301">
            <v>2291</v>
          </cell>
          <cell r="C2301">
            <v>5</v>
          </cell>
          <cell r="D2301">
            <v>48</v>
          </cell>
          <cell r="E2301">
            <v>5400</v>
          </cell>
          <cell r="F2301">
            <v>3.0025279258505257</v>
          </cell>
          <cell r="G2301">
            <v>12000</v>
          </cell>
          <cell r="H2301">
            <v>1800</v>
          </cell>
          <cell r="I2301">
            <v>5500</v>
          </cell>
          <cell r="J2301">
            <v>1</v>
          </cell>
          <cell r="K2301">
            <v>38</v>
          </cell>
          <cell r="L2301">
            <v>2</v>
          </cell>
          <cell r="M2301">
            <v>4</v>
          </cell>
          <cell r="N2301">
            <v>1</v>
          </cell>
          <cell r="O2301">
            <v>3</v>
          </cell>
          <cell r="P2301">
            <v>3</v>
          </cell>
        </row>
        <row r="2302">
          <cell r="B2302">
            <v>2292</v>
          </cell>
          <cell r="C2302">
            <v>5</v>
          </cell>
          <cell r="D2302">
            <v>12</v>
          </cell>
          <cell r="E2302">
            <v>18300</v>
          </cell>
          <cell r="F2302">
            <v>1.2444823756752312</v>
          </cell>
          <cell r="G2302">
            <v>36000</v>
          </cell>
          <cell r="H2302">
            <v>6200</v>
          </cell>
          <cell r="I2302">
            <v>5500</v>
          </cell>
          <cell r="J2302">
            <v>1</v>
          </cell>
          <cell r="K2302">
            <v>41</v>
          </cell>
          <cell r="L2302">
            <v>1</v>
          </cell>
          <cell r="M2302">
            <v>2</v>
          </cell>
          <cell r="N2302">
            <v>1</v>
          </cell>
          <cell r="O2302">
            <v>2</v>
          </cell>
          <cell r="P2302">
            <v>3</v>
          </cell>
        </row>
        <row r="2303">
          <cell r="B2303">
            <v>2293</v>
          </cell>
          <cell r="C2303">
            <v>1</v>
          </cell>
          <cell r="D2303">
            <v>60</v>
          </cell>
          <cell r="E2303">
            <v>24000</v>
          </cell>
          <cell r="F2303">
            <v>3.6900409138386809</v>
          </cell>
          <cell r="G2303">
            <v>36000</v>
          </cell>
          <cell r="H2303">
            <v>7300</v>
          </cell>
          <cell r="I2303">
            <v>5000</v>
          </cell>
          <cell r="J2303">
            <v>2</v>
          </cell>
          <cell r="K2303">
            <v>52</v>
          </cell>
          <cell r="L2303">
            <v>2</v>
          </cell>
          <cell r="M2303">
            <v>4</v>
          </cell>
          <cell r="N2303">
            <v>2</v>
          </cell>
          <cell r="O2303">
            <v>2</v>
          </cell>
          <cell r="P2303">
            <v>3</v>
          </cell>
        </row>
        <row r="2304">
          <cell r="B2304">
            <v>2294</v>
          </cell>
          <cell r="C2304">
            <v>3</v>
          </cell>
          <cell r="D2304">
            <v>36</v>
          </cell>
          <cell r="E2304">
            <v>14000</v>
          </cell>
          <cell r="F2304">
            <v>3.0506366783143291</v>
          </cell>
          <cell r="G2304">
            <v>25000</v>
          </cell>
          <cell r="H2304">
            <v>3700</v>
          </cell>
          <cell r="I2304">
            <v>6000</v>
          </cell>
          <cell r="J2304">
            <v>2</v>
          </cell>
          <cell r="K2304">
            <v>55</v>
          </cell>
          <cell r="L2304">
            <v>4</v>
          </cell>
          <cell r="M2304">
            <v>4</v>
          </cell>
          <cell r="N2304">
            <v>2</v>
          </cell>
          <cell r="O2304">
            <v>3</v>
          </cell>
          <cell r="P2304">
            <v>1</v>
          </cell>
        </row>
        <row r="2305">
          <cell r="B2305">
            <v>2295</v>
          </cell>
          <cell r="C2305">
            <v>4</v>
          </cell>
          <cell r="D2305">
            <v>12</v>
          </cell>
          <cell r="E2305">
            <v>24000</v>
          </cell>
          <cell r="F2305">
            <v>1.6731398713668688</v>
          </cell>
          <cell r="G2305">
            <v>42000</v>
          </cell>
          <cell r="H2305">
            <v>7300</v>
          </cell>
          <cell r="I2305">
            <v>6000</v>
          </cell>
          <cell r="J2305">
            <v>1</v>
          </cell>
          <cell r="K2305">
            <v>33</v>
          </cell>
          <cell r="L2305">
            <v>3</v>
          </cell>
          <cell r="M2305">
            <v>2</v>
          </cell>
          <cell r="N2305">
            <v>2</v>
          </cell>
          <cell r="O2305">
            <v>4</v>
          </cell>
          <cell r="P2305">
            <v>2</v>
          </cell>
        </row>
        <row r="2306">
          <cell r="B2306">
            <v>2296</v>
          </cell>
          <cell r="C2306">
            <v>3</v>
          </cell>
          <cell r="D2306">
            <v>36</v>
          </cell>
          <cell r="E2306">
            <v>5400</v>
          </cell>
          <cell r="F2306">
            <v>2.0101574727679479</v>
          </cell>
          <cell r="G2306">
            <v>18000</v>
          </cell>
          <cell r="H2306">
            <v>3600</v>
          </cell>
          <cell r="I2306">
            <v>6000</v>
          </cell>
          <cell r="J2306">
            <v>2</v>
          </cell>
          <cell r="K2306">
            <v>30</v>
          </cell>
          <cell r="L2306">
            <v>3</v>
          </cell>
          <cell r="M2306">
            <v>4</v>
          </cell>
          <cell r="N2306">
            <v>2</v>
          </cell>
          <cell r="O2306">
            <v>4</v>
          </cell>
          <cell r="P2306">
            <v>3</v>
          </cell>
        </row>
        <row r="2307">
          <cell r="B2307">
            <v>2297</v>
          </cell>
          <cell r="C2307">
            <v>3</v>
          </cell>
          <cell r="D2307">
            <v>36</v>
          </cell>
          <cell r="E2307">
            <v>5400</v>
          </cell>
          <cell r="F2307">
            <v>1.180556036727368</v>
          </cell>
          <cell r="G2307">
            <v>18000</v>
          </cell>
          <cell r="H2307">
            <v>2600</v>
          </cell>
          <cell r="I2307">
            <v>6000</v>
          </cell>
          <cell r="J2307">
            <v>1</v>
          </cell>
          <cell r="K2307">
            <v>51</v>
          </cell>
          <cell r="L2307">
            <v>4</v>
          </cell>
          <cell r="M2307">
            <v>2</v>
          </cell>
          <cell r="N2307">
            <v>2</v>
          </cell>
          <cell r="O2307">
            <v>4</v>
          </cell>
          <cell r="P2307">
            <v>2</v>
          </cell>
        </row>
        <row r="2308">
          <cell r="B2308">
            <v>2298</v>
          </cell>
          <cell r="C2308">
            <v>1</v>
          </cell>
          <cell r="D2308">
            <v>48</v>
          </cell>
          <cell r="E2308">
            <v>18300</v>
          </cell>
          <cell r="F2308">
            <v>3.1801246654093052</v>
          </cell>
          <cell r="G2308">
            <v>36000</v>
          </cell>
          <cell r="H2308">
            <v>4400</v>
          </cell>
          <cell r="I2308">
            <v>5000</v>
          </cell>
          <cell r="J2308">
            <v>1</v>
          </cell>
          <cell r="K2308">
            <v>23</v>
          </cell>
          <cell r="L2308">
            <v>2</v>
          </cell>
          <cell r="M2308">
            <v>1</v>
          </cell>
          <cell r="N2308">
            <v>1</v>
          </cell>
          <cell r="O2308">
            <v>4</v>
          </cell>
          <cell r="P2308">
            <v>3</v>
          </cell>
        </row>
        <row r="2309">
          <cell r="B2309">
            <v>2299</v>
          </cell>
          <cell r="C2309">
            <v>5</v>
          </cell>
          <cell r="D2309">
            <v>36</v>
          </cell>
          <cell r="E2309">
            <v>14000</v>
          </cell>
          <cell r="F2309">
            <v>2.8670659690864873</v>
          </cell>
          <cell r="G2309">
            <v>25000</v>
          </cell>
          <cell r="H2309">
            <v>4400</v>
          </cell>
          <cell r="I2309">
            <v>5500</v>
          </cell>
          <cell r="J2309">
            <v>1</v>
          </cell>
          <cell r="K2309">
            <v>26</v>
          </cell>
          <cell r="L2309">
            <v>3</v>
          </cell>
          <cell r="M2309">
            <v>4</v>
          </cell>
          <cell r="N2309">
            <v>2</v>
          </cell>
          <cell r="O2309">
            <v>1</v>
          </cell>
          <cell r="P2309">
            <v>1</v>
          </cell>
        </row>
        <row r="2310">
          <cell r="B2310">
            <v>2300</v>
          </cell>
          <cell r="C2310">
            <v>3</v>
          </cell>
          <cell r="D2310">
            <v>18</v>
          </cell>
          <cell r="E2310">
            <v>5400</v>
          </cell>
          <cell r="F2310">
            <v>2.1866303140486996</v>
          </cell>
          <cell r="G2310">
            <v>18000</v>
          </cell>
          <cell r="H2310">
            <v>2600</v>
          </cell>
          <cell r="I2310">
            <v>6000</v>
          </cell>
          <cell r="J2310">
            <v>2</v>
          </cell>
          <cell r="K2310">
            <v>33</v>
          </cell>
          <cell r="L2310">
            <v>4</v>
          </cell>
          <cell r="M2310">
            <v>3</v>
          </cell>
          <cell r="N2310">
            <v>1</v>
          </cell>
          <cell r="O2310">
            <v>2</v>
          </cell>
          <cell r="P2310">
            <v>3</v>
          </cell>
        </row>
        <row r="2311">
          <cell r="B2311">
            <v>2301</v>
          </cell>
          <cell r="C2311">
            <v>2</v>
          </cell>
          <cell r="D2311">
            <v>12</v>
          </cell>
          <cell r="E2311">
            <v>5400</v>
          </cell>
          <cell r="F2311">
            <v>3.3705616537334766</v>
          </cell>
          <cell r="G2311">
            <v>15000</v>
          </cell>
          <cell r="H2311">
            <v>2400</v>
          </cell>
          <cell r="I2311">
            <v>6000</v>
          </cell>
          <cell r="J2311">
            <v>2</v>
          </cell>
          <cell r="K2311">
            <v>54</v>
          </cell>
          <cell r="L2311">
            <v>3</v>
          </cell>
          <cell r="M2311">
            <v>4</v>
          </cell>
          <cell r="N2311">
            <v>2</v>
          </cell>
          <cell r="O2311">
            <v>4</v>
          </cell>
          <cell r="P2311">
            <v>2</v>
          </cell>
        </row>
        <row r="2312">
          <cell r="B2312">
            <v>2302</v>
          </cell>
          <cell r="C2312">
            <v>3</v>
          </cell>
          <cell r="D2312">
            <v>18</v>
          </cell>
          <cell r="E2312">
            <v>5400</v>
          </cell>
          <cell r="F2312">
            <v>3.4053051149208491</v>
          </cell>
          <cell r="G2312">
            <v>18000</v>
          </cell>
          <cell r="H2312">
            <v>2600</v>
          </cell>
          <cell r="I2312">
            <v>6000</v>
          </cell>
          <cell r="J2312">
            <v>2</v>
          </cell>
          <cell r="K2312">
            <v>30</v>
          </cell>
          <cell r="L2312">
            <v>4</v>
          </cell>
          <cell r="M2312">
            <v>5</v>
          </cell>
          <cell r="N2312">
            <v>2</v>
          </cell>
          <cell r="O2312">
            <v>4</v>
          </cell>
          <cell r="P2312">
            <v>1</v>
          </cell>
        </row>
        <row r="2313">
          <cell r="B2313">
            <v>2303</v>
          </cell>
          <cell r="C2313">
            <v>4</v>
          </cell>
          <cell r="D2313">
            <v>12</v>
          </cell>
          <cell r="E2313">
            <v>5400</v>
          </cell>
          <cell r="F2313">
            <v>2.0543153938333254</v>
          </cell>
          <cell r="G2313">
            <v>18000</v>
          </cell>
          <cell r="H2313">
            <v>2900</v>
          </cell>
          <cell r="I2313">
            <v>6000</v>
          </cell>
          <cell r="J2313">
            <v>2</v>
          </cell>
          <cell r="K2313">
            <v>20</v>
          </cell>
          <cell r="L2313">
            <v>2</v>
          </cell>
          <cell r="M2313">
            <v>2</v>
          </cell>
          <cell r="N2313">
            <v>1</v>
          </cell>
          <cell r="O2313">
            <v>3</v>
          </cell>
          <cell r="P2313">
            <v>3</v>
          </cell>
        </row>
        <row r="2314">
          <cell r="B2314">
            <v>2304</v>
          </cell>
          <cell r="C2314">
            <v>3</v>
          </cell>
          <cell r="D2314">
            <v>18</v>
          </cell>
          <cell r="E2314">
            <v>18300</v>
          </cell>
          <cell r="F2314">
            <v>3.7107161745261781</v>
          </cell>
          <cell r="G2314">
            <v>36000</v>
          </cell>
          <cell r="H2314">
            <v>6200</v>
          </cell>
          <cell r="I2314">
            <v>6000</v>
          </cell>
          <cell r="J2314">
            <v>1</v>
          </cell>
          <cell r="K2314">
            <v>34</v>
          </cell>
          <cell r="L2314">
            <v>1</v>
          </cell>
          <cell r="M2314">
            <v>3</v>
          </cell>
          <cell r="N2314">
            <v>1</v>
          </cell>
          <cell r="O2314">
            <v>3</v>
          </cell>
          <cell r="P2314">
            <v>3</v>
          </cell>
        </row>
        <row r="2315">
          <cell r="B2315">
            <v>2305</v>
          </cell>
          <cell r="C2315">
            <v>2</v>
          </cell>
          <cell r="D2315">
            <v>36</v>
          </cell>
          <cell r="E2315">
            <v>24000</v>
          </cell>
          <cell r="F2315">
            <v>3.0692631044350653</v>
          </cell>
          <cell r="G2315">
            <v>49000</v>
          </cell>
          <cell r="H2315">
            <v>7300</v>
          </cell>
          <cell r="I2315">
            <v>6000</v>
          </cell>
          <cell r="J2315">
            <v>2</v>
          </cell>
          <cell r="K2315">
            <v>26</v>
          </cell>
          <cell r="L2315">
            <v>3</v>
          </cell>
          <cell r="M2315">
            <v>5</v>
          </cell>
          <cell r="N2315">
            <v>2</v>
          </cell>
          <cell r="O2315">
            <v>4</v>
          </cell>
          <cell r="P2315">
            <v>3</v>
          </cell>
        </row>
        <row r="2316">
          <cell r="B2316">
            <v>2306</v>
          </cell>
          <cell r="C2316">
            <v>2</v>
          </cell>
          <cell r="D2316">
            <v>36</v>
          </cell>
          <cell r="E2316">
            <v>14000</v>
          </cell>
          <cell r="F2316">
            <v>1.3384926717372845</v>
          </cell>
          <cell r="G2316">
            <v>25000</v>
          </cell>
          <cell r="H2316">
            <v>3600</v>
          </cell>
          <cell r="I2316">
            <v>6000</v>
          </cell>
          <cell r="J2316">
            <v>1</v>
          </cell>
          <cell r="K2316">
            <v>44</v>
          </cell>
          <cell r="L2316">
            <v>2</v>
          </cell>
          <cell r="M2316">
            <v>1</v>
          </cell>
          <cell r="N2316">
            <v>2</v>
          </cell>
          <cell r="O2316">
            <v>1</v>
          </cell>
          <cell r="P2316">
            <v>3</v>
          </cell>
        </row>
        <row r="2317">
          <cell r="B2317">
            <v>2307</v>
          </cell>
          <cell r="C2317">
            <v>3</v>
          </cell>
          <cell r="D2317">
            <v>60</v>
          </cell>
          <cell r="E2317">
            <v>14000</v>
          </cell>
          <cell r="F2317">
            <v>2.4109437252768258</v>
          </cell>
          <cell r="G2317">
            <v>25000</v>
          </cell>
          <cell r="H2317">
            <v>4400</v>
          </cell>
          <cell r="I2317">
            <v>6000</v>
          </cell>
          <cell r="J2317">
            <v>2</v>
          </cell>
          <cell r="K2317">
            <v>26</v>
          </cell>
          <cell r="L2317">
            <v>1</v>
          </cell>
          <cell r="M2317">
            <v>3</v>
          </cell>
          <cell r="N2317">
            <v>2</v>
          </cell>
          <cell r="O2317">
            <v>4</v>
          </cell>
          <cell r="P2317">
            <v>3</v>
          </cell>
        </row>
        <row r="2318">
          <cell r="B2318">
            <v>2308</v>
          </cell>
          <cell r="C2318">
            <v>2</v>
          </cell>
          <cell r="D2318">
            <v>18</v>
          </cell>
          <cell r="E2318">
            <v>18300</v>
          </cell>
          <cell r="F2318">
            <v>2.7795749986456579</v>
          </cell>
          <cell r="G2318">
            <v>36000</v>
          </cell>
          <cell r="H2318">
            <v>5200</v>
          </cell>
          <cell r="I2318">
            <v>6000</v>
          </cell>
          <cell r="J2318">
            <v>1</v>
          </cell>
          <cell r="K2318">
            <v>21</v>
          </cell>
          <cell r="L2318">
            <v>2</v>
          </cell>
          <cell r="M2318">
            <v>4</v>
          </cell>
          <cell r="N2318">
            <v>1</v>
          </cell>
          <cell r="O2318">
            <v>2</v>
          </cell>
          <cell r="P2318">
            <v>1</v>
          </cell>
        </row>
        <row r="2319">
          <cell r="B2319">
            <v>2309</v>
          </cell>
          <cell r="C2319">
            <v>2</v>
          </cell>
          <cell r="D2319">
            <v>18</v>
          </cell>
          <cell r="E2319">
            <v>14000</v>
          </cell>
          <cell r="F2319">
            <v>2.8194338865712805</v>
          </cell>
          <cell r="G2319">
            <v>25000</v>
          </cell>
          <cell r="H2319">
            <v>4400</v>
          </cell>
          <cell r="I2319">
            <v>6000</v>
          </cell>
          <cell r="J2319">
            <v>2</v>
          </cell>
          <cell r="K2319">
            <v>36</v>
          </cell>
          <cell r="L2319">
            <v>3</v>
          </cell>
          <cell r="M2319">
            <v>5</v>
          </cell>
          <cell r="N2319">
            <v>2</v>
          </cell>
          <cell r="O2319">
            <v>2</v>
          </cell>
          <cell r="P2319">
            <v>3</v>
          </cell>
        </row>
        <row r="2320">
          <cell r="B2320">
            <v>2310</v>
          </cell>
          <cell r="C2320">
            <v>2</v>
          </cell>
          <cell r="D2320">
            <v>18</v>
          </cell>
          <cell r="E2320">
            <v>18300</v>
          </cell>
          <cell r="F2320">
            <v>1.2461795253103234</v>
          </cell>
          <cell r="G2320">
            <v>36000</v>
          </cell>
          <cell r="H2320">
            <v>5200</v>
          </cell>
          <cell r="I2320">
            <v>6000</v>
          </cell>
          <cell r="J2320">
            <v>1</v>
          </cell>
          <cell r="K2320">
            <v>29</v>
          </cell>
          <cell r="L2320">
            <v>1</v>
          </cell>
          <cell r="M2320">
            <v>1</v>
          </cell>
          <cell r="N2320">
            <v>1</v>
          </cell>
          <cell r="O2320">
            <v>2</v>
          </cell>
          <cell r="P2320">
            <v>3</v>
          </cell>
        </row>
        <row r="2321">
          <cell r="B2321">
            <v>2311</v>
          </cell>
          <cell r="C2321">
            <v>5</v>
          </cell>
          <cell r="D2321">
            <v>60</v>
          </cell>
          <cell r="E2321">
            <v>24000</v>
          </cell>
          <cell r="F2321">
            <v>1.6305762627117795</v>
          </cell>
          <cell r="G2321">
            <v>45000</v>
          </cell>
          <cell r="H2321">
            <v>8100</v>
          </cell>
          <cell r="I2321">
            <v>5500</v>
          </cell>
          <cell r="J2321">
            <v>1</v>
          </cell>
          <cell r="K2321">
            <v>30</v>
          </cell>
          <cell r="L2321">
            <v>4</v>
          </cell>
          <cell r="M2321">
            <v>2</v>
          </cell>
          <cell r="N2321">
            <v>2</v>
          </cell>
          <cell r="O2321">
            <v>1</v>
          </cell>
          <cell r="P2321">
            <v>2</v>
          </cell>
        </row>
        <row r="2322">
          <cell r="B2322">
            <v>2312</v>
          </cell>
          <cell r="C2322">
            <v>5</v>
          </cell>
          <cell r="D2322">
            <v>36</v>
          </cell>
          <cell r="E2322">
            <v>5400</v>
          </cell>
          <cell r="F2322">
            <v>2.5489329248282404</v>
          </cell>
          <cell r="G2322">
            <v>18000</v>
          </cell>
          <cell r="H2322">
            <v>3600</v>
          </cell>
          <cell r="I2322">
            <v>5500</v>
          </cell>
          <cell r="J2322">
            <v>1</v>
          </cell>
          <cell r="K2322">
            <v>52</v>
          </cell>
          <cell r="L2322">
            <v>3</v>
          </cell>
          <cell r="M2322">
            <v>1</v>
          </cell>
          <cell r="N2322">
            <v>2</v>
          </cell>
          <cell r="O2322">
            <v>2</v>
          </cell>
          <cell r="P2322">
            <v>3</v>
          </cell>
        </row>
        <row r="2323">
          <cell r="B2323">
            <v>2313</v>
          </cell>
          <cell r="C2323">
            <v>5</v>
          </cell>
          <cell r="D2323">
            <v>18</v>
          </cell>
          <cell r="E2323">
            <v>18300</v>
          </cell>
          <cell r="F2323">
            <v>3.5780776399177388</v>
          </cell>
          <cell r="G2323">
            <v>36000</v>
          </cell>
          <cell r="H2323">
            <v>6200</v>
          </cell>
          <cell r="I2323">
            <v>5500</v>
          </cell>
          <cell r="J2323">
            <v>2</v>
          </cell>
          <cell r="K2323">
            <v>43</v>
          </cell>
          <cell r="L2323">
            <v>1</v>
          </cell>
          <cell r="M2323">
            <v>2</v>
          </cell>
          <cell r="N2323">
            <v>1</v>
          </cell>
          <cell r="O2323">
            <v>3</v>
          </cell>
          <cell r="P2323">
            <v>2</v>
          </cell>
        </row>
        <row r="2324">
          <cell r="B2324">
            <v>2314</v>
          </cell>
          <cell r="C2324">
            <v>3</v>
          </cell>
          <cell r="D2324">
            <v>36</v>
          </cell>
          <cell r="E2324">
            <v>24000</v>
          </cell>
          <cell r="F2324">
            <v>1.7716092333991329</v>
          </cell>
          <cell r="G2324">
            <v>36000</v>
          </cell>
          <cell r="H2324">
            <v>7300</v>
          </cell>
          <cell r="I2324">
            <v>6000</v>
          </cell>
          <cell r="J2324">
            <v>2</v>
          </cell>
          <cell r="K2324">
            <v>26</v>
          </cell>
          <cell r="L2324">
            <v>3</v>
          </cell>
          <cell r="M2324">
            <v>5</v>
          </cell>
          <cell r="N2324">
            <v>1</v>
          </cell>
          <cell r="O2324">
            <v>1</v>
          </cell>
          <cell r="P2324">
            <v>2</v>
          </cell>
        </row>
        <row r="2325">
          <cell r="B2325">
            <v>2315</v>
          </cell>
          <cell r="C2325">
            <v>3</v>
          </cell>
          <cell r="D2325">
            <v>60</v>
          </cell>
          <cell r="E2325">
            <v>5400</v>
          </cell>
          <cell r="F2325">
            <v>3.3164585542421969</v>
          </cell>
          <cell r="G2325">
            <v>12000</v>
          </cell>
          <cell r="H2325">
            <v>2300</v>
          </cell>
          <cell r="I2325">
            <v>6000</v>
          </cell>
          <cell r="J2325">
            <v>1</v>
          </cell>
          <cell r="K2325">
            <v>49</v>
          </cell>
          <cell r="L2325">
            <v>2</v>
          </cell>
          <cell r="M2325">
            <v>2</v>
          </cell>
          <cell r="N2325">
            <v>2</v>
          </cell>
          <cell r="O2325">
            <v>3</v>
          </cell>
          <cell r="P2325">
            <v>2</v>
          </cell>
        </row>
        <row r="2326">
          <cell r="B2326">
            <v>2316</v>
          </cell>
          <cell r="C2326">
            <v>4</v>
          </cell>
          <cell r="D2326">
            <v>36</v>
          </cell>
          <cell r="E2326">
            <v>14000</v>
          </cell>
          <cell r="F2326">
            <v>3.2306256367896493</v>
          </cell>
          <cell r="G2326">
            <v>25000</v>
          </cell>
          <cell r="H2326">
            <v>4700</v>
          </cell>
          <cell r="I2326">
            <v>6000</v>
          </cell>
          <cell r="J2326">
            <v>1</v>
          </cell>
          <cell r="K2326">
            <v>39</v>
          </cell>
          <cell r="L2326">
            <v>4</v>
          </cell>
          <cell r="M2326">
            <v>5</v>
          </cell>
          <cell r="N2326">
            <v>1</v>
          </cell>
          <cell r="O2326">
            <v>1</v>
          </cell>
          <cell r="P2326">
            <v>3</v>
          </cell>
        </row>
        <row r="2327">
          <cell r="B2327">
            <v>2317</v>
          </cell>
          <cell r="C2327">
            <v>1</v>
          </cell>
          <cell r="D2327">
            <v>12</v>
          </cell>
          <cell r="E2327">
            <v>14000</v>
          </cell>
          <cell r="F2327">
            <v>1.1526341958463404</v>
          </cell>
          <cell r="G2327">
            <v>25000</v>
          </cell>
          <cell r="H2327">
            <v>3600</v>
          </cell>
          <cell r="I2327">
            <v>5000</v>
          </cell>
          <cell r="J2327">
            <v>2</v>
          </cell>
          <cell r="K2327">
            <v>29</v>
          </cell>
          <cell r="L2327">
            <v>4</v>
          </cell>
          <cell r="M2327">
            <v>1</v>
          </cell>
          <cell r="N2327">
            <v>1</v>
          </cell>
          <cell r="O2327">
            <v>1</v>
          </cell>
          <cell r="P2327">
            <v>2</v>
          </cell>
        </row>
        <row r="2328">
          <cell r="B2328">
            <v>2318</v>
          </cell>
          <cell r="C2328">
            <v>3</v>
          </cell>
          <cell r="D2328">
            <v>18</v>
          </cell>
          <cell r="E2328">
            <v>24000</v>
          </cell>
          <cell r="F2328">
            <v>1.3094365205367189</v>
          </cell>
          <cell r="G2328">
            <v>36000</v>
          </cell>
          <cell r="H2328">
            <v>7300</v>
          </cell>
          <cell r="I2328">
            <v>6000</v>
          </cell>
          <cell r="J2328">
            <v>2</v>
          </cell>
          <cell r="K2328">
            <v>20</v>
          </cell>
          <cell r="L2328">
            <v>4</v>
          </cell>
          <cell r="M2328">
            <v>4</v>
          </cell>
          <cell r="N2328">
            <v>1</v>
          </cell>
          <cell r="O2328">
            <v>2</v>
          </cell>
          <cell r="P2328">
            <v>2</v>
          </cell>
        </row>
        <row r="2329">
          <cell r="B2329">
            <v>2319</v>
          </cell>
          <cell r="C2329">
            <v>3</v>
          </cell>
          <cell r="D2329">
            <v>36</v>
          </cell>
          <cell r="E2329">
            <v>18300</v>
          </cell>
          <cell r="F2329">
            <v>1.61782583744071</v>
          </cell>
          <cell r="G2329">
            <v>36000</v>
          </cell>
          <cell r="H2329">
            <v>6200</v>
          </cell>
          <cell r="I2329">
            <v>6000</v>
          </cell>
          <cell r="J2329">
            <v>1</v>
          </cell>
          <cell r="K2329">
            <v>50</v>
          </cell>
          <cell r="L2329">
            <v>2</v>
          </cell>
          <cell r="M2329">
            <v>5</v>
          </cell>
          <cell r="N2329">
            <v>2</v>
          </cell>
          <cell r="O2329">
            <v>4</v>
          </cell>
          <cell r="P2329">
            <v>3</v>
          </cell>
        </row>
        <row r="2330">
          <cell r="B2330">
            <v>2320</v>
          </cell>
          <cell r="C2330">
            <v>1</v>
          </cell>
          <cell r="D2330">
            <v>36</v>
          </cell>
          <cell r="E2330">
            <v>5400</v>
          </cell>
          <cell r="F2330">
            <v>3.4959734392533224</v>
          </cell>
          <cell r="G2330">
            <v>18000</v>
          </cell>
          <cell r="H2330">
            <v>2600</v>
          </cell>
          <cell r="I2330">
            <v>5000</v>
          </cell>
          <cell r="J2330">
            <v>1</v>
          </cell>
          <cell r="K2330">
            <v>51</v>
          </cell>
          <cell r="L2330">
            <v>3</v>
          </cell>
          <cell r="M2330">
            <v>5</v>
          </cell>
          <cell r="N2330">
            <v>1</v>
          </cell>
          <cell r="O2330">
            <v>3</v>
          </cell>
          <cell r="P2330">
            <v>3</v>
          </cell>
        </row>
        <row r="2331">
          <cell r="B2331">
            <v>2321</v>
          </cell>
          <cell r="C2331">
            <v>2</v>
          </cell>
          <cell r="D2331">
            <v>12</v>
          </cell>
          <cell r="E2331">
            <v>14000</v>
          </cell>
          <cell r="F2331">
            <v>2.1629360956448203</v>
          </cell>
          <cell r="G2331">
            <v>25000</v>
          </cell>
          <cell r="H2331">
            <v>4400</v>
          </cell>
          <cell r="I2331">
            <v>6000</v>
          </cell>
          <cell r="J2331">
            <v>2</v>
          </cell>
          <cell r="K2331">
            <v>25</v>
          </cell>
          <cell r="L2331">
            <v>1</v>
          </cell>
          <cell r="M2331">
            <v>3</v>
          </cell>
          <cell r="N2331">
            <v>2</v>
          </cell>
          <cell r="O2331">
            <v>3</v>
          </cell>
          <cell r="P2331">
            <v>3</v>
          </cell>
        </row>
        <row r="2332">
          <cell r="B2332">
            <v>2322</v>
          </cell>
          <cell r="C2332">
            <v>4</v>
          </cell>
          <cell r="D2332">
            <v>36</v>
          </cell>
          <cell r="E2332">
            <v>24000</v>
          </cell>
          <cell r="F2332">
            <v>2.4492065810502641</v>
          </cell>
          <cell r="G2332">
            <v>36000</v>
          </cell>
          <cell r="H2332">
            <v>6200</v>
          </cell>
          <cell r="I2332">
            <v>6000</v>
          </cell>
          <cell r="J2332">
            <v>2</v>
          </cell>
          <cell r="K2332">
            <v>41</v>
          </cell>
          <cell r="L2332">
            <v>4</v>
          </cell>
          <cell r="M2332">
            <v>5</v>
          </cell>
          <cell r="N2332">
            <v>1</v>
          </cell>
          <cell r="O2332">
            <v>1</v>
          </cell>
          <cell r="P2332">
            <v>1</v>
          </cell>
        </row>
        <row r="2333">
          <cell r="B2333">
            <v>2323</v>
          </cell>
          <cell r="C2333">
            <v>3</v>
          </cell>
          <cell r="D2333">
            <v>60</v>
          </cell>
          <cell r="E2333">
            <v>14000</v>
          </cell>
          <cell r="F2333">
            <v>2.0985784846340043</v>
          </cell>
          <cell r="G2333">
            <v>25000</v>
          </cell>
          <cell r="H2333">
            <v>4200</v>
          </cell>
          <cell r="I2333">
            <v>6000</v>
          </cell>
          <cell r="J2333">
            <v>1</v>
          </cell>
          <cell r="K2333">
            <v>42</v>
          </cell>
          <cell r="L2333">
            <v>2</v>
          </cell>
          <cell r="M2333">
            <v>4</v>
          </cell>
          <cell r="N2333">
            <v>1</v>
          </cell>
          <cell r="O2333">
            <v>3</v>
          </cell>
          <cell r="P2333">
            <v>1</v>
          </cell>
        </row>
        <row r="2334">
          <cell r="B2334">
            <v>2324</v>
          </cell>
          <cell r="C2334">
            <v>3</v>
          </cell>
          <cell r="D2334">
            <v>36</v>
          </cell>
          <cell r="E2334">
            <v>18300</v>
          </cell>
          <cell r="F2334">
            <v>1.8585522879605003</v>
          </cell>
          <cell r="G2334">
            <v>36000</v>
          </cell>
          <cell r="H2334">
            <v>5200</v>
          </cell>
          <cell r="I2334">
            <v>6000</v>
          </cell>
          <cell r="J2334">
            <v>2</v>
          </cell>
          <cell r="K2334">
            <v>49</v>
          </cell>
          <cell r="L2334">
            <v>2</v>
          </cell>
          <cell r="M2334">
            <v>2</v>
          </cell>
          <cell r="N2334">
            <v>1</v>
          </cell>
          <cell r="O2334">
            <v>1</v>
          </cell>
          <cell r="P2334">
            <v>1</v>
          </cell>
        </row>
        <row r="2335">
          <cell r="B2335">
            <v>2325</v>
          </cell>
          <cell r="C2335">
            <v>4</v>
          </cell>
          <cell r="D2335">
            <v>36</v>
          </cell>
          <cell r="E2335">
            <v>5400</v>
          </cell>
          <cell r="F2335">
            <v>1.8518394894364782</v>
          </cell>
          <cell r="G2335">
            <v>12000</v>
          </cell>
          <cell r="H2335">
            <v>1900</v>
          </cell>
          <cell r="I2335">
            <v>6000</v>
          </cell>
          <cell r="J2335">
            <v>1</v>
          </cell>
          <cell r="K2335">
            <v>46</v>
          </cell>
          <cell r="L2335">
            <v>3</v>
          </cell>
          <cell r="M2335">
            <v>5</v>
          </cell>
          <cell r="N2335">
            <v>1</v>
          </cell>
          <cell r="O2335">
            <v>1</v>
          </cell>
          <cell r="P2335">
            <v>3</v>
          </cell>
        </row>
        <row r="2336">
          <cell r="B2336">
            <v>2326</v>
          </cell>
          <cell r="C2336">
            <v>1</v>
          </cell>
          <cell r="D2336">
            <v>48</v>
          </cell>
          <cell r="E2336">
            <v>24000</v>
          </cell>
          <cell r="F2336">
            <v>2.4058251180768075</v>
          </cell>
          <cell r="G2336">
            <v>36000</v>
          </cell>
          <cell r="H2336">
            <v>6000</v>
          </cell>
          <cell r="I2336">
            <v>5000</v>
          </cell>
          <cell r="J2336">
            <v>2</v>
          </cell>
          <cell r="K2336">
            <v>41</v>
          </cell>
          <cell r="L2336">
            <v>3</v>
          </cell>
          <cell r="M2336">
            <v>5</v>
          </cell>
          <cell r="N2336">
            <v>2</v>
          </cell>
          <cell r="O2336">
            <v>2</v>
          </cell>
          <cell r="P2336">
            <v>3</v>
          </cell>
        </row>
        <row r="2337">
          <cell r="B2337">
            <v>2327</v>
          </cell>
          <cell r="C2337">
            <v>2</v>
          </cell>
          <cell r="D2337">
            <v>12</v>
          </cell>
          <cell r="E2337">
            <v>14000</v>
          </cell>
          <cell r="F2337">
            <v>3.4475311260069956</v>
          </cell>
          <cell r="G2337">
            <v>25000</v>
          </cell>
          <cell r="H2337">
            <v>4400</v>
          </cell>
          <cell r="I2337">
            <v>6000</v>
          </cell>
          <cell r="J2337">
            <v>1</v>
          </cell>
          <cell r="K2337">
            <v>22</v>
          </cell>
          <cell r="L2337">
            <v>4</v>
          </cell>
          <cell r="M2337">
            <v>3</v>
          </cell>
          <cell r="N2337">
            <v>2</v>
          </cell>
          <cell r="O2337">
            <v>3</v>
          </cell>
          <cell r="P2337">
            <v>1</v>
          </cell>
        </row>
        <row r="2338">
          <cell r="B2338">
            <v>2328</v>
          </cell>
          <cell r="C2338">
            <v>4</v>
          </cell>
          <cell r="D2338">
            <v>48</v>
          </cell>
          <cell r="E2338">
            <v>14000</v>
          </cell>
          <cell r="F2338">
            <v>3.2093167848768562</v>
          </cell>
          <cell r="G2338">
            <v>25000</v>
          </cell>
          <cell r="H2338">
            <v>3600</v>
          </cell>
          <cell r="I2338">
            <v>6000</v>
          </cell>
          <cell r="J2338">
            <v>1</v>
          </cell>
          <cell r="K2338">
            <v>25</v>
          </cell>
          <cell r="L2338">
            <v>4</v>
          </cell>
          <cell r="M2338">
            <v>5</v>
          </cell>
          <cell r="N2338">
            <v>2</v>
          </cell>
          <cell r="O2338">
            <v>3</v>
          </cell>
          <cell r="P2338">
            <v>3</v>
          </cell>
        </row>
        <row r="2339">
          <cell r="B2339">
            <v>2329</v>
          </cell>
          <cell r="C2339">
            <v>2</v>
          </cell>
          <cell r="D2339">
            <v>36</v>
          </cell>
          <cell r="E2339">
            <v>18300</v>
          </cell>
          <cell r="F2339">
            <v>1.4438085850266962</v>
          </cell>
          <cell r="G2339">
            <v>36000</v>
          </cell>
          <cell r="H2339">
            <v>5200</v>
          </cell>
          <cell r="I2339">
            <v>6000</v>
          </cell>
          <cell r="J2339">
            <v>1</v>
          </cell>
          <cell r="K2339">
            <v>50</v>
          </cell>
          <cell r="L2339">
            <v>1</v>
          </cell>
          <cell r="M2339">
            <v>2</v>
          </cell>
          <cell r="N2339">
            <v>2</v>
          </cell>
          <cell r="O2339">
            <v>3</v>
          </cell>
          <cell r="P2339">
            <v>1</v>
          </cell>
        </row>
        <row r="2340">
          <cell r="B2340">
            <v>2330</v>
          </cell>
          <cell r="C2340">
            <v>2</v>
          </cell>
          <cell r="D2340">
            <v>36</v>
          </cell>
          <cell r="E2340">
            <v>14000</v>
          </cell>
          <cell r="F2340">
            <v>2.9994532182356926</v>
          </cell>
          <cell r="G2340">
            <v>25000</v>
          </cell>
          <cell r="H2340">
            <v>4000</v>
          </cell>
          <cell r="I2340">
            <v>6000</v>
          </cell>
          <cell r="J2340">
            <v>1</v>
          </cell>
          <cell r="K2340">
            <v>29</v>
          </cell>
          <cell r="L2340">
            <v>1</v>
          </cell>
          <cell r="M2340">
            <v>2</v>
          </cell>
          <cell r="N2340">
            <v>2</v>
          </cell>
          <cell r="O2340">
            <v>3</v>
          </cell>
          <cell r="P2340">
            <v>2</v>
          </cell>
        </row>
        <row r="2341">
          <cell r="B2341">
            <v>2331</v>
          </cell>
          <cell r="C2341">
            <v>5</v>
          </cell>
          <cell r="D2341">
            <v>48</v>
          </cell>
          <cell r="E2341">
            <v>14000</v>
          </cell>
          <cell r="F2341">
            <v>1.2943647454711908</v>
          </cell>
          <cell r="G2341">
            <v>25000</v>
          </cell>
          <cell r="H2341">
            <v>3600</v>
          </cell>
          <cell r="I2341">
            <v>5500</v>
          </cell>
          <cell r="J2341">
            <v>2</v>
          </cell>
          <cell r="K2341">
            <v>31</v>
          </cell>
          <cell r="L2341">
            <v>4</v>
          </cell>
          <cell r="M2341">
            <v>4</v>
          </cell>
          <cell r="N2341">
            <v>2</v>
          </cell>
          <cell r="O2341">
            <v>3</v>
          </cell>
          <cell r="P2341">
            <v>1</v>
          </cell>
        </row>
        <row r="2342">
          <cell r="B2342">
            <v>2332</v>
          </cell>
          <cell r="C2342">
            <v>3</v>
          </cell>
          <cell r="D2342">
            <v>36</v>
          </cell>
          <cell r="E2342">
            <v>5400</v>
          </cell>
          <cell r="F2342">
            <v>3.4841288059820057</v>
          </cell>
          <cell r="G2342">
            <v>18000</v>
          </cell>
          <cell r="H2342">
            <v>2600</v>
          </cell>
          <cell r="I2342">
            <v>6000</v>
          </cell>
          <cell r="J2342">
            <v>2</v>
          </cell>
          <cell r="K2342">
            <v>30</v>
          </cell>
          <cell r="L2342">
            <v>4</v>
          </cell>
          <cell r="M2342">
            <v>4</v>
          </cell>
          <cell r="N2342">
            <v>2</v>
          </cell>
          <cell r="O2342">
            <v>2</v>
          </cell>
          <cell r="P2342">
            <v>3</v>
          </cell>
        </row>
        <row r="2343">
          <cell r="B2343">
            <v>2333</v>
          </cell>
          <cell r="C2343">
            <v>1</v>
          </cell>
          <cell r="D2343">
            <v>36</v>
          </cell>
          <cell r="E2343">
            <v>18300</v>
          </cell>
          <cell r="F2343">
            <v>3.218127641990844</v>
          </cell>
          <cell r="G2343">
            <v>36000</v>
          </cell>
          <cell r="H2343">
            <v>4400</v>
          </cell>
          <cell r="I2343">
            <v>5000</v>
          </cell>
          <cell r="J2343">
            <v>2</v>
          </cell>
          <cell r="K2343">
            <v>29</v>
          </cell>
          <cell r="L2343">
            <v>1</v>
          </cell>
          <cell r="M2343">
            <v>5</v>
          </cell>
          <cell r="N2343">
            <v>2</v>
          </cell>
          <cell r="O2343">
            <v>3</v>
          </cell>
          <cell r="P2343">
            <v>2</v>
          </cell>
        </row>
        <row r="2344">
          <cell r="B2344">
            <v>2334</v>
          </cell>
          <cell r="C2344">
            <v>2</v>
          </cell>
          <cell r="D2344">
            <v>18</v>
          </cell>
          <cell r="E2344">
            <v>24000</v>
          </cell>
          <cell r="F2344">
            <v>2.2610271351271898</v>
          </cell>
          <cell r="G2344">
            <v>36000</v>
          </cell>
          <cell r="H2344">
            <v>6900</v>
          </cell>
          <cell r="I2344">
            <v>6000</v>
          </cell>
          <cell r="J2344">
            <v>2</v>
          </cell>
          <cell r="K2344">
            <v>37</v>
          </cell>
          <cell r="L2344">
            <v>1</v>
          </cell>
          <cell r="M2344">
            <v>4</v>
          </cell>
          <cell r="N2344">
            <v>1</v>
          </cell>
          <cell r="O2344">
            <v>4</v>
          </cell>
          <cell r="P2344">
            <v>3</v>
          </cell>
        </row>
        <row r="2345">
          <cell r="B2345">
            <v>2335</v>
          </cell>
          <cell r="C2345">
            <v>5</v>
          </cell>
          <cell r="D2345">
            <v>12</v>
          </cell>
          <cell r="E2345">
            <v>18300</v>
          </cell>
          <cell r="F2345">
            <v>2.140370085439141</v>
          </cell>
          <cell r="G2345">
            <v>36000</v>
          </cell>
          <cell r="H2345">
            <v>7300</v>
          </cell>
          <cell r="I2345">
            <v>5500</v>
          </cell>
          <cell r="J2345">
            <v>2</v>
          </cell>
          <cell r="K2345">
            <v>49</v>
          </cell>
          <cell r="L2345">
            <v>1</v>
          </cell>
          <cell r="M2345">
            <v>2</v>
          </cell>
          <cell r="N2345">
            <v>1</v>
          </cell>
          <cell r="O2345">
            <v>3</v>
          </cell>
          <cell r="P2345">
            <v>2</v>
          </cell>
        </row>
        <row r="2346">
          <cell r="B2346">
            <v>2336</v>
          </cell>
          <cell r="C2346">
            <v>4</v>
          </cell>
          <cell r="D2346">
            <v>12</v>
          </cell>
          <cell r="E2346">
            <v>18300</v>
          </cell>
          <cell r="F2346">
            <v>3.4287148361993616</v>
          </cell>
          <cell r="G2346">
            <v>36000</v>
          </cell>
          <cell r="H2346">
            <v>5200</v>
          </cell>
          <cell r="I2346">
            <v>6000</v>
          </cell>
          <cell r="J2346">
            <v>2</v>
          </cell>
          <cell r="K2346">
            <v>50</v>
          </cell>
          <cell r="L2346">
            <v>1</v>
          </cell>
          <cell r="M2346">
            <v>2</v>
          </cell>
          <cell r="N2346">
            <v>2</v>
          </cell>
          <cell r="O2346">
            <v>4</v>
          </cell>
          <cell r="P2346">
            <v>3</v>
          </cell>
        </row>
        <row r="2347">
          <cell r="B2347">
            <v>2337</v>
          </cell>
          <cell r="C2347">
            <v>1</v>
          </cell>
          <cell r="D2347">
            <v>36</v>
          </cell>
          <cell r="E2347">
            <v>24000</v>
          </cell>
          <cell r="F2347">
            <v>2.3144142818025508</v>
          </cell>
          <cell r="G2347">
            <v>36000</v>
          </cell>
          <cell r="H2347">
            <v>6200</v>
          </cell>
          <cell r="I2347">
            <v>5000</v>
          </cell>
          <cell r="J2347">
            <v>1</v>
          </cell>
          <cell r="K2347">
            <v>46</v>
          </cell>
          <cell r="L2347">
            <v>4</v>
          </cell>
          <cell r="M2347">
            <v>4</v>
          </cell>
          <cell r="N2347">
            <v>1</v>
          </cell>
          <cell r="O2347">
            <v>2</v>
          </cell>
          <cell r="P2347">
            <v>2</v>
          </cell>
        </row>
        <row r="2348">
          <cell r="B2348">
            <v>2338</v>
          </cell>
          <cell r="C2348">
            <v>2</v>
          </cell>
          <cell r="D2348">
            <v>60</v>
          </cell>
          <cell r="E2348">
            <v>24000</v>
          </cell>
          <cell r="F2348">
            <v>1.5495657297901391</v>
          </cell>
          <cell r="G2348">
            <v>42000</v>
          </cell>
          <cell r="H2348">
            <v>6200</v>
          </cell>
          <cell r="I2348">
            <v>6000</v>
          </cell>
          <cell r="J2348">
            <v>1</v>
          </cell>
          <cell r="K2348">
            <v>29</v>
          </cell>
          <cell r="L2348">
            <v>1</v>
          </cell>
          <cell r="M2348">
            <v>3</v>
          </cell>
          <cell r="N2348">
            <v>2</v>
          </cell>
          <cell r="O2348">
            <v>2</v>
          </cell>
          <cell r="P2348">
            <v>3</v>
          </cell>
        </row>
        <row r="2349">
          <cell r="B2349">
            <v>2339</v>
          </cell>
          <cell r="C2349">
            <v>3</v>
          </cell>
          <cell r="D2349">
            <v>48</v>
          </cell>
          <cell r="E2349">
            <v>5400</v>
          </cell>
          <cell r="F2349">
            <v>3.3205217212075198</v>
          </cell>
          <cell r="G2349">
            <v>18000</v>
          </cell>
          <cell r="H2349">
            <v>3600</v>
          </cell>
          <cell r="I2349">
            <v>6000</v>
          </cell>
          <cell r="J2349">
            <v>2</v>
          </cell>
          <cell r="K2349">
            <v>43</v>
          </cell>
          <cell r="L2349">
            <v>2</v>
          </cell>
          <cell r="M2349">
            <v>5</v>
          </cell>
          <cell r="N2349">
            <v>2</v>
          </cell>
          <cell r="O2349">
            <v>1</v>
          </cell>
          <cell r="P2349">
            <v>1</v>
          </cell>
        </row>
        <row r="2350">
          <cell r="B2350">
            <v>2340</v>
          </cell>
          <cell r="C2350">
            <v>4</v>
          </cell>
          <cell r="D2350">
            <v>48</v>
          </cell>
          <cell r="E2350">
            <v>14000</v>
          </cell>
          <cell r="F2350">
            <v>1.5169745188353256</v>
          </cell>
          <cell r="G2350">
            <v>21000</v>
          </cell>
          <cell r="H2350">
            <v>3300</v>
          </cell>
          <cell r="I2350">
            <v>6000</v>
          </cell>
          <cell r="J2350">
            <v>1</v>
          </cell>
          <cell r="K2350">
            <v>29</v>
          </cell>
          <cell r="L2350">
            <v>2</v>
          </cell>
          <cell r="M2350">
            <v>4</v>
          </cell>
          <cell r="N2350">
            <v>1</v>
          </cell>
          <cell r="O2350">
            <v>4</v>
          </cell>
          <cell r="P2350">
            <v>3</v>
          </cell>
        </row>
        <row r="2351">
          <cell r="B2351">
            <v>2341</v>
          </cell>
          <cell r="C2351">
            <v>2</v>
          </cell>
          <cell r="D2351">
            <v>12</v>
          </cell>
          <cell r="E2351">
            <v>14000</v>
          </cell>
          <cell r="F2351">
            <v>2.9235809893563478</v>
          </cell>
          <cell r="G2351">
            <v>21000</v>
          </cell>
          <cell r="H2351">
            <v>3600</v>
          </cell>
          <cell r="I2351">
            <v>6000</v>
          </cell>
          <cell r="J2351">
            <v>1</v>
          </cell>
          <cell r="K2351">
            <v>26</v>
          </cell>
          <cell r="L2351">
            <v>4</v>
          </cell>
          <cell r="M2351">
            <v>4</v>
          </cell>
          <cell r="N2351">
            <v>1</v>
          </cell>
          <cell r="O2351">
            <v>3</v>
          </cell>
          <cell r="P2351">
            <v>2</v>
          </cell>
        </row>
        <row r="2352">
          <cell r="B2352">
            <v>2342</v>
          </cell>
          <cell r="C2352">
            <v>2</v>
          </cell>
          <cell r="D2352">
            <v>36</v>
          </cell>
          <cell r="E2352">
            <v>14000</v>
          </cell>
          <cell r="F2352">
            <v>2.8418426855097509</v>
          </cell>
          <cell r="G2352">
            <v>25000</v>
          </cell>
          <cell r="H2352">
            <v>3600</v>
          </cell>
          <cell r="I2352">
            <v>6000</v>
          </cell>
          <cell r="J2352">
            <v>1</v>
          </cell>
          <cell r="K2352">
            <v>37</v>
          </cell>
          <cell r="L2352">
            <v>2</v>
          </cell>
          <cell r="M2352">
            <v>5</v>
          </cell>
          <cell r="N2352">
            <v>1</v>
          </cell>
          <cell r="O2352">
            <v>1</v>
          </cell>
          <cell r="P2352">
            <v>3</v>
          </cell>
        </row>
        <row r="2353">
          <cell r="B2353">
            <v>2343</v>
          </cell>
          <cell r="C2353">
            <v>3</v>
          </cell>
          <cell r="D2353">
            <v>36</v>
          </cell>
          <cell r="E2353">
            <v>14000</v>
          </cell>
          <cell r="F2353">
            <v>1.5457330150227517</v>
          </cell>
          <cell r="G2353">
            <v>25000</v>
          </cell>
          <cell r="H2353">
            <v>3600</v>
          </cell>
          <cell r="I2353">
            <v>6000</v>
          </cell>
          <cell r="J2353">
            <v>2</v>
          </cell>
          <cell r="K2353">
            <v>48</v>
          </cell>
          <cell r="L2353">
            <v>2</v>
          </cell>
          <cell r="M2353">
            <v>1</v>
          </cell>
          <cell r="N2353">
            <v>1</v>
          </cell>
          <cell r="O2353">
            <v>2</v>
          </cell>
          <cell r="P2353">
            <v>2</v>
          </cell>
        </row>
        <row r="2354">
          <cell r="B2354">
            <v>2344</v>
          </cell>
          <cell r="C2354">
            <v>2</v>
          </cell>
          <cell r="D2354">
            <v>12</v>
          </cell>
          <cell r="E2354">
            <v>5400</v>
          </cell>
          <cell r="F2354">
            <v>1.2687969805192674</v>
          </cell>
          <cell r="G2354">
            <v>12000</v>
          </cell>
          <cell r="H2354">
            <v>2100</v>
          </cell>
          <cell r="I2354">
            <v>6000</v>
          </cell>
          <cell r="J2354">
            <v>2</v>
          </cell>
          <cell r="K2354">
            <v>31</v>
          </cell>
          <cell r="L2354">
            <v>4</v>
          </cell>
          <cell r="M2354">
            <v>4</v>
          </cell>
          <cell r="N2354">
            <v>2</v>
          </cell>
          <cell r="O2354">
            <v>4</v>
          </cell>
          <cell r="P2354">
            <v>1</v>
          </cell>
        </row>
        <row r="2355">
          <cell r="B2355">
            <v>2345</v>
          </cell>
          <cell r="C2355">
            <v>5</v>
          </cell>
          <cell r="D2355">
            <v>36</v>
          </cell>
          <cell r="E2355">
            <v>18300</v>
          </cell>
          <cell r="F2355">
            <v>1.0503574328633025</v>
          </cell>
          <cell r="G2355">
            <v>33000</v>
          </cell>
          <cell r="H2355">
            <v>6000</v>
          </cell>
          <cell r="I2355">
            <v>5500</v>
          </cell>
          <cell r="J2355">
            <v>2</v>
          </cell>
          <cell r="K2355">
            <v>46</v>
          </cell>
          <cell r="L2355">
            <v>4</v>
          </cell>
          <cell r="M2355">
            <v>1</v>
          </cell>
          <cell r="N2355">
            <v>1</v>
          </cell>
          <cell r="O2355">
            <v>4</v>
          </cell>
          <cell r="P2355">
            <v>3</v>
          </cell>
        </row>
        <row r="2356">
          <cell r="B2356">
            <v>2346</v>
          </cell>
          <cell r="C2356">
            <v>3</v>
          </cell>
          <cell r="D2356">
            <v>36</v>
          </cell>
          <cell r="E2356">
            <v>5400</v>
          </cell>
          <cell r="F2356">
            <v>2.6826722538652858</v>
          </cell>
          <cell r="G2356">
            <v>12000</v>
          </cell>
          <cell r="H2356">
            <v>2300</v>
          </cell>
          <cell r="I2356">
            <v>6000</v>
          </cell>
          <cell r="J2356">
            <v>2</v>
          </cell>
          <cell r="K2356">
            <v>42</v>
          </cell>
          <cell r="L2356">
            <v>3</v>
          </cell>
          <cell r="M2356">
            <v>4</v>
          </cell>
          <cell r="N2356">
            <v>1</v>
          </cell>
          <cell r="O2356">
            <v>3</v>
          </cell>
          <cell r="P2356">
            <v>3</v>
          </cell>
        </row>
        <row r="2357">
          <cell r="B2357">
            <v>2347</v>
          </cell>
          <cell r="C2357">
            <v>5</v>
          </cell>
          <cell r="D2357">
            <v>18</v>
          </cell>
          <cell r="E2357">
            <v>24000</v>
          </cell>
          <cell r="F2357">
            <v>2.1618226504636162</v>
          </cell>
          <cell r="G2357">
            <v>36000</v>
          </cell>
          <cell r="H2357">
            <v>8400</v>
          </cell>
          <cell r="I2357">
            <v>5500</v>
          </cell>
          <cell r="J2357">
            <v>2</v>
          </cell>
          <cell r="K2357">
            <v>50</v>
          </cell>
          <cell r="L2357">
            <v>3</v>
          </cell>
          <cell r="M2357">
            <v>2</v>
          </cell>
          <cell r="N2357">
            <v>2</v>
          </cell>
          <cell r="O2357">
            <v>3</v>
          </cell>
          <cell r="P2357">
            <v>3</v>
          </cell>
        </row>
        <row r="2358">
          <cell r="B2358">
            <v>2348</v>
          </cell>
          <cell r="C2358">
            <v>2</v>
          </cell>
          <cell r="D2358">
            <v>60</v>
          </cell>
          <cell r="E2358">
            <v>5400</v>
          </cell>
          <cell r="F2358">
            <v>1.6460395613709875</v>
          </cell>
          <cell r="G2358">
            <v>12000</v>
          </cell>
          <cell r="H2358">
            <v>2100</v>
          </cell>
          <cell r="I2358">
            <v>6000</v>
          </cell>
          <cell r="J2358">
            <v>1</v>
          </cell>
          <cell r="K2358">
            <v>36</v>
          </cell>
          <cell r="L2358">
            <v>2</v>
          </cell>
          <cell r="M2358">
            <v>2</v>
          </cell>
          <cell r="N2358">
            <v>2</v>
          </cell>
          <cell r="O2358">
            <v>3</v>
          </cell>
          <cell r="P2358">
            <v>3</v>
          </cell>
        </row>
        <row r="2359">
          <cell r="B2359">
            <v>2349</v>
          </cell>
          <cell r="C2359">
            <v>3</v>
          </cell>
          <cell r="D2359">
            <v>36</v>
          </cell>
          <cell r="E2359">
            <v>18300</v>
          </cell>
          <cell r="F2359">
            <v>3.2714538050840276</v>
          </cell>
          <cell r="G2359">
            <v>36000</v>
          </cell>
          <cell r="H2359">
            <v>5200</v>
          </cell>
          <cell r="I2359">
            <v>6000</v>
          </cell>
          <cell r="J2359">
            <v>2</v>
          </cell>
          <cell r="K2359">
            <v>45</v>
          </cell>
          <cell r="L2359">
            <v>3</v>
          </cell>
          <cell r="M2359">
            <v>3</v>
          </cell>
          <cell r="N2359">
            <v>2</v>
          </cell>
          <cell r="O2359">
            <v>1</v>
          </cell>
          <cell r="P2359">
            <v>3</v>
          </cell>
        </row>
        <row r="2360">
          <cell r="B2360">
            <v>2350</v>
          </cell>
          <cell r="C2360">
            <v>4</v>
          </cell>
          <cell r="D2360">
            <v>18</v>
          </cell>
          <cell r="E2360">
            <v>24000</v>
          </cell>
          <cell r="F2360">
            <v>3.4301741513726034</v>
          </cell>
          <cell r="G2360">
            <v>36000</v>
          </cell>
          <cell r="H2360">
            <v>7300</v>
          </cell>
          <cell r="I2360">
            <v>6000</v>
          </cell>
          <cell r="J2360">
            <v>2</v>
          </cell>
          <cell r="K2360">
            <v>22</v>
          </cell>
          <cell r="L2360">
            <v>3</v>
          </cell>
          <cell r="M2360">
            <v>3</v>
          </cell>
          <cell r="N2360">
            <v>1</v>
          </cell>
          <cell r="O2360">
            <v>2</v>
          </cell>
          <cell r="P2360">
            <v>2</v>
          </cell>
        </row>
        <row r="2361">
          <cell r="B2361">
            <v>2351</v>
          </cell>
          <cell r="C2361">
            <v>3</v>
          </cell>
          <cell r="D2361">
            <v>12</v>
          </cell>
          <cell r="E2361">
            <v>14000</v>
          </cell>
          <cell r="F2361">
            <v>2.1370833020604687</v>
          </cell>
          <cell r="G2361">
            <v>25000</v>
          </cell>
          <cell r="H2361">
            <v>4400</v>
          </cell>
          <cell r="I2361">
            <v>6000</v>
          </cell>
          <cell r="J2361">
            <v>1</v>
          </cell>
          <cell r="K2361">
            <v>41</v>
          </cell>
          <cell r="L2361">
            <v>4</v>
          </cell>
          <cell r="M2361">
            <v>4</v>
          </cell>
          <cell r="N2361">
            <v>2</v>
          </cell>
          <cell r="O2361">
            <v>2</v>
          </cell>
          <cell r="P2361">
            <v>2</v>
          </cell>
        </row>
        <row r="2362">
          <cell r="B2362">
            <v>2352</v>
          </cell>
          <cell r="C2362">
            <v>3</v>
          </cell>
          <cell r="D2362">
            <v>36</v>
          </cell>
          <cell r="E2362">
            <v>18300</v>
          </cell>
          <cell r="F2362">
            <v>3.2062512659818889</v>
          </cell>
          <cell r="G2362">
            <v>36000</v>
          </cell>
          <cell r="H2362">
            <v>5200</v>
          </cell>
          <cell r="I2362">
            <v>6000</v>
          </cell>
          <cell r="J2362">
            <v>1</v>
          </cell>
          <cell r="K2362">
            <v>30</v>
          </cell>
          <cell r="L2362">
            <v>2</v>
          </cell>
          <cell r="M2362">
            <v>1</v>
          </cell>
          <cell r="N2362">
            <v>2</v>
          </cell>
          <cell r="O2362">
            <v>4</v>
          </cell>
          <cell r="P2362">
            <v>3</v>
          </cell>
        </row>
        <row r="2363">
          <cell r="B2363">
            <v>2353</v>
          </cell>
          <cell r="C2363">
            <v>5</v>
          </cell>
          <cell r="D2363">
            <v>36</v>
          </cell>
          <cell r="E2363">
            <v>18300</v>
          </cell>
          <cell r="F2363">
            <v>2.533511922157281</v>
          </cell>
          <cell r="G2363">
            <v>36000</v>
          </cell>
          <cell r="H2363">
            <v>6900</v>
          </cell>
          <cell r="I2363">
            <v>5500</v>
          </cell>
          <cell r="J2363">
            <v>2</v>
          </cell>
          <cell r="K2363">
            <v>19</v>
          </cell>
          <cell r="L2363">
            <v>3</v>
          </cell>
          <cell r="M2363">
            <v>4</v>
          </cell>
          <cell r="N2363">
            <v>2</v>
          </cell>
          <cell r="O2363">
            <v>3</v>
          </cell>
          <cell r="P2363">
            <v>3</v>
          </cell>
        </row>
        <row r="2364">
          <cell r="B2364">
            <v>2354</v>
          </cell>
          <cell r="C2364">
            <v>1</v>
          </cell>
          <cell r="D2364">
            <v>36</v>
          </cell>
          <cell r="E2364">
            <v>24000</v>
          </cell>
          <cell r="F2364">
            <v>3.2065191025084716</v>
          </cell>
          <cell r="G2364">
            <v>36000</v>
          </cell>
          <cell r="H2364">
            <v>6200</v>
          </cell>
          <cell r="I2364">
            <v>5000</v>
          </cell>
          <cell r="J2364">
            <v>2</v>
          </cell>
          <cell r="K2364">
            <v>35</v>
          </cell>
          <cell r="L2364">
            <v>4</v>
          </cell>
          <cell r="M2364">
            <v>5</v>
          </cell>
          <cell r="N2364">
            <v>2</v>
          </cell>
          <cell r="O2364">
            <v>2</v>
          </cell>
          <cell r="P2364">
            <v>3</v>
          </cell>
        </row>
        <row r="2365">
          <cell r="B2365">
            <v>2355</v>
          </cell>
          <cell r="C2365">
            <v>3</v>
          </cell>
          <cell r="D2365">
            <v>36</v>
          </cell>
          <cell r="E2365">
            <v>14000</v>
          </cell>
          <cell r="F2365">
            <v>1.2689321656929851</v>
          </cell>
          <cell r="G2365">
            <v>25000</v>
          </cell>
          <cell r="H2365">
            <v>4000</v>
          </cell>
          <cell r="I2365">
            <v>6000</v>
          </cell>
          <cell r="J2365">
            <v>2</v>
          </cell>
          <cell r="K2365">
            <v>54</v>
          </cell>
          <cell r="L2365">
            <v>4</v>
          </cell>
          <cell r="M2365">
            <v>3</v>
          </cell>
          <cell r="N2365">
            <v>2</v>
          </cell>
          <cell r="O2365">
            <v>4</v>
          </cell>
          <cell r="P2365">
            <v>1</v>
          </cell>
        </row>
        <row r="2366">
          <cell r="B2366">
            <v>2356</v>
          </cell>
          <cell r="C2366">
            <v>5</v>
          </cell>
          <cell r="D2366">
            <v>18</v>
          </cell>
          <cell r="E2366">
            <v>24000</v>
          </cell>
          <cell r="F2366">
            <v>1.2849447793814621</v>
          </cell>
          <cell r="G2366">
            <v>36000</v>
          </cell>
          <cell r="H2366">
            <v>7300</v>
          </cell>
          <cell r="I2366">
            <v>5500</v>
          </cell>
          <cell r="J2366">
            <v>1</v>
          </cell>
          <cell r="K2366">
            <v>37</v>
          </cell>
          <cell r="L2366">
            <v>1</v>
          </cell>
          <cell r="M2366">
            <v>2</v>
          </cell>
          <cell r="N2366">
            <v>2</v>
          </cell>
          <cell r="O2366">
            <v>1</v>
          </cell>
          <cell r="P2366">
            <v>1</v>
          </cell>
        </row>
        <row r="2367">
          <cell r="B2367">
            <v>2357</v>
          </cell>
          <cell r="C2367">
            <v>1</v>
          </cell>
          <cell r="D2367">
            <v>36</v>
          </cell>
          <cell r="E2367">
            <v>24000</v>
          </cell>
          <cell r="F2367">
            <v>1.3220866949722407</v>
          </cell>
          <cell r="G2367">
            <v>36000</v>
          </cell>
          <cell r="H2367">
            <v>6000</v>
          </cell>
          <cell r="I2367">
            <v>5000</v>
          </cell>
          <cell r="J2367">
            <v>1</v>
          </cell>
          <cell r="K2367">
            <v>44</v>
          </cell>
          <cell r="L2367">
            <v>1</v>
          </cell>
          <cell r="M2367">
            <v>3</v>
          </cell>
          <cell r="N2367">
            <v>2</v>
          </cell>
          <cell r="O2367">
            <v>4</v>
          </cell>
          <cell r="P2367">
            <v>1</v>
          </cell>
        </row>
        <row r="2368">
          <cell r="B2368">
            <v>2358</v>
          </cell>
          <cell r="C2368">
            <v>3</v>
          </cell>
          <cell r="D2368">
            <v>12</v>
          </cell>
          <cell r="E2368">
            <v>24000</v>
          </cell>
          <cell r="F2368">
            <v>3.0718363685477166</v>
          </cell>
          <cell r="G2368">
            <v>42000</v>
          </cell>
          <cell r="H2368">
            <v>7300</v>
          </cell>
          <cell r="I2368">
            <v>6000</v>
          </cell>
          <cell r="J2368">
            <v>1</v>
          </cell>
          <cell r="K2368">
            <v>42</v>
          </cell>
          <cell r="L2368">
            <v>2</v>
          </cell>
          <cell r="M2368">
            <v>1</v>
          </cell>
          <cell r="N2368">
            <v>1</v>
          </cell>
          <cell r="O2368">
            <v>2</v>
          </cell>
          <cell r="P2368">
            <v>1</v>
          </cell>
        </row>
        <row r="2369">
          <cell r="B2369">
            <v>2359</v>
          </cell>
          <cell r="C2369">
            <v>3</v>
          </cell>
          <cell r="D2369">
            <v>36</v>
          </cell>
          <cell r="E2369">
            <v>18300</v>
          </cell>
          <cell r="F2369">
            <v>1.5360672327711193</v>
          </cell>
          <cell r="G2369">
            <v>36000</v>
          </cell>
          <cell r="H2369">
            <v>5200</v>
          </cell>
          <cell r="I2369">
            <v>6000</v>
          </cell>
          <cell r="J2369">
            <v>2</v>
          </cell>
          <cell r="K2369">
            <v>36</v>
          </cell>
          <cell r="L2369">
            <v>4</v>
          </cell>
          <cell r="M2369">
            <v>4</v>
          </cell>
          <cell r="N2369">
            <v>2</v>
          </cell>
          <cell r="O2369">
            <v>4</v>
          </cell>
          <cell r="P2369">
            <v>2</v>
          </cell>
        </row>
        <row r="2370">
          <cell r="B2370">
            <v>2360</v>
          </cell>
          <cell r="C2370">
            <v>4</v>
          </cell>
          <cell r="D2370">
            <v>48</v>
          </cell>
          <cell r="E2370">
            <v>24000</v>
          </cell>
          <cell r="F2370">
            <v>3.7402137099271902</v>
          </cell>
          <cell r="G2370">
            <v>36000</v>
          </cell>
          <cell r="H2370">
            <v>7300</v>
          </cell>
          <cell r="I2370">
            <v>6000</v>
          </cell>
          <cell r="J2370">
            <v>2</v>
          </cell>
          <cell r="K2370">
            <v>47</v>
          </cell>
          <cell r="L2370">
            <v>1</v>
          </cell>
          <cell r="M2370">
            <v>1</v>
          </cell>
          <cell r="N2370">
            <v>1</v>
          </cell>
          <cell r="O2370">
            <v>2</v>
          </cell>
          <cell r="P2370">
            <v>3</v>
          </cell>
        </row>
        <row r="2371">
          <cell r="B2371">
            <v>2361</v>
          </cell>
          <cell r="C2371">
            <v>4</v>
          </cell>
          <cell r="D2371">
            <v>36</v>
          </cell>
          <cell r="E2371">
            <v>24000</v>
          </cell>
          <cell r="F2371">
            <v>1.3705452144139838</v>
          </cell>
          <cell r="G2371">
            <v>36000</v>
          </cell>
          <cell r="H2371">
            <v>6900</v>
          </cell>
          <cell r="I2371">
            <v>6000</v>
          </cell>
          <cell r="J2371">
            <v>2</v>
          </cell>
          <cell r="K2371">
            <v>54</v>
          </cell>
          <cell r="L2371">
            <v>1</v>
          </cell>
          <cell r="M2371">
            <v>4</v>
          </cell>
          <cell r="N2371">
            <v>2</v>
          </cell>
          <cell r="O2371">
            <v>3</v>
          </cell>
          <cell r="P2371">
            <v>1</v>
          </cell>
        </row>
        <row r="2372">
          <cell r="B2372">
            <v>2362</v>
          </cell>
          <cell r="C2372">
            <v>2</v>
          </cell>
          <cell r="D2372">
            <v>60</v>
          </cell>
          <cell r="E2372">
            <v>14000</v>
          </cell>
          <cell r="F2372">
            <v>2.2238565119722349</v>
          </cell>
          <cell r="G2372">
            <v>25000</v>
          </cell>
          <cell r="H2372">
            <v>4400</v>
          </cell>
          <cell r="I2372">
            <v>6000</v>
          </cell>
          <cell r="J2372">
            <v>2</v>
          </cell>
          <cell r="K2372">
            <v>21</v>
          </cell>
          <cell r="L2372">
            <v>3</v>
          </cell>
          <cell r="M2372">
            <v>3</v>
          </cell>
          <cell r="N2372">
            <v>2</v>
          </cell>
          <cell r="O2372">
            <v>4</v>
          </cell>
          <cell r="P2372">
            <v>2</v>
          </cell>
        </row>
        <row r="2373">
          <cell r="B2373">
            <v>2363</v>
          </cell>
          <cell r="C2373">
            <v>4</v>
          </cell>
          <cell r="D2373">
            <v>36</v>
          </cell>
          <cell r="E2373">
            <v>18300</v>
          </cell>
          <cell r="F2373">
            <v>1.2368641856866747</v>
          </cell>
          <cell r="G2373">
            <v>36000</v>
          </cell>
          <cell r="H2373">
            <v>4400</v>
          </cell>
          <cell r="I2373">
            <v>6000</v>
          </cell>
          <cell r="J2373">
            <v>1</v>
          </cell>
          <cell r="K2373">
            <v>39</v>
          </cell>
          <cell r="L2373">
            <v>2</v>
          </cell>
          <cell r="M2373">
            <v>2</v>
          </cell>
          <cell r="N2373">
            <v>1</v>
          </cell>
          <cell r="O2373">
            <v>2</v>
          </cell>
          <cell r="P2373">
            <v>3</v>
          </cell>
        </row>
        <row r="2374">
          <cell r="B2374">
            <v>2364</v>
          </cell>
          <cell r="C2374">
            <v>4</v>
          </cell>
          <cell r="D2374">
            <v>36</v>
          </cell>
          <cell r="E2374">
            <v>24000</v>
          </cell>
          <cell r="F2374">
            <v>3.6288604689279582</v>
          </cell>
          <cell r="G2374">
            <v>36000</v>
          </cell>
          <cell r="H2374">
            <v>7300</v>
          </cell>
          <cell r="I2374">
            <v>6000</v>
          </cell>
          <cell r="J2374">
            <v>1</v>
          </cell>
          <cell r="K2374">
            <v>41</v>
          </cell>
          <cell r="L2374">
            <v>2</v>
          </cell>
          <cell r="M2374">
            <v>4</v>
          </cell>
          <cell r="N2374">
            <v>1</v>
          </cell>
          <cell r="O2374">
            <v>1</v>
          </cell>
          <cell r="P2374">
            <v>3</v>
          </cell>
        </row>
        <row r="2375">
          <cell r="B2375">
            <v>2365</v>
          </cell>
          <cell r="C2375">
            <v>5</v>
          </cell>
          <cell r="D2375">
            <v>36</v>
          </cell>
          <cell r="E2375">
            <v>5400</v>
          </cell>
          <cell r="F2375">
            <v>3.3066405305904576</v>
          </cell>
          <cell r="G2375">
            <v>12000</v>
          </cell>
          <cell r="H2375">
            <v>2400</v>
          </cell>
          <cell r="I2375">
            <v>5500</v>
          </cell>
          <cell r="J2375">
            <v>2</v>
          </cell>
          <cell r="K2375">
            <v>28</v>
          </cell>
          <cell r="L2375">
            <v>3</v>
          </cell>
          <cell r="M2375">
            <v>2</v>
          </cell>
          <cell r="N2375">
            <v>2</v>
          </cell>
          <cell r="O2375">
            <v>3</v>
          </cell>
          <cell r="P2375">
            <v>1</v>
          </cell>
        </row>
        <row r="2376">
          <cell r="B2376">
            <v>2366</v>
          </cell>
          <cell r="C2376">
            <v>3</v>
          </cell>
          <cell r="D2376">
            <v>36</v>
          </cell>
          <cell r="E2376">
            <v>24000</v>
          </cell>
          <cell r="F2376">
            <v>1.6746714434739314</v>
          </cell>
          <cell r="G2376">
            <v>36000</v>
          </cell>
          <cell r="H2376">
            <v>7300</v>
          </cell>
          <cell r="I2376">
            <v>6000</v>
          </cell>
          <cell r="J2376">
            <v>1</v>
          </cell>
          <cell r="K2376">
            <v>34</v>
          </cell>
          <cell r="L2376">
            <v>4</v>
          </cell>
          <cell r="M2376">
            <v>2</v>
          </cell>
          <cell r="N2376">
            <v>2</v>
          </cell>
          <cell r="O2376">
            <v>1</v>
          </cell>
          <cell r="P2376">
            <v>2</v>
          </cell>
        </row>
        <row r="2377">
          <cell r="B2377">
            <v>2367</v>
          </cell>
          <cell r="C2377">
            <v>4</v>
          </cell>
          <cell r="D2377">
            <v>18</v>
          </cell>
          <cell r="E2377">
            <v>14000</v>
          </cell>
          <cell r="F2377">
            <v>1.9881428384439195</v>
          </cell>
          <cell r="G2377">
            <v>21000</v>
          </cell>
          <cell r="H2377">
            <v>3300</v>
          </cell>
          <cell r="I2377">
            <v>6000</v>
          </cell>
          <cell r="J2377">
            <v>1</v>
          </cell>
          <cell r="K2377">
            <v>44</v>
          </cell>
          <cell r="L2377">
            <v>2</v>
          </cell>
          <cell r="M2377">
            <v>2</v>
          </cell>
          <cell r="N2377">
            <v>1</v>
          </cell>
          <cell r="O2377">
            <v>4</v>
          </cell>
          <cell r="P2377">
            <v>1</v>
          </cell>
        </row>
        <row r="2378">
          <cell r="B2378">
            <v>2368</v>
          </cell>
          <cell r="C2378">
            <v>2</v>
          </cell>
          <cell r="D2378">
            <v>36</v>
          </cell>
          <cell r="E2378">
            <v>14000</v>
          </cell>
          <cell r="F2378">
            <v>1.5236926796456156</v>
          </cell>
          <cell r="G2378">
            <v>21000</v>
          </cell>
          <cell r="H2378">
            <v>3300</v>
          </cell>
          <cell r="I2378">
            <v>6000</v>
          </cell>
          <cell r="J2378">
            <v>1</v>
          </cell>
          <cell r="K2378">
            <v>29</v>
          </cell>
          <cell r="L2378">
            <v>1</v>
          </cell>
          <cell r="M2378">
            <v>3</v>
          </cell>
          <cell r="N2378">
            <v>2</v>
          </cell>
          <cell r="O2378">
            <v>2</v>
          </cell>
          <cell r="P2378">
            <v>2</v>
          </cell>
        </row>
        <row r="2379">
          <cell r="B2379">
            <v>2369</v>
          </cell>
          <cell r="C2379">
            <v>2</v>
          </cell>
          <cell r="D2379">
            <v>36</v>
          </cell>
          <cell r="E2379">
            <v>24000</v>
          </cell>
          <cell r="F2379">
            <v>2.7733617704513103</v>
          </cell>
          <cell r="G2379">
            <v>42000</v>
          </cell>
          <cell r="H2379">
            <v>6200</v>
          </cell>
          <cell r="I2379">
            <v>6000</v>
          </cell>
          <cell r="J2379">
            <v>1</v>
          </cell>
          <cell r="K2379">
            <v>45</v>
          </cell>
          <cell r="L2379">
            <v>1</v>
          </cell>
          <cell r="M2379">
            <v>4</v>
          </cell>
          <cell r="N2379">
            <v>2</v>
          </cell>
          <cell r="O2379">
            <v>3</v>
          </cell>
          <cell r="P2379">
            <v>1</v>
          </cell>
        </row>
        <row r="2380">
          <cell r="B2380">
            <v>2370</v>
          </cell>
          <cell r="C2380">
            <v>3</v>
          </cell>
          <cell r="D2380">
            <v>48</v>
          </cell>
          <cell r="E2380">
            <v>14000</v>
          </cell>
          <cell r="F2380">
            <v>3.8017579015922003</v>
          </cell>
          <cell r="G2380">
            <v>25000</v>
          </cell>
          <cell r="H2380">
            <v>3600</v>
          </cell>
          <cell r="I2380">
            <v>6000</v>
          </cell>
          <cell r="J2380">
            <v>2</v>
          </cell>
          <cell r="K2380">
            <v>42</v>
          </cell>
          <cell r="L2380">
            <v>2</v>
          </cell>
          <cell r="M2380">
            <v>3</v>
          </cell>
          <cell r="N2380">
            <v>2</v>
          </cell>
          <cell r="O2380">
            <v>1</v>
          </cell>
          <cell r="P2380">
            <v>3</v>
          </cell>
        </row>
        <row r="2381">
          <cell r="B2381">
            <v>2371</v>
          </cell>
          <cell r="C2381">
            <v>3</v>
          </cell>
          <cell r="D2381">
            <v>48</v>
          </cell>
          <cell r="E2381">
            <v>14000</v>
          </cell>
          <cell r="F2381">
            <v>3.0692346318465997</v>
          </cell>
          <cell r="G2381">
            <v>25000</v>
          </cell>
          <cell r="H2381">
            <v>3600</v>
          </cell>
          <cell r="I2381">
            <v>6000</v>
          </cell>
          <cell r="J2381">
            <v>1</v>
          </cell>
          <cell r="K2381">
            <v>48</v>
          </cell>
          <cell r="L2381">
            <v>1</v>
          </cell>
          <cell r="M2381">
            <v>4</v>
          </cell>
          <cell r="N2381">
            <v>1</v>
          </cell>
          <cell r="O2381">
            <v>2</v>
          </cell>
          <cell r="P2381">
            <v>3</v>
          </cell>
        </row>
        <row r="2382">
          <cell r="B2382">
            <v>2372</v>
          </cell>
          <cell r="C2382">
            <v>5</v>
          </cell>
          <cell r="D2382">
            <v>36</v>
          </cell>
          <cell r="E2382">
            <v>14000</v>
          </cell>
          <cell r="F2382">
            <v>3.5088318946874781</v>
          </cell>
          <cell r="G2382">
            <v>25000</v>
          </cell>
          <cell r="H2382">
            <v>5200</v>
          </cell>
          <cell r="I2382">
            <v>5500</v>
          </cell>
          <cell r="J2382">
            <v>2</v>
          </cell>
          <cell r="K2382">
            <v>24</v>
          </cell>
          <cell r="L2382">
            <v>3</v>
          </cell>
          <cell r="M2382">
            <v>3</v>
          </cell>
          <cell r="N2382">
            <v>1</v>
          </cell>
          <cell r="O2382">
            <v>1</v>
          </cell>
          <cell r="P2382">
            <v>3</v>
          </cell>
        </row>
        <row r="2383">
          <cell r="B2383">
            <v>2373</v>
          </cell>
          <cell r="C2383">
            <v>2</v>
          </cell>
          <cell r="D2383">
            <v>36</v>
          </cell>
          <cell r="E2383">
            <v>18300</v>
          </cell>
          <cell r="F2383">
            <v>3.954018330110729</v>
          </cell>
          <cell r="G2383">
            <v>36000</v>
          </cell>
          <cell r="H2383">
            <v>6000</v>
          </cell>
          <cell r="I2383">
            <v>6000</v>
          </cell>
          <cell r="J2383">
            <v>2</v>
          </cell>
          <cell r="K2383">
            <v>39</v>
          </cell>
          <cell r="L2383">
            <v>1</v>
          </cell>
          <cell r="M2383">
            <v>4</v>
          </cell>
          <cell r="N2383">
            <v>2</v>
          </cell>
          <cell r="O2383">
            <v>4</v>
          </cell>
          <cell r="P2383">
            <v>3</v>
          </cell>
        </row>
        <row r="2384">
          <cell r="B2384">
            <v>2374</v>
          </cell>
          <cell r="C2384">
            <v>4</v>
          </cell>
          <cell r="D2384">
            <v>36</v>
          </cell>
          <cell r="E2384">
            <v>14000</v>
          </cell>
          <cell r="F2384">
            <v>3.6275502075176163</v>
          </cell>
          <cell r="G2384">
            <v>25000</v>
          </cell>
          <cell r="H2384">
            <v>4200</v>
          </cell>
          <cell r="I2384">
            <v>6000</v>
          </cell>
          <cell r="J2384">
            <v>1</v>
          </cell>
          <cell r="K2384">
            <v>19</v>
          </cell>
          <cell r="L2384">
            <v>1</v>
          </cell>
          <cell r="M2384">
            <v>4</v>
          </cell>
          <cell r="N2384">
            <v>1</v>
          </cell>
          <cell r="O2384">
            <v>1</v>
          </cell>
          <cell r="P2384">
            <v>1</v>
          </cell>
        </row>
        <row r="2385">
          <cell r="B2385">
            <v>2375</v>
          </cell>
          <cell r="C2385">
            <v>4</v>
          </cell>
          <cell r="D2385">
            <v>18</v>
          </cell>
          <cell r="E2385">
            <v>24000</v>
          </cell>
          <cell r="F2385">
            <v>2.79955970130779</v>
          </cell>
          <cell r="G2385">
            <v>49000</v>
          </cell>
          <cell r="H2385">
            <v>7300</v>
          </cell>
          <cell r="I2385">
            <v>6000</v>
          </cell>
          <cell r="J2385">
            <v>1</v>
          </cell>
          <cell r="K2385">
            <v>25</v>
          </cell>
          <cell r="L2385">
            <v>4</v>
          </cell>
          <cell r="M2385">
            <v>3</v>
          </cell>
          <cell r="N2385">
            <v>1</v>
          </cell>
          <cell r="O2385">
            <v>4</v>
          </cell>
          <cell r="P2385">
            <v>1</v>
          </cell>
        </row>
        <row r="2386">
          <cell r="B2386">
            <v>2376</v>
          </cell>
          <cell r="C2386">
            <v>3</v>
          </cell>
          <cell r="D2386">
            <v>36</v>
          </cell>
          <cell r="E2386">
            <v>5400</v>
          </cell>
          <cell r="F2386">
            <v>2.5843502575171486</v>
          </cell>
          <cell r="G2386">
            <v>15000</v>
          </cell>
          <cell r="H2386">
            <v>2500</v>
          </cell>
          <cell r="I2386">
            <v>6000</v>
          </cell>
          <cell r="J2386">
            <v>2</v>
          </cell>
          <cell r="K2386">
            <v>24</v>
          </cell>
          <cell r="L2386">
            <v>1</v>
          </cell>
          <cell r="M2386">
            <v>4</v>
          </cell>
          <cell r="N2386">
            <v>2</v>
          </cell>
          <cell r="O2386">
            <v>4</v>
          </cell>
          <cell r="P2386">
            <v>1</v>
          </cell>
        </row>
        <row r="2387">
          <cell r="B2387">
            <v>2377</v>
          </cell>
          <cell r="C2387">
            <v>2</v>
          </cell>
          <cell r="D2387">
            <v>12</v>
          </cell>
          <cell r="E2387">
            <v>18300</v>
          </cell>
          <cell r="F2387">
            <v>3.282637231275638</v>
          </cell>
          <cell r="G2387">
            <v>36000</v>
          </cell>
          <cell r="H2387">
            <v>4400</v>
          </cell>
          <cell r="I2387">
            <v>6000</v>
          </cell>
          <cell r="J2387">
            <v>1</v>
          </cell>
          <cell r="K2387">
            <v>37</v>
          </cell>
          <cell r="L2387">
            <v>3</v>
          </cell>
          <cell r="M2387">
            <v>4</v>
          </cell>
          <cell r="N2387">
            <v>2</v>
          </cell>
          <cell r="O2387">
            <v>1</v>
          </cell>
          <cell r="P2387">
            <v>1</v>
          </cell>
        </row>
        <row r="2388">
          <cell r="B2388">
            <v>2378</v>
          </cell>
          <cell r="C2388">
            <v>5</v>
          </cell>
          <cell r="D2388">
            <v>36</v>
          </cell>
          <cell r="E2388">
            <v>14000</v>
          </cell>
          <cell r="F2388">
            <v>2.4371851270618472</v>
          </cell>
          <cell r="G2388">
            <v>25000</v>
          </cell>
          <cell r="H2388">
            <v>4400</v>
          </cell>
          <cell r="I2388">
            <v>5500</v>
          </cell>
          <cell r="J2388">
            <v>1</v>
          </cell>
          <cell r="K2388">
            <v>25</v>
          </cell>
          <cell r="L2388">
            <v>4</v>
          </cell>
          <cell r="M2388">
            <v>4</v>
          </cell>
          <cell r="N2388">
            <v>1</v>
          </cell>
          <cell r="O2388">
            <v>3</v>
          </cell>
          <cell r="P2388">
            <v>3</v>
          </cell>
        </row>
        <row r="2389">
          <cell r="B2389">
            <v>2379</v>
          </cell>
          <cell r="C2389">
            <v>5</v>
          </cell>
          <cell r="D2389">
            <v>36</v>
          </cell>
          <cell r="E2389">
            <v>24000</v>
          </cell>
          <cell r="F2389">
            <v>2.2457009314637078</v>
          </cell>
          <cell r="G2389">
            <v>36000</v>
          </cell>
          <cell r="H2389">
            <v>8400</v>
          </cell>
          <cell r="I2389">
            <v>5500</v>
          </cell>
          <cell r="J2389">
            <v>1</v>
          </cell>
          <cell r="K2389">
            <v>27</v>
          </cell>
          <cell r="L2389">
            <v>4</v>
          </cell>
          <cell r="M2389">
            <v>3</v>
          </cell>
          <cell r="N2389">
            <v>1</v>
          </cell>
          <cell r="O2389">
            <v>3</v>
          </cell>
          <cell r="P2389">
            <v>1</v>
          </cell>
        </row>
        <row r="2390">
          <cell r="B2390">
            <v>2380</v>
          </cell>
          <cell r="C2390">
            <v>3</v>
          </cell>
          <cell r="D2390">
            <v>36</v>
          </cell>
          <cell r="E2390">
            <v>24000</v>
          </cell>
          <cell r="F2390">
            <v>2.5660181479980695</v>
          </cell>
          <cell r="G2390">
            <v>41000</v>
          </cell>
          <cell r="H2390">
            <v>6200</v>
          </cell>
          <cell r="I2390">
            <v>6000</v>
          </cell>
          <cell r="J2390">
            <v>1</v>
          </cell>
          <cell r="K2390">
            <v>25</v>
          </cell>
          <cell r="L2390">
            <v>1</v>
          </cell>
          <cell r="M2390">
            <v>2</v>
          </cell>
          <cell r="N2390">
            <v>2</v>
          </cell>
          <cell r="O2390">
            <v>4</v>
          </cell>
          <cell r="P2390">
            <v>2</v>
          </cell>
        </row>
        <row r="2391">
          <cell r="B2391">
            <v>2381</v>
          </cell>
          <cell r="C2391">
            <v>1</v>
          </cell>
          <cell r="D2391">
            <v>18</v>
          </cell>
          <cell r="E2391">
            <v>5400</v>
          </cell>
          <cell r="F2391">
            <v>3.6277435984988466</v>
          </cell>
          <cell r="G2391">
            <v>18000</v>
          </cell>
          <cell r="H2391">
            <v>2400</v>
          </cell>
          <cell r="I2391">
            <v>5000</v>
          </cell>
          <cell r="J2391">
            <v>1</v>
          </cell>
          <cell r="K2391">
            <v>48</v>
          </cell>
          <cell r="L2391">
            <v>4</v>
          </cell>
          <cell r="M2391">
            <v>4</v>
          </cell>
          <cell r="N2391">
            <v>1</v>
          </cell>
          <cell r="O2391">
            <v>1</v>
          </cell>
          <cell r="P2391">
            <v>3</v>
          </cell>
        </row>
        <row r="2392">
          <cell r="B2392">
            <v>2382</v>
          </cell>
          <cell r="C2392">
            <v>1</v>
          </cell>
          <cell r="D2392">
            <v>48</v>
          </cell>
          <cell r="E2392">
            <v>18300</v>
          </cell>
          <cell r="F2392">
            <v>3.4783723988104005</v>
          </cell>
          <cell r="G2392">
            <v>36000</v>
          </cell>
          <cell r="H2392">
            <v>4300</v>
          </cell>
          <cell r="I2392">
            <v>5000</v>
          </cell>
          <cell r="J2392">
            <v>1</v>
          </cell>
          <cell r="K2392">
            <v>52</v>
          </cell>
          <cell r="L2392">
            <v>1</v>
          </cell>
          <cell r="M2392">
            <v>4</v>
          </cell>
          <cell r="N2392">
            <v>2</v>
          </cell>
          <cell r="O2392">
            <v>1</v>
          </cell>
          <cell r="P2392">
            <v>1</v>
          </cell>
        </row>
        <row r="2393">
          <cell r="B2393">
            <v>2383</v>
          </cell>
          <cell r="C2393">
            <v>4</v>
          </cell>
          <cell r="D2393">
            <v>36</v>
          </cell>
          <cell r="E2393">
            <v>24000</v>
          </cell>
          <cell r="F2393">
            <v>2.7726748719770713</v>
          </cell>
          <cell r="G2393">
            <v>45000</v>
          </cell>
          <cell r="H2393">
            <v>7300</v>
          </cell>
          <cell r="I2393">
            <v>6000</v>
          </cell>
          <cell r="J2393">
            <v>2</v>
          </cell>
          <cell r="K2393">
            <v>23</v>
          </cell>
          <cell r="L2393">
            <v>2</v>
          </cell>
          <cell r="M2393">
            <v>1</v>
          </cell>
          <cell r="N2393">
            <v>1</v>
          </cell>
          <cell r="O2393">
            <v>1</v>
          </cell>
          <cell r="P2393">
            <v>2</v>
          </cell>
        </row>
        <row r="2394">
          <cell r="B2394">
            <v>2384</v>
          </cell>
          <cell r="C2394">
            <v>2</v>
          </cell>
          <cell r="D2394">
            <v>60</v>
          </cell>
          <cell r="E2394">
            <v>18300</v>
          </cell>
          <cell r="F2394">
            <v>2.9892501538456022</v>
          </cell>
          <cell r="G2394">
            <v>36000</v>
          </cell>
          <cell r="H2394">
            <v>6200</v>
          </cell>
          <cell r="I2394">
            <v>6000</v>
          </cell>
          <cell r="J2394">
            <v>1</v>
          </cell>
          <cell r="K2394">
            <v>29</v>
          </cell>
          <cell r="L2394">
            <v>3</v>
          </cell>
          <cell r="M2394">
            <v>3</v>
          </cell>
          <cell r="N2394">
            <v>1</v>
          </cell>
          <cell r="O2394">
            <v>3</v>
          </cell>
          <cell r="P2394">
            <v>3</v>
          </cell>
        </row>
        <row r="2395">
          <cell r="B2395">
            <v>2385</v>
          </cell>
          <cell r="C2395">
            <v>1</v>
          </cell>
          <cell r="D2395">
            <v>60</v>
          </cell>
          <cell r="E2395">
            <v>24000</v>
          </cell>
          <cell r="F2395">
            <v>3.0419588710980894</v>
          </cell>
          <cell r="G2395">
            <v>36000</v>
          </cell>
          <cell r="H2395">
            <v>5200</v>
          </cell>
          <cell r="I2395">
            <v>5000</v>
          </cell>
          <cell r="J2395">
            <v>1</v>
          </cell>
          <cell r="K2395">
            <v>24</v>
          </cell>
          <cell r="L2395">
            <v>2</v>
          </cell>
          <cell r="M2395">
            <v>5</v>
          </cell>
          <cell r="N2395">
            <v>1</v>
          </cell>
          <cell r="O2395">
            <v>2</v>
          </cell>
          <cell r="P2395">
            <v>3</v>
          </cell>
        </row>
        <row r="2396">
          <cell r="B2396">
            <v>2386</v>
          </cell>
          <cell r="C2396">
            <v>3</v>
          </cell>
          <cell r="D2396">
            <v>18</v>
          </cell>
          <cell r="E2396">
            <v>14000</v>
          </cell>
          <cell r="F2396">
            <v>1.4055571582874968</v>
          </cell>
          <cell r="G2396">
            <v>25000</v>
          </cell>
          <cell r="H2396">
            <v>3700</v>
          </cell>
          <cell r="I2396">
            <v>6000</v>
          </cell>
          <cell r="J2396">
            <v>1</v>
          </cell>
          <cell r="K2396">
            <v>42</v>
          </cell>
          <cell r="L2396">
            <v>4</v>
          </cell>
          <cell r="M2396">
            <v>3</v>
          </cell>
          <cell r="N2396">
            <v>2</v>
          </cell>
          <cell r="O2396">
            <v>2</v>
          </cell>
          <cell r="P2396">
            <v>3</v>
          </cell>
        </row>
        <row r="2397">
          <cell r="B2397">
            <v>2387</v>
          </cell>
          <cell r="C2397">
            <v>1</v>
          </cell>
          <cell r="D2397">
            <v>60</v>
          </cell>
          <cell r="E2397">
            <v>14000</v>
          </cell>
          <cell r="F2397">
            <v>1.5084462396912501</v>
          </cell>
          <cell r="G2397">
            <v>25000</v>
          </cell>
          <cell r="H2397">
            <v>3600</v>
          </cell>
          <cell r="I2397">
            <v>5000</v>
          </cell>
          <cell r="J2397">
            <v>2</v>
          </cell>
          <cell r="K2397">
            <v>48</v>
          </cell>
          <cell r="L2397">
            <v>3</v>
          </cell>
          <cell r="M2397">
            <v>3</v>
          </cell>
          <cell r="N2397">
            <v>1</v>
          </cell>
          <cell r="O2397">
            <v>4</v>
          </cell>
          <cell r="P2397">
            <v>3</v>
          </cell>
        </row>
        <row r="2398">
          <cell r="B2398">
            <v>2388</v>
          </cell>
          <cell r="C2398">
            <v>2</v>
          </cell>
          <cell r="D2398">
            <v>48</v>
          </cell>
          <cell r="E2398">
            <v>5400</v>
          </cell>
          <cell r="F2398">
            <v>2.8405706086027429</v>
          </cell>
          <cell r="G2398">
            <v>12000</v>
          </cell>
          <cell r="H2398">
            <v>2000</v>
          </cell>
          <cell r="I2398">
            <v>6000</v>
          </cell>
          <cell r="J2398">
            <v>1</v>
          </cell>
          <cell r="K2398">
            <v>18</v>
          </cell>
          <cell r="L2398">
            <v>4</v>
          </cell>
          <cell r="M2398">
            <v>1</v>
          </cell>
          <cell r="N2398">
            <v>2</v>
          </cell>
          <cell r="O2398">
            <v>2</v>
          </cell>
          <cell r="P2398">
            <v>3</v>
          </cell>
        </row>
        <row r="2399">
          <cell r="B2399">
            <v>2389</v>
          </cell>
          <cell r="C2399">
            <v>4</v>
          </cell>
          <cell r="D2399">
            <v>60</v>
          </cell>
          <cell r="E2399">
            <v>18300</v>
          </cell>
          <cell r="F2399">
            <v>1.4353442043533096</v>
          </cell>
          <cell r="G2399">
            <v>36000</v>
          </cell>
          <cell r="H2399">
            <v>5200</v>
          </cell>
          <cell r="I2399">
            <v>6000</v>
          </cell>
          <cell r="J2399">
            <v>2</v>
          </cell>
          <cell r="K2399">
            <v>28</v>
          </cell>
          <cell r="L2399">
            <v>2</v>
          </cell>
          <cell r="M2399">
            <v>2</v>
          </cell>
          <cell r="N2399">
            <v>2</v>
          </cell>
          <cell r="O2399">
            <v>4</v>
          </cell>
          <cell r="P2399">
            <v>3</v>
          </cell>
        </row>
        <row r="2400">
          <cell r="B2400">
            <v>2390</v>
          </cell>
          <cell r="C2400">
            <v>3</v>
          </cell>
          <cell r="D2400">
            <v>36</v>
          </cell>
          <cell r="E2400">
            <v>5400</v>
          </cell>
          <cell r="F2400">
            <v>3.9178736583671929</v>
          </cell>
          <cell r="G2400">
            <v>18000</v>
          </cell>
          <cell r="H2400">
            <v>2900</v>
          </cell>
          <cell r="I2400">
            <v>6000</v>
          </cell>
          <cell r="J2400">
            <v>1</v>
          </cell>
          <cell r="K2400">
            <v>46</v>
          </cell>
          <cell r="L2400">
            <v>3</v>
          </cell>
          <cell r="M2400">
            <v>4</v>
          </cell>
          <cell r="N2400">
            <v>1</v>
          </cell>
          <cell r="O2400">
            <v>1</v>
          </cell>
          <cell r="P2400">
            <v>2</v>
          </cell>
        </row>
        <row r="2401">
          <cell r="B2401">
            <v>2391</v>
          </cell>
          <cell r="C2401">
            <v>4</v>
          </cell>
          <cell r="D2401">
            <v>18</v>
          </cell>
          <cell r="E2401">
            <v>5400</v>
          </cell>
          <cell r="F2401">
            <v>3.6737003050060268</v>
          </cell>
          <cell r="G2401">
            <v>18000</v>
          </cell>
          <cell r="H2401">
            <v>2800</v>
          </cell>
          <cell r="I2401">
            <v>6000</v>
          </cell>
          <cell r="J2401">
            <v>1</v>
          </cell>
          <cell r="K2401">
            <v>49</v>
          </cell>
          <cell r="L2401">
            <v>4</v>
          </cell>
          <cell r="M2401">
            <v>2</v>
          </cell>
          <cell r="N2401">
            <v>1</v>
          </cell>
          <cell r="O2401">
            <v>3</v>
          </cell>
          <cell r="P2401">
            <v>1</v>
          </cell>
        </row>
        <row r="2402">
          <cell r="B2402">
            <v>2392</v>
          </cell>
          <cell r="C2402">
            <v>2</v>
          </cell>
          <cell r="D2402">
            <v>36</v>
          </cell>
          <cell r="E2402">
            <v>24000</v>
          </cell>
          <cell r="F2402">
            <v>2.6987923267751195</v>
          </cell>
          <cell r="G2402">
            <v>42000</v>
          </cell>
          <cell r="H2402">
            <v>7300</v>
          </cell>
          <cell r="I2402">
            <v>6000</v>
          </cell>
          <cell r="J2402">
            <v>1</v>
          </cell>
          <cell r="K2402">
            <v>24</v>
          </cell>
          <cell r="L2402">
            <v>3</v>
          </cell>
          <cell r="M2402">
            <v>1</v>
          </cell>
          <cell r="N2402">
            <v>1</v>
          </cell>
          <cell r="O2402">
            <v>2</v>
          </cell>
          <cell r="P2402">
            <v>3</v>
          </cell>
        </row>
        <row r="2403">
          <cell r="B2403">
            <v>2393</v>
          </cell>
          <cell r="C2403">
            <v>3</v>
          </cell>
          <cell r="D2403">
            <v>36</v>
          </cell>
          <cell r="E2403">
            <v>14000</v>
          </cell>
          <cell r="F2403">
            <v>2.4618678468845143</v>
          </cell>
          <cell r="G2403">
            <v>25000</v>
          </cell>
          <cell r="H2403">
            <v>4400</v>
          </cell>
          <cell r="I2403">
            <v>6000</v>
          </cell>
          <cell r="J2403">
            <v>1</v>
          </cell>
          <cell r="K2403">
            <v>38</v>
          </cell>
          <cell r="L2403">
            <v>1</v>
          </cell>
          <cell r="M2403">
            <v>3</v>
          </cell>
          <cell r="N2403">
            <v>2</v>
          </cell>
          <cell r="O2403">
            <v>1</v>
          </cell>
          <cell r="P2403">
            <v>2</v>
          </cell>
        </row>
        <row r="2404">
          <cell r="B2404">
            <v>2394</v>
          </cell>
          <cell r="C2404">
            <v>1</v>
          </cell>
          <cell r="D2404">
            <v>48</v>
          </cell>
          <cell r="E2404">
            <v>24000</v>
          </cell>
          <cell r="F2404">
            <v>1.7902031169237644</v>
          </cell>
          <cell r="G2404">
            <v>36000</v>
          </cell>
          <cell r="H2404">
            <v>6200</v>
          </cell>
          <cell r="I2404">
            <v>5000</v>
          </cell>
          <cell r="J2404">
            <v>2</v>
          </cell>
          <cell r="K2404">
            <v>44</v>
          </cell>
          <cell r="L2404">
            <v>3</v>
          </cell>
          <cell r="M2404">
            <v>2</v>
          </cell>
          <cell r="N2404">
            <v>1</v>
          </cell>
          <cell r="O2404">
            <v>3</v>
          </cell>
          <cell r="P2404">
            <v>3</v>
          </cell>
        </row>
        <row r="2405">
          <cell r="B2405">
            <v>2395</v>
          </cell>
          <cell r="C2405">
            <v>4</v>
          </cell>
          <cell r="D2405">
            <v>36</v>
          </cell>
          <cell r="E2405">
            <v>14000</v>
          </cell>
          <cell r="F2405">
            <v>1.1386305509706935</v>
          </cell>
          <cell r="G2405">
            <v>21000</v>
          </cell>
          <cell r="H2405">
            <v>3600</v>
          </cell>
          <cell r="I2405">
            <v>6000</v>
          </cell>
          <cell r="J2405">
            <v>1</v>
          </cell>
          <cell r="K2405">
            <v>49</v>
          </cell>
          <cell r="L2405">
            <v>3</v>
          </cell>
          <cell r="M2405">
            <v>5</v>
          </cell>
          <cell r="N2405">
            <v>2</v>
          </cell>
          <cell r="O2405">
            <v>2</v>
          </cell>
          <cell r="P2405">
            <v>3</v>
          </cell>
        </row>
        <row r="2406">
          <cell r="B2406">
            <v>2396</v>
          </cell>
          <cell r="C2406">
            <v>2</v>
          </cell>
          <cell r="D2406">
            <v>36</v>
          </cell>
          <cell r="E2406">
            <v>24000</v>
          </cell>
          <cell r="F2406">
            <v>3.3683534262434369</v>
          </cell>
          <cell r="G2406">
            <v>36000</v>
          </cell>
          <cell r="H2406">
            <v>6900</v>
          </cell>
          <cell r="I2406">
            <v>6000</v>
          </cell>
          <cell r="J2406">
            <v>2</v>
          </cell>
          <cell r="K2406">
            <v>24</v>
          </cell>
          <cell r="L2406">
            <v>1</v>
          </cell>
          <cell r="M2406">
            <v>3</v>
          </cell>
          <cell r="N2406">
            <v>2</v>
          </cell>
          <cell r="O2406">
            <v>4</v>
          </cell>
          <cell r="P2406">
            <v>3</v>
          </cell>
        </row>
        <row r="2407">
          <cell r="B2407">
            <v>2397</v>
          </cell>
          <cell r="C2407">
            <v>5</v>
          </cell>
          <cell r="D2407">
            <v>18</v>
          </cell>
          <cell r="E2407">
            <v>5400</v>
          </cell>
          <cell r="F2407">
            <v>2.0672599697683913</v>
          </cell>
          <cell r="G2407">
            <v>12000</v>
          </cell>
          <cell r="H2407">
            <v>2400</v>
          </cell>
          <cell r="I2407">
            <v>5500</v>
          </cell>
          <cell r="J2407">
            <v>2</v>
          </cell>
          <cell r="K2407">
            <v>21</v>
          </cell>
          <cell r="L2407">
            <v>4</v>
          </cell>
          <cell r="M2407">
            <v>2</v>
          </cell>
          <cell r="N2407">
            <v>2</v>
          </cell>
          <cell r="O2407">
            <v>2</v>
          </cell>
          <cell r="P2407">
            <v>1</v>
          </cell>
        </row>
        <row r="2408">
          <cell r="B2408">
            <v>2398</v>
          </cell>
          <cell r="C2408">
            <v>4</v>
          </cell>
          <cell r="D2408">
            <v>60</v>
          </cell>
          <cell r="E2408">
            <v>24000</v>
          </cell>
          <cell r="F2408">
            <v>2.8793449674564142</v>
          </cell>
          <cell r="G2408">
            <v>41000</v>
          </cell>
          <cell r="H2408">
            <v>6200</v>
          </cell>
          <cell r="I2408">
            <v>6000</v>
          </cell>
          <cell r="J2408">
            <v>2</v>
          </cell>
          <cell r="K2408">
            <v>22</v>
          </cell>
          <cell r="L2408">
            <v>1</v>
          </cell>
          <cell r="M2408">
            <v>3</v>
          </cell>
          <cell r="N2408">
            <v>2</v>
          </cell>
          <cell r="O2408">
            <v>2</v>
          </cell>
          <cell r="P2408">
            <v>3</v>
          </cell>
        </row>
        <row r="2409">
          <cell r="B2409">
            <v>2399</v>
          </cell>
          <cell r="C2409">
            <v>5</v>
          </cell>
          <cell r="D2409">
            <v>48</v>
          </cell>
          <cell r="E2409">
            <v>5400</v>
          </cell>
          <cell r="F2409">
            <v>1.6723317345793283</v>
          </cell>
          <cell r="G2409">
            <v>12000</v>
          </cell>
          <cell r="H2409">
            <v>2100</v>
          </cell>
          <cell r="I2409">
            <v>5500</v>
          </cell>
          <cell r="J2409">
            <v>1</v>
          </cell>
          <cell r="K2409">
            <v>31</v>
          </cell>
          <cell r="L2409">
            <v>1</v>
          </cell>
          <cell r="M2409">
            <v>1</v>
          </cell>
          <cell r="N2409">
            <v>2</v>
          </cell>
          <cell r="O2409">
            <v>4</v>
          </cell>
          <cell r="P2409">
            <v>1</v>
          </cell>
        </row>
        <row r="2410">
          <cell r="B2410">
            <v>2400</v>
          </cell>
          <cell r="C2410">
            <v>4</v>
          </cell>
          <cell r="D2410">
            <v>18</v>
          </cell>
          <cell r="E2410">
            <v>14000</v>
          </cell>
          <cell r="F2410">
            <v>1.71910306783321</v>
          </cell>
          <cell r="G2410">
            <v>25000</v>
          </cell>
          <cell r="H2410">
            <v>4200</v>
          </cell>
          <cell r="I2410">
            <v>6000</v>
          </cell>
          <cell r="J2410">
            <v>1</v>
          </cell>
          <cell r="K2410">
            <v>33</v>
          </cell>
          <cell r="L2410">
            <v>4</v>
          </cell>
          <cell r="M2410">
            <v>4</v>
          </cell>
          <cell r="N2410">
            <v>1</v>
          </cell>
          <cell r="O2410">
            <v>4</v>
          </cell>
          <cell r="P2410">
            <v>1</v>
          </cell>
        </row>
        <row r="2411">
          <cell r="B2411">
            <v>2401</v>
          </cell>
          <cell r="C2411">
            <v>2</v>
          </cell>
          <cell r="D2411">
            <v>12</v>
          </cell>
          <cell r="E2411">
            <v>5400</v>
          </cell>
          <cell r="F2411">
            <v>3.9637607814801421</v>
          </cell>
          <cell r="G2411">
            <v>18000</v>
          </cell>
          <cell r="H2411">
            <v>2900</v>
          </cell>
          <cell r="I2411">
            <v>6000</v>
          </cell>
          <cell r="J2411">
            <v>1</v>
          </cell>
          <cell r="K2411">
            <v>29</v>
          </cell>
          <cell r="L2411">
            <v>2</v>
          </cell>
          <cell r="M2411">
            <v>4</v>
          </cell>
          <cell r="N2411">
            <v>2</v>
          </cell>
          <cell r="O2411">
            <v>4</v>
          </cell>
          <cell r="P2411">
            <v>3</v>
          </cell>
        </row>
        <row r="2412">
          <cell r="B2412">
            <v>2402</v>
          </cell>
          <cell r="C2412">
            <v>1</v>
          </cell>
          <cell r="D2412">
            <v>60</v>
          </cell>
          <cell r="E2412">
            <v>14000</v>
          </cell>
          <cell r="F2412">
            <v>2.9585929601961025</v>
          </cell>
          <cell r="G2412">
            <v>25000</v>
          </cell>
          <cell r="H2412">
            <v>3700</v>
          </cell>
          <cell r="I2412">
            <v>5000</v>
          </cell>
          <cell r="J2412">
            <v>2</v>
          </cell>
          <cell r="K2412">
            <v>22</v>
          </cell>
          <cell r="L2412">
            <v>3</v>
          </cell>
          <cell r="M2412">
            <v>1</v>
          </cell>
          <cell r="N2412">
            <v>1</v>
          </cell>
          <cell r="O2412">
            <v>4</v>
          </cell>
          <cell r="P2412">
            <v>2</v>
          </cell>
        </row>
        <row r="2413">
          <cell r="B2413">
            <v>2403</v>
          </cell>
          <cell r="C2413">
            <v>5</v>
          </cell>
          <cell r="D2413">
            <v>60</v>
          </cell>
          <cell r="E2413">
            <v>5400</v>
          </cell>
          <cell r="F2413">
            <v>2.658184046923322</v>
          </cell>
          <cell r="G2413">
            <v>18000</v>
          </cell>
          <cell r="H2413">
            <v>3600</v>
          </cell>
          <cell r="I2413">
            <v>5500</v>
          </cell>
          <cell r="J2413">
            <v>1</v>
          </cell>
          <cell r="K2413">
            <v>42</v>
          </cell>
          <cell r="L2413">
            <v>1</v>
          </cell>
          <cell r="M2413">
            <v>4</v>
          </cell>
          <cell r="N2413">
            <v>1</v>
          </cell>
          <cell r="O2413">
            <v>3</v>
          </cell>
          <cell r="P2413">
            <v>3</v>
          </cell>
        </row>
        <row r="2414">
          <cell r="B2414">
            <v>2404</v>
          </cell>
          <cell r="C2414">
            <v>2</v>
          </cell>
          <cell r="D2414">
            <v>60</v>
          </cell>
          <cell r="E2414">
            <v>18300</v>
          </cell>
          <cell r="F2414">
            <v>2.7864768805784692</v>
          </cell>
          <cell r="G2414">
            <v>36000</v>
          </cell>
          <cell r="H2414">
            <v>4400</v>
          </cell>
          <cell r="I2414">
            <v>6000</v>
          </cell>
          <cell r="J2414">
            <v>2</v>
          </cell>
          <cell r="K2414">
            <v>48</v>
          </cell>
          <cell r="L2414">
            <v>2</v>
          </cell>
          <cell r="M2414">
            <v>5</v>
          </cell>
          <cell r="N2414">
            <v>1</v>
          </cell>
          <cell r="O2414">
            <v>1</v>
          </cell>
          <cell r="P2414">
            <v>1</v>
          </cell>
        </row>
        <row r="2415">
          <cell r="B2415">
            <v>2405</v>
          </cell>
          <cell r="C2415">
            <v>4</v>
          </cell>
          <cell r="D2415">
            <v>18</v>
          </cell>
          <cell r="E2415">
            <v>14000</v>
          </cell>
          <cell r="F2415">
            <v>2.2111681168412511</v>
          </cell>
          <cell r="G2415">
            <v>25000</v>
          </cell>
          <cell r="H2415">
            <v>4400</v>
          </cell>
          <cell r="I2415">
            <v>6000</v>
          </cell>
          <cell r="J2415">
            <v>2</v>
          </cell>
          <cell r="K2415">
            <v>37</v>
          </cell>
          <cell r="L2415">
            <v>4</v>
          </cell>
          <cell r="M2415">
            <v>4</v>
          </cell>
          <cell r="N2415">
            <v>1</v>
          </cell>
          <cell r="O2415">
            <v>2</v>
          </cell>
          <cell r="P2415">
            <v>1</v>
          </cell>
        </row>
        <row r="2416">
          <cell r="B2416">
            <v>2406</v>
          </cell>
          <cell r="C2416">
            <v>3</v>
          </cell>
          <cell r="D2416">
            <v>36</v>
          </cell>
          <cell r="E2416">
            <v>5400</v>
          </cell>
          <cell r="F2416">
            <v>1.1882063036712527</v>
          </cell>
          <cell r="G2416">
            <v>12000</v>
          </cell>
          <cell r="H2416">
            <v>1700</v>
          </cell>
          <cell r="I2416">
            <v>6000</v>
          </cell>
          <cell r="J2416">
            <v>1</v>
          </cell>
          <cell r="K2416">
            <v>54</v>
          </cell>
          <cell r="L2416">
            <v>3</v>
          </cell>
          <cell r="M2416">
            <v>2</v>
          </cell>
          <cell r="N2416">
            <v>2</v>
          </cell>
          <cell r="O2416">
            <v>4</v>
          </cell>
          <cell r="P2416">
            <v>2</v>
          </cell>
        </row>
        <row r="2417">
          <cell r="B2417">
            <v>2407</v>
          </cell>
          <cell r="C2417">
            <v>5</v>
          </cell>
          <cell r="D2417">
            <v>36</v>
          </cell>
          <cell r="E2417">
            <v>24000</v>
          </cell>
          <cell r="F2417">
            <v>3.2438691794107974</v>
          </cell>
          <cell r="G2417">
            <v>49000</v>
          </cell>
          <cell r="H2417">
            <v>8400</v>
          </cell>
          <cell r="I2417">
            <v>5500</v>
          </cell>
          <cell r="J2417">
            <v>2</v>
          </cell>
          <cell r="K2417">
            <v>26</v>
          </cell>
          <cell r="L2417">
            <v>3</v>
          </cell>
          <cell r="M2417">
            <v>4</v>
          </cell>
          <cell r="N2417">
            <v>1</v>
          </cell>
          <cell r="O2417">
            <v>3</v>
          </cell>
          <cell r="P2417">
            <v>3</v>
          </cell>
        </row>
        <row r="2418">
          <cell r="B2418">
            <v>2408</v>
          </cell>
          <cell r="C2418">
            <v>1</v>
          </cell>
          <cell r="D2418">
            <v>36</v>
          </cell>
          <cell r="E2418">
            <v>18300</v>
          </cell>
          <cell r="F2418">
            <v>2.6115783524253535</v>
          </cell>
          <cell r="G2418">
            <v>36000</v>
          </cell>
          <cell r="H2418">
            <v>5300</v>
          </cell>
          <cell r="I2418">
            <v>5000</v>
          </cell>
          <cell r="J2418">
            <v>1</v>
          </cell>
          <cell r="K2418">
            <v>52</v>
          </cell>
          <cell r="L2418">
            <v>2</v>
          </cell>
          <cell r="M2418">
            <v>3</v>
          </cell>
          <cell r="N2418">
            <v>1</v>
          </cell>
          <cell r="O2418">
            <v>1</v>
          </cell>
          <cell r="P2418">
            <v>3</v>
          </cell>
        </row>
        <row r="2419">
          <cell r="B2419">
            <v>2409</v>
          </cell>
          <cell r="C2419">
            <v>4</v>
          </cell>
          <cell r="D2419">
            <v>36</v>
          </cell>
          <cell r="E2419">
            <v>24000</v>
          </cell>
          <cell r="F2419">
            <v>3.6764510209964145</v>
          </cell>
          <cell r="G2419">
            <v>41000</v>
          </cell>
          <cell r="H2419">
            <v>6200</v>
          </cell>
          <cell r="I2419">
            <v>6000</v>
          </cell>
          <cell r="J2419">
            <v>2</v>
          </cell>
          <cell r="K2419">
            <v>39</v>
          </cell>
          <cell r="L2419">
            <v>1</v>
          </cell>
          <cell r="M2419">
            <v>2</v>
          </cell>
          <cell r="N2419">
            <v>1</v>
          </cell>
          <cell r="O2419">
            <v>2</v>
          </cell>
          <cell r="P2419">
            <v>3</v>
          </cell>
        </row>
        <row r="2420">
          <cell r="B2420">
            <v>2410</v>
          </cell>
          <cell r="C2420">
            <v>4</v>
          </cell>
          <cell r="D2420">
            <v>18</v>
          </cell>
          <cell r="E2420">
            <v>18300</v>
          </cell>
          <cell r="F2420">
            <v>2.2446132315998595</v>
          </cell>
          <cell r="G2420">
            <v>36000</v>
          </cell>
          <cell r="H2420">
            <v>5200</v>
          </cell>
          <cell r="I2420">
            <v>6000</v>
          </cell>
          <cell r="J2420">
            <v>2</v>
          </cell>
          <cell r="K2420">
            <v>39</v>
          </cell>
          <cell r="L2420">
            <v>4</v>
          </cell>
          <cell r="M2420">
            <v>1</v>
          </cell>
          <cell r="N2420">
            <v>1</v>
          </cell>
          <cell r="O2420">
            <v>1</v>
          </cell>
          <cell r="P2420">
            <v>1</v>
          </cell>
        </row>
        <row r="2421">
          <cell r="B2421">
            <v>2411</v>
          </cell>
          <cell r="C2421">
            <v>1</v>
          </cell>
          <cell r="D2421">
            <v>12</v>
          </cell>
          <cell r="E2421">
            <v>24000</v>
          </cell>
          <cell r="F2421">
            <v>3.5031071933109876</v>
          </cell>
          <cell r="G2421">
            <v>36000</v>
          </cell>
          <cell r="H2421">
            <v>6200</v>
          </cell>
          <cell r="I2421">
            <v>5000</v>
          </cell>
          <cell r="J2421">
            <v>1</v>
          </cell>
          <cell r="K2421">
            <v>20</v>
          </cell>
          <cell r="L2421">
            <v>4</v>
          </cell>
          <cell r="M2421">
            <v>2</v>
          </cell>
          <cell r="N2421">
            <v>2</v>
          </cell>
          <cell r="O2421">
            <v>2</v>
          </cell>
          <cell r="P2421">
            <v>1</v>
          </cell>
        </row>
        <row r="2422">
          <cell r="B2422">
            <v>2412</v>
          </cell>
          <cell r="C2422">
            <v>5</v>
          </cell>
          <cell r="D2422">
            <v>12</v>
          </cell>
          <cell r="E2422">
            <v>5400</v>
          </cell>
          <cell r="F2422">
            <v>2.7147228512227759</v>
          </cell>
          <cell r="G2422">
            <v>12000</v>
          </cell>
          <cell r="H2422">
            <v>1900</v>
          </cell>
          <cell r="I2422">
            <v>5500</v>
          </cell>
          <cell r="J2422">
            <v>2</v>
          </cell>
          <cell r="K2422">
            <v>19</v>
          </cell>
          <cell r="L2422">
            <v>1</v>
          </cell>
          <cell r="M2422">
            <v>5</v>
          </cell>
          <cell r="N2422">
            <v>2</v>
          </cell>
          <cell r="O2422">
            <v>3</v>
          </cell>
          <cell r="P2422">
            <v>3</v>
          </cell>
        </row>
        <row r="2423">
          <cell r="B2423">
            <v>2413</v>
          </cell>
          <cell r="C2423">
            <v>5</v>
          </cell>
          <cell r="D2423">
            <v>36</v>
          </cell>
          <cell r="E2423">
            <v>18300</v>
          </cell>
          <cell r="F2423">
            <v>1.8145091184571529</v>
          </cell>
          <cell r="G2423">
            <v>36000</v>
          </cell>
          <cell r="H2423">
            <v>7300</v>
          </cell>
          <cell r="I2423">
            <v>5500</v>
          </cell>
          <cell r="J2423">
            <v>1</v>
          </cell>
          <cell r="K2423">
            <v>29</v>
          </cell>
          <cell r="L2423">
            <v>1</v>
          </cell>
          <cell r="M2423">
            <v>1</v>
          </cell>
          <cell r="N2423">
            <v>2</v>
          </cell>
          <cell r="O2423">
            <v>1</v>
          </cell>
          <cell r="P2423">
            <v>3</v>
          </cell>
        </row>
        <row r="2424">
          <cell r="B2424">
            <v>2414</v>
          </cell>
          <cell r="C2424">
            <v>4</v>
          </cell>
          <cell r="D2424">
            <v>60</v>
          </cell>
          <cell r="E2424">
            <v>14000</v>
          </cell>
          <cell r="F2424">
            <v>3.6870981448773215</v>
          </cell>
          <cell r="G2424">
            <v>21000</v>
          </cell>
          <cell r="H2424">
            <v>3300</v>
          </cell>
          <cell r="I2424">
            <v>6000</v>
          </cell>
          <cell r="J2424">
            <v>2</v>
          </cell>
          <cell r="K2424">
            <v>38</v>
          </cell>
          <cell r="L2424">
            <v>4</v>
          </cell>
          <cell r="M2424">
            <v>4</v>
          </cell>
          <cell r="N2424">
            <v>1</v>
          </cell>
          <cell r="O2424">
            <v>2</v>
          </cell>
          <cell r="P2424">
            <v>1</v>
          </cell>
        </row>
        <row r="2425">
          <cell r="B2425">
            <v>2415</v>
          </cell>
          <cell r="C2425">
            <v>5</v>
          </cell>
          <cell r="D2425">
            <v>12</v>
          </cell>
          <cell r="E2425">
            <v>14000</v>
          </cell>
          <cell r="F2425">
            <v>1.2025881283294542</v>
          </cell>
          <cell r="G2425">
            <v>20000</v>
          </cell>
          <cell r="H2425">
            <v>3700</v>
          </cell>
          <cell r="I2425">
            <v>5500</v>
          </cell>
          <cell r="J2425">
            <v>2</v>
          </cell>
          <cell r="K2425">
            <v>38</v>
          </cell>
          <cell r="L2425">
            <v>3</v>
          </cell>
          <cell r="M2425">
            <v>1</v>
          </cell>
          <cell r="N2425">
            <v>2</v>
          </cell>
          <cell r="O2425">
            <v>3</v>
          </cell>
          <cell r="P2425">
            <v>2</v>
          </cell>
        </row>
        <row r="2426">
          <cell r="B2426">
            <v>2416</v>
          </cell>
          <cell r="C2426">
            <v>2</v>
          </cell>
          <cell r="D2426">
            <v>36</v>
          </cell>
          <cell r="E2426">
            <v>24000</v>
          </cell>
          <cell r="F2426">
            <v>2.5148552814328347</v>
          </cell>
          <cell r="G2426">
            <v>36000</v>
          </cell>
          <cell r="H2426">
            <v>7300</v>
          </cell>
          <cell r="I2426">
            <v>6000</v>
          </cell>
          <cell r="J2426">
            <v>1</v>
          </cell>
          <cell r="K2426">
            <v>18</v>
          </cell>
          <cell r="L2426">
            <v>2</v>
          </cell>
          <cell r="M2426">
            <v>2</v>
          </cell>
          <cell r="N2426">
            <v>2</v>
          </cell>
          <cell r="O2426">
            <v>4</v>
          </cell>
          <cell r="P2426">
            <v>3</v>
          </cell>
        </row>
        <row r="2427">
          <cell r="B2427">
            <v>2417</v>
          </cell>
          <cell r="C2427">
            <v>4</v>
          </cell>
          <cell r="D2427">
            <v>36</v>
          </cell>
          <cell r="E2427">
            <v>5400</v>
          </cell>
          <cell r="F2427">
            <v>2.185890198006101</v>
          </cell>
          <cell r="G2427">
            <v>18000</v>
          </cell>
          <cell r="H2427">
            <v>2900</v>
          </cell>
          <cell r="I2427">
            <v>6000</v>
          </cell>
          <cell r="J2427">
            <v>1</v>
          </cell>
          <cell r="K2427">
            <v>31</v>
          </cell>
          <cell r="L2427">
            <v>1</v>
          </cell>
          <cell r="M2427">
            <v>5</v>
          </cell>
          <cell r="N2427">
            <v>2</v>
          </cell>
          <cell r="O2427">
            <v>4</v>
          </cell>
          <cell r="P2427">
            <v>2</v>
          </cell>
        </row>
        <row r="2428">
          <cell r="B2428">
            <v>2418</v>
          </cell>
          <cell r="C2428">
            <v>4</v>
          </cell>
          <cell r="D2428">
            <v>12</v>
          </cell>
          <cell r="E2428">
            <v>24000</v>
          </cell>
          <cell r="F2428">
            <v>1.5601331240757816</v>
          </cell>
          <cell r="G2428">
            <v>47000</v>
          </cell>
          <cell r="H2428">
            <v>7300</v>
          </cell>
          <cell r="I2428">
            <v>6000</v>
          </cell>
          <cell r="J2428">
            <v>2</v>
          </cell>
          <cell r="K2428">
            <v>33</v>
          </cell>
          <cell r="L2428">
            <v>2</v>
          </cell>
          <cell r="M2428">
            <v>5</v>
          </cell>
          <cell r="N2428">
            <v>1</v>
          </cell>
          <cell r="O2428">
            <v>4</v>
          </cell>
          <cell r="P2428">
            <v>2</v>
          </cell>
        </row>
        <row r="2429">
          <cell r="B2429">
            <v>2419</v>
          </cell>
          <cell r="C2429">
            <v>2</v>
          </cell>
          <cell r="D2429">
            <v>36</v>
          </cell>
          <cell r="E2429">
            <v>18300</v>
          </cell>
          <cell r="F2429">
            <v>1.1488896909899862</v>
          </cell>
          <cell r="G2429">
            <v>36000</v>
          </cell>
          <cell r="H2429">
            <v>5200</v>
          </cell>
          <cell r="I2429">
            <v>6000</v>
          </cell>
          <cell r="J2429">
            <v>2</v>
          </cell>
          <cell r="K2429">
            <v>23</v>
          </cell>
          <cell r="L2429">
            <v>3</v>
          </cell>
          <cell r="M2429">
            <v>4</v>
          </cell>
          <cell r="N2429">
            <v>1</v>
          </cell>
          <cell r="O2429">
            <v>4</v>
          </cell>
          <cell r="P2429">
            <v>3</v>
          </cell>
        </row>
        <row r="2430">
          <cell r="B2430">
            <v>2420</v>
          </cell>
          <cell r="C2430">
            <v>4</v>
          </cell>
          <cell r="D2430">
            <v>48</v>
          </cell>
          <cell r="E2430">
            <v>5400</v>
          </cell>
          <cell r="F2430">
            <v>3.1973948998173602</v>
          </cell>
          <cell r="G2430">
            <v>18000</v>
          </cell>
          <cell r="H2430">
            <v>2900</v>
          </cell>
          <cell r="I2430">
            <v>6000</v>
          </cell>
          <cell r="J2430">
            <v>1</v>
          </cell>
          <cell r="K2430">
            <v>45</v>
          </cell>
          <cell r="L2430">
            <v>2</v>
          </cell>
          <cell r="M2430">
            <v>3</v>
          </cell>
          <cell r="N2430">
            <v>1</v>
          </cell>
          <cell r="O2430">
            <v>4</v>
          </cell>
          <cell r="P2430">
            <v>1</v>
          </cell>
        </row>
        <row r="2431">
          <cell r="B2431">
            <v>2421</v>
          </cell>
          <cell r="C2431">
            <v>1</v>
          </cell>
          <cell r="D2431">
            <v>36</v>
          </cell>
          <cell r="E2431">
            <v>24000</v>
          </cell>
          <cell r="F2431">
            <v>1.9203216759826691</v>
          </cell>
          <cell r="G2431">
            <v>49000</v>
          </cell>
          <cell r="H2431">
            <v>6900</v>
          </cell>
          <cell r="I2431">
            <v>5000</v>
          </cell>
          <cell r="J2431">
            <v>2</v>
          </cell>
          <cell r="K2431">
            <v>35</v>
          </cell>
          <cell r="L2431">
            <v>3</v>
          </cell>
          <cell r="M2431">
            <v>1</v>
          </cell>
          <cell r="N2431">
            <v>1</v>
          </cell>
          <cell r="O2431">
            <v>2</v>
          </cell>
          <cell r="P2431">
            <v>1</v>
          </cell>
        </row>
        <row r="2432">
          <cell r="B2432">
            <v>2422</v>
          </cell>
          <cell r="C2432">
            <v>3</v>
          </cell>
          <cell r="D2432">
            <v>36</v>
          </cell>
          <cell r="E2432">
            <v>5400</v>
          </cell>
          <cell r="F2432">
            <v>3.6447644189280792</v>
          </cell>
          <cell r="G2432">
            <v>12000</v>
          </cell>
          <cell r="H2432">
            <v>2000</v>
          </cell>
          <cell r="I2432">
            <v>6000</v>
          </cell>
          <cell r="J2432">
            <v>1</v>
          </cell>
          <cell r="K2432">
            <v>46</v>
          </cell>
          <cell r="L2432">
            <v>4</v>
          </cell>
          <cell r="M2432">
            <v>5</v>
          </cell>
          <cell r="N2432">
            <v>1</v>
          </cell>
          <cell r="O2432">
            <v>4</v>
          </cell>
          <cell r="P2432">
            <v>2</v>
          </cell>
        </row>
        <row r="2433">
          <cell r="B2433">
            <v>2423</v>
          </cell>
          <cell r="C2433">
            <v>4</v>
          </cell>
          <cell r="D2433">
            <v>12</v>
          </cell>
          <cell r="E2433">
            <v>5400</v>
          </cell>
          <cell r="F2433">
            <v>2.5554458817975458</v>
          </cell>
          <cell r="G2433">
            <v>12000</v>
          </cell>
          <cell r="H2433">
            <v>2100</v>
          </cell>
          <cell r="I2433">
            <v>6000</v>
          </cell>
          <cell r="J2433">
            <v>1</v>
          </cell>
          <cell r="K2433">
            <v>19</v>
          </cell>
          <cell r="L2433">
            <v>2</v>
          </cell>
          <cell r="M2433">
            <v>2</v>
          </cell>
          <cell r="N2433">
            <v>1</v>
          </cell>
          <cell r="O2433">
            <v>1</v>
          </cell>
          <cell r="P2433">
            <v>3</v>
          </cell>
        </row>
        <row r="2434">
          <cell r="B2434">
            <v>2424</v>
          </cell>
          <cell r="C2434">
            <v>1</v>
          </cell>
          <cell r="D2434">
            <v>12</v>
          </cell>
          <cell r="E2434">
            <v>14000</v>
          </cell>
          <cell r="F2434">
            <v>1.5289542566446315</v>
          </cell>
          <cell r="G2434">
            <v>21000</v>
          </cell>
          <cell r="H2434">
            <v>3000</v>
          </cell>
          <cell r="I2434">
            <v>5000</v>
          </cell>
          <cell r="J2434">
            <v>1</v>
          </cell>
          <cell r="K2434">
            <v>51</v>
          </cell>
          <cell r="L2434">
            <v>2</v>
          </cell>
          <cell r="M2434">
            <v>4</v>
          </cell>
          <cell r="N2434">
            <v>1</v>
          </cell>
          <cell r="O2434">
            <v>3</v>
          </cell>
          <cell r="P2434">
            <v>1</v>
          </cell>
        </row>
        <row r="2435">
          <cell r="B2435">
            <v>2425</v>
          </cell>
          <cell r="C2435">
            <v>4</v>
          </cell>
          <cell r="D2435">
            <v>18</v>
          </cell>
          <cell r="E2435">
            <v>18300</v>
          </cell>
          <cell r="F2435">
            <v>3.2441505992943536</v>
          </cell>
          <cell r="G2435">
            <v>36000</v>
          </cell>
          <cell r="H2435">
            <v>5200</v>
          </cell>
          <cell r="I2435">
            <v>6000</v>
          </cell>
          <cell r="J2435">
            <v>1</v>
          </cell>
          <cell r="K2435">
            <v>38</v>
          </cell>
          <cell r="L2435">
            <v>3</v>
          </cell>
          <cell r="M2435">
            <v>4</v>
          </cell>
          <cell r="N2435">
            <v>1</v>
          </cell>
          <cell r="O2435">
            <v>3</v>
          </cell>
          <cell r="P2435">
            <v>2</v>
          </cell>
        </row>
        <row r="2436">
          <cell r="B2436">
            <v>2426</v>
          </cell>
          <cell r="C2436">
            <v>2</v>
          </cell>
          <cell r="D2436">
            <v>12</v>
          </cell>
          <cell r="E2436">
            <v>5400</v>
          </cell>
          <cell r="F2436">
            <v>2.4236148226131617</v>
          </cell>
          <cell r="G2436">
            <v>12000</v>
          </cell>
          <cell r="H2436">
            <v>2000</v>
          </cell>
          <cell r="I2436">
            <v>6000</v>
          </cell>
          <cell r="J2436">
            <v>2</v>
          </cell>
          <cell r="K2436">
            <v>29</v>
          </cell>
          <cell r="L2436">
            <v>1</v>
          </cell>
          <cell r="M2436">
            <v>1</v>
          </cell>
          <cell r="N2436">
            <v>2</v>
          </cell>
          <cell r="O2436">
            <v>3</v>
          </cell>
          <cell r="P2436">
            <v>1</v>
          </cell>
        </row>
        <row r="2437">
          <cell r="B2437">
            <v>2427</v>
          </cell>
          <cell r="C2437">
            <v>4</v>
          </cell>
          <cell r="D2437">
            <v>48</v>
          </cell>
          <cell r="E2437">
            <v>18300</v>
          </cell>
          <cell r="F2437">
            <v>3.0581048091815433</v>
          </cell>
          <cell r="G2437">
            <v>36000</v>
          </cell>
          <cell r="H2437">
            <v>5200</v>
          </cell>
          <cell r="I2437">
            <v>6000</v>
          </cell>
          <cell r="J2437">
            <v>1</v>
          </cell>
          <cell r="K2437">
            <v>37</v>
          </cell>
          <cell r="L2437">
            <v>3</v>
          </cell>
          <cell r="M2437">
            <v>2</v>
          </cell>
          <cell r="N2437">
            <v>2</v>
          </cell>
          <cell r="O2437">
            <v>4</v>
          </cell>
          <cell r="P2437">
            <v>3</v>
          </cell>
        </row>
        <row r="2438">
          <cell r="B2438">
            <v>2428</v>
          </cell>
          <cell r="C2438">
            <v>5</v>
          </cell>
          <cell r="D2438">
            <v>36</v>
          </cell>
          <cell r="E2438">
            <v>14000</v>
          </cell>
          <cell r="F2438">
            <v>1.4099513339611875</v>
          </cell>
          <cell r="G2438">
            <v>20000</v>
          </cell>
          <cell r="H2438">
            <v>3600</v>
          </cell>
          <cell r="I2438">
            <v>5500</v>
          </cell>
          <cell r="J2438">
            <v>1</v>
          </cell>
          <cell r="K2438">
            <v>33</v>
          </cell>
          <cell r="L2438">
            <v>1</v>
          </cell>
          <cell r="M2438">
            <v>1</v>
          </cell>
          <cell r="N2438">
            <v>1</v>
          </cell>
          <cell r="O2438">
            <v>3</v>
          </cell>
          <cell r="P2438">
            <v>1</v>
          </cell>
        </row>
        <row r="2439">
          <cell r="B2439">
            <v>2429</v>
          </cell>
          <cell r="C2439">
            <v>3</v>
          </cell>
          <cell r="D2439">
            <v>18</v>
          </cell>
          <cell r="E2439">
            <v>24000</v>
          </cell>
          <cell r="F2439">
            <v>1.1593627715861274</v>
          </cell>
          <cell r="G2439">
            <v>42000</v>
          </cell>
          <cell r="H2439">
            <v>6200</v>
          </cell>
          <cell r="I2439">
            <v>6000</v>
          </cell>
          <cell r="J2439">
            <v>2</v>
          </cell>
          <cell r="K2439">
            <v>33</v>
          </cell>
          <cell r="L2439">
            <v>1</v>
          </cell>
          <cell r="M2439">
            <v>3</v>
          </cell>
          <cell r="N2439">
            <v>2</v>
          </cell>
          <cell r="O2439">
            <v>4</v>
          </cell>
          <cell r="P2439">
            <v>1</v>
          </cell>
        </row>
        <row r="2440">
          <cell r="B2440">
            <v>2430</v>
          </cell>
          <cell r="C2440">
            <v>4</v>
          </cell>
          <cell r="D2440">
            <v>36</v>
          </cell>
          <cell r="E2440">
            <v>14000</v>
          </cell>
          <cell r="F2440">
            <v>3.1834609478979146</v>
          </cell>
          <cell r="G2440">
            <v>21000</v>
          </cell>
          <cell r="H2440">
            <v>3600</v>
          </cell>
          <cell r="I2440">
            <v>6000</v>
          </cell>
          <cell r="J2440">
            <v>2</v>
          </cell>
          <cell r="K2440">
            <v>35</v>
          </cell>
          <cell r="L2440">
            <v>1</v>
          </cell>
          <cell r="M2440">
            <v>5</v>
          </cell>
          <cell r="N2440">
            <v>1</v>
          </cell>
          <cell r="O2440">
            <v>4</v>
          </cell>
          <cell r="P2440">
            <v>1</v>
          </cell>
        </row>
        <row r="2441">
          <cell r="B2441">
            <v>2431</v>
          </cell>
          <cell r="C2441">
            <v>5</v>
          </cell>
          <cell r="D2441">
            <v>36</v>
          </cell>
          <cell r="E2441">
            <v>24000</v>
          </cell>
          <cell r="F2441">
            <v>1.0432844600913207</v>
          </cell>
          <cell r="G2441">
            <v>36000</v>
          </cell>
          <cell r="H2441">
            <v>7300</v>
          </cell>
          <cell r="I2441">
            <v>5500</v>
          </cell>
          <cell r="J2441">
            <v>2</v>
          </cell>
          <cell r="K2441">
            <v>20</v>
          </cell>
          <cell r="L2441">
            <v>2</v>
          </cell>
          <cell r="M2441">
            <v>4</v>
          </cell>
          <cell r="N2441">
            <v>2</v>
          </cell>
          <cell r="O2441">
            <v>1</v>
          </cell>
          <cell r="P2441">
            <v>3</v>
          </cell>
        </row>
        <row r="2442">
          <cell r="B2442">
            <v>2432</v>
          </cell>
          <cell r="C2442">
            <v>2</v>
          </cell>
          <cell r="D2442">
            <v>60</v>
          </cell>
          <cell r="E2442">
            <v>5400</v>
          </cell>
          <cell r="F2442">
            <v>2.1316859892633611</v>
          </cell>
          <cell r="G2442">
            <v>18000</v>
          </cell>
          <cell r="H2442">
            <v>2500</v>
          </cell>
          <cell r="I2442">
            <v>6000</v>
          </cell>
          <cell r="J2442">
            <v>1</v>
          </cell>
          <cell r="K2442">
            <v>20</v>
          </cell>
          <cell r="L2442">
            <v>4</v>
          </cell>
          <cell r="M2442">
            <v>5</v>
          </cell>
          <cell r="N2442">
            <v>2</v>
          </cell>
          <cell r="O2442">
            <v>2</v>
          </cell>
          <cell r="P2442">
            <v>1</v>
          </cell>
        </row>
        <row r="2443">
          <cell r="B2443">
            <v>2433</v>
          </cell>
          <cell r="C2443">
            <v>3</v>
          </cell>
          <cell r="D2443">
            <v>48</v>
          </cell>
          <cell r="E2443">
            <v>5400</v>
          </cell>
          <cell r="F2443">
            <v>3.7435221768624194</v>
          </cell>
          <cell r="G2443">
            <v>18000</v>
          </cell>
          <cell r="H2443">
            <v>3600</v>
          </cell>
          <cell r="I2443">
            <v>6000</v>
          </cell>
          <cell r="J2443">
            <v>2</v>
          </cell>
          <cell r="K2443">
            <v>45</v>
          </cell>
          <cell r="L2443">
            <v>3</v>
          </cell>
          <cell r="M2443">
            <v>2</v>
          </cell>
          <cell r="N2443">
            <v>1</v>
          </cell>
          <cell r="O2443">
            <v>3</v>
          </cell>
          <cell r="P2443">
            <v>3</v>
          </cell>
        </row>
        <row r="2444">
          <cell r="B2444">
            <v>2434</v>
          </cell>
          <cell r="C2444">
            <v>1</v>
          </cell>
          <cell r="D2444">
            <v>12</v>
          </cell>
          <cell r="E2444">
            <v>24000</v>
          </cell>
          <cell r="F2444">
            <v>3.1246015612868057</v>
          </cell>
          <cell r="G2444">
            <v>36000</v>
          </cell>
          <cell r="H2444">
            <v>6200</v>
          </cell>
          <cell r="I2444">
            <v>5000</v>
          </cell>
          <cell r="J2444">
            <v>2</v>
          </cell>
          <cell r="K2444">
            <v>22</v>
          </cell>
          <cell r="L2444">
            <v>3</v>
          </cell>
          <cell r="M2444">
            <v>2</v>
          </cell>
          <cell r="N2444">
            <v>1</v>
          </cell>
          <cell r="O2444">
            <v>2</v>
          </cell>
          <cell r="P2444">
            <v>2</v>
          </cell>
        </row>
        <row r="2445">
          <cell r="B2445">
            <v>2435</v>
          </cell>
          <cell r="C2445">
            <v>2</v>
          </cell>
          <cell r="D2445">
            <v>60</v>
          </cell>
          <cell r="E2445">
            <v>5400</v>
          </cell>
          <cell r="F2445">
            <v>1.6134099068877199</v>
          </cell>
          <cell r="G2445">
            <v>12000</v>
          </cell>
          <cell r="H2445">
            <v>2300</v>
          </cell>
          <cell r="I2445">
            <v>6000</v>
          </cell>
          <cell r="J2445">
            <v>2</v>
          </cell>
          <cell r="K2445">
            <v>40</v>
          </cell>
          <cell r="L2445">
            <v>3</v>
          </cell>
          <cell r="M2445">
            <v>5</v>
          </cell>
          <cell r="N2445">
            <v>2</v>
          </cell>
          <cell r="O2445">
            <v>2</v>
          </cell>
          <cell r="P2445">
            <v>3</v>
          </cell>
        </row>
        <row r="2446">
          <cell r="B2446">
            <v>2436</v>
          </cell>
          <cell r="C2446">
            <v>2</v>
          </cell>
          <cell r="D2446">
            <v>60</v>
          </cell>
          <cell r="E2446">
            <v>5400</v>
          </cell>
          <cell r="F2446">
            <v>3.5326053407803739</v>
          </cell>
          <cell r="G2446">
            <v>12000</v>
          </cell>
          <cell r="H2446">
            <v>1800</v>
          </cell>
          <cell r="I2446">
            <v>6000</v>
          </cell>
          <cell r="J2446">
            <v>2</v>
          </cell>
          <cell r="K2446">
            <v>25</v>
          </cell>
          <cell r="L2446">
            <v>1</v>
          </cell>
          <cell r="M2446">
            <v>1</v>
          </cell>
          <cell r="N2446">
            <v>1</v>
          </cell>
          <cell r="O2446">
            <v>3</v>
          </cell>
          <cell r="P2446">
            <v>1</v>
          </cell>
        </row>
        <row r="2447">
          <cell r="B2447">
            <v>2437</v>
          </cell>
          <cell r="C2447">
            <v>3</v>
          </cell>
          <cell r="D2447">
            <v>12</v>
          </cell>
          <cell r="E2447">
            <v>14000</v>
          </cell>
          <cell r="F2447">
            <v>3.300911455049544</v>
          </cell>
          <cell r="G2447">
            <v>25000</v>
          </cell>
          <cell r="H2447">
            <v>3600</v>
          </cell>
          <cell r="I2447">
            <v>6000</v>
          </cell>
          <cell r="J2447">
            <v>2</v>
          </cell>
          <cell r="K2447">
            <v>19</v>
          </cell>
          <cell r="L2447">
            <v>3</v>
          </cell>
          <cell r="M2447">
            <v>3</v>
          </cell>
          <cell r="N2447">
            <v>1</v>
          </cell>
          <cell r="O2447">
            <v>2</v>
          </cell>
          <cell r="P2447">
            <v>3</v>
          </cell>
        </row>
        <row r="2448">
          <cell r="B2448">
            <v>2438</v>
          </cell>
          <cell r="C2448">
            <v>2</v>
          </cell>
          <cell r="D2448">
            <v>36</v>
          </cell>
          <cell r="E2448">
            <v>18300</v>
          </cell>
          <cell r="F2448">
            <v>1.0683791642187219</v>
          </cell>
          <cell r="G2448">
            <v>36000</v>
          </cell>
          <cell r="H2448">
            <v>6200</v>
          </cell>
          <cell r="I2448">
            <v>6000</v>
          </cell>
          <cell r="J2448">
            <v>2</v>
          </cell>
          <cell r="K2448">
            <v>49</v>
          </cell>
          <cell r="L2448">
            <v>4</v>
          </cell>
          <cell r="M2448">
            <v>5</v>
          </cell>
          <cell r="N2448">
            <v>2</v>
          </cell>
          <cell r="O2448">
            <v>1</v>
          </cell>
          <cell r="P2448">
            <v>3</v>
          </cell>
        </row>
        <row r="2449">
          <cell r="B2449">
            <v>2439</v>
          </cell>
          <cell r="C2449">
            <v>3</v>
          </cell>
          <cell r="D2449">
            <v>48</v>
          </cell>
          <cell r="E2449">
            <v>24000</v>
          </cell>
          <cell r="F2449">
            <v>2.2138799522503882</v>
          </cell>
          <cell r="G2449">
            <v>36000</v>
          </cell>
          <cell r="H2449">
            <v>6200</v>
          </cell>
          <cell r="I2449">
            <v>6000</v>
          </cell>
          <cell r="J2449">
            <v>2</v>
          </cell>
          <cell r="K2449">
            <v>23</v>
          </cell>
          <cell r="L2449">
            <v>3</v>
          </cell>
          <cell r="M2449">
            <v>4</v>
          </cell>
          <cell r="N2449">
            <v>2</v>
          </cell>
          <cell r="O2449">
            <v>1</v>
          </cell>
          <cell r="P2449">
            <v>1</v>
          </cell>
        </row>
        <row r="2450">
          <cell r="B2450">
            <v>2440</v>
          </cell>
          <cell r="C2450">
            <v>3</v>
          </cell>
          <cell r="D2450">
            <v>18</v>
          </cell>
          <cell r="E2450">
            <v>5400</v>
          </cell>
          <cell r="F2450">
            <v>1.0626453859783458</v>
          </cell>
          <cell r="G2450">
            <v>18000</v>
          </cell>
          <cell r="H2450">
            <v>3000</v>
          </cell>
          <cell r="I2450">
            <v>6000</v>
          </cell>
          <cell r="J2450">
            <v>1</v>
          </cell>
          <cell r="K2450">
            <v>50</v>
          </cell>
          <cell r="L2450">
            <v>4</v>
          </cell>
          <cell r="M2450">
            <v>5</v>
          </cell>
          <cell r="N2450">
            <v>1</v>
          </cell>
          <cell r="O2450">
            <v>3</v>
          </cell>
          <cell r="P2450">
            <v>3</v>
          </cell>
        </row>
        <row r="2451">
          <cell r="B2451">
            <v>2441</v>
          </cell>
          <cell r="C2451">
            <v>1</v>
          </cell>
          <cell r="D2451">
            <v>60</v>
          </cell>
          <cell r="E2451">
            <v>14000</v>
          </cell>
          <cell r="F2451">
            <v>2.9471691587747495</v>
          </cell>
          <cell r="G2451">
            <v>25000</v>
          </cell>
          <cell r="H2451">
            <v>3600</v>
          </cell>
          <cell r="I2451">
            <v>5000</v>
          </cell>
          <cell r="J2451">
            <v>2</v>
          </cell>
          <cell r="K2451">
            <v>25</v>
          </cell>
          <cell r="L2451">
            <v>2</v>
          </cell>
          <cell r="M2451">
            <v>5</v>
          </cell>
          <cell r="N2451">
            <v>2</v>
          </cell>
          <cell r="O2451">
            <v>1</v>
          </cell>
          <cell r="P2451">
            <v>1</v>
          </cell>
        </row>
        <row r="2452">
          <cell r="B2452">
            <v>2442</v>
          </cell>
          <cell r="C2452">
            <v>1</v>
          </cell>
          <cell r="D2452">
            <v>12</v>
          </cell>
          <cell r="E2452">
            <v>18300</v>
          </cell>
          <cell r="F2452">
            <v>3.8948767078579065</v>
          </cell>
          <cell r="G2452">
            <v>36000</v>
          </cell>
          <cell r="H2452">
            <v>4400</v>
          </cell>
          <cell r="I2452">
            <v>5000</v>
          </cell>
          <cell r="J2452">
            <v>2</v>
          </cell>
          <cell r="K2452">
            <v>46</v>
          </cell>
          <cell r="L2452">
            <v>4</v>
          </cell>
          <cell r="M2452">
            <v>5</v>
          </cell>
          <cell r="N2452">
            <v>1</v>
          </cell>
          <cell r="O2452">
            <v>2</v>
          </cell>
          <cell r="P2452">
            <v>3</v>
          </cell>
        </row>
        <row r="2453">
          <cell r="B2453">
            <v>2443</v>
          </cell>
          <cell r="C2453">
            <v>5</v>
          </cell>
          <cell r="D2453">
            <v>36</v>
          </cell>
          <cell r="E2453">
            <v>5400</v>
          </cell>
          <cell r="F2453">
            <v>2.5034710786840417</v>
          </cell>
          <cell r="G2453">
            <v>12000</v>
          </cell>
          <cell r="H2453">
            <v>1800</v>
          </cell>
          <cell r="I2453">
            <v>5500</v>
          </cell>
          <cell r="J2453">
            <v>1</v>
          </cell>
          <cell r="K2453">
            <v>31</v>
          </cell>
          <cell r="L2453">
            <v>2</v>
          </cell>
          <cell r="M2453">
            <v>4</v>
          </cell>
          <cell r="N2453">
            <v>1</v>
          </cell>
          <cell r="O2453">
            <v>2</v>
          </cell>
          <cell r="P2453">
            <v>3</v>
          </cell>
        </row>
        <row r="2454">
          <cell r="B2454">
            <v>2444</v>
          </cell>
          <cell r="C2454">
            <v>3</v>
          </cell>
          <cell r="D2454">
            <v>36</v>
          </cell>
          <cell r="E2454">
            <v>5400</v>
          </cell>
          <cell r="F2454">
            <v>3.537628528945195</v>
          </cell>
          <cell r="G2454">
            <v>18000</v>
          </cell>
          <cell r="H2454">
            <v>3600</v>
          </cell>
          <cell r="I2454">
            <v>6000</v>
          </cell>
          <cell r="J2454">
            <v>1</v>
          </cell>
          <cell r="K2454">
            <v>54</v>
          </cell>
          <cell r="L2454">
            <v>4</v>
          </cell>
          <cell r="M2454">
            <v>3</v>
          </cell>
          <cell r="N2454">
            <v>1</v>
          </cell>
          <cell r="O2454">
            <v>3</v>
          </cell>
          <cell r="P2454">
            <v>3</v>
          </cell>
        </row>
        <row r="2455">
          <cell r="B2455">
            <v>2445</v>
          </cell>
          <cell r="C2455">
            <v>5</v>
          </cell>
          <cell r="D2455">
            <v>36</v>
          </cell>
          <cell r="E2455">
            <v>14000</v>
          </cell>
          <cell r="F2455">
            <v>2.6370895282716207</v>
          </cell>
          <cell r="G2455">
            <v>25000</v>
          </cell>
          <cell r="H2455">
            <v>4400</v>
          </cell>
          <cell r="I2455">
            <v>5500</v>
          </cell>
          <cell r="J2455">
            <v>1</v>
          </cell>
          <cell r="K2455">
            <v>34</v>
          </cell>
          <cell r="L2455">
            <v>3</v>
          </cell>
          <cell r="M2455">
            <v>1</v>
          </cell>
          <cell r="N2455">
            <v>2</v>
          </cell>
          <cell r="O2455">
            <v>4</v>
          </cell>
          <cell r="P2455">
            <v>3</v>
          </cell>
        </row>
        <row r="2456">
          <cell r="B2456">
            <v>2446</v>
          </cell>
          <cell r="C2456">
            <v>4</v>
          </cell>
          <cell r="D2456">
            <v>48</v>
          </cell>
          <cell r="E2456">
            <v>18300</v>
          </cell>
          <cell r="F2456">
            <v>1.5441554185220023</v>
          </cell>
          <cell r="G2456">
            <v>36000</v>
          </cell>
          <cell r="H2456">
            <v>5200</v>
          </cell>
          <cell r="I2456">
            <v>6000</v>
          </cell>
          <cell r="J2456">
            <v>2</v>
          </cell>
          <cell r="K2456">
            <v>37</v>
          </cell>
          <cell r="L2456">
            <v>1</v>
          </cell>
          <cell r="M2456">
            <v>4</v>
          </cell>
          <cell r="N2456">
            <v>2</v>
          </cell>
          <cell r="O2456">
            <v>3</v>
          </cell>
          <cell r="P2456">
            <v>3</v>
          </cell>
        </row>
        <row r="2457">
          <cell r="B2457">
            <v>2447</v>
          </cell>
          <cell r="C2457">
            <v>2</v>
          </cell>
          <cell r="D2457">
            <v>36</v>
          </cell>
          <cell r="E2457">
            <v>18300</v>
          </cell>
          <cell r="F2457">
            <v>3.3237360466570474</v>
          </cell>
          <cell r="G2457">
            <v>36000</v>
          </cell>
          <cell r="H2457">
            <v>4400</v>
          </cell>
          <cell r="I2457">
            <v>6000</v>
          </cell>
          <cell r="J2457">
            <v>1</v>
          </cell>
          <cell r="K2457">
            <v>29</v>
          </cell>
          <cell r="L2457">
            <v>4</v>
          </cell>
          <cell r="M2457">
            <v>1</v>
          </cell>
          <cell r="N2457">
            <v>2</v>
          </cell>
          <cell r="O2457">
            <v>4</v>
          </cell>
          <cell r="P2457">
            <v>1</v>
          </cell>
        </row>
        <row r="2458">
          <cell r="B2458">
            <v>2448</v>
          </cell>
          <cell r="C2458">
            <v>3</v>
          </cell>
          <cell r="D2458">
            <v>36</v>
          </cell>
          <cell r="E2458">
            <v>5400</v>
          </cell>
          <cell r="F2458">
            <v>1.3505484750736227</v>
          </cell>
          <cell r="G2458">
            <v>18000</v>
          </cell>
          <cell r="H2458">
            <v>7300</v>
          </cell>
          <cell r="I2458">
            <v>6000</v>
          </cell>
          <cell r="J2458">
            <v>1</v>
          </cell>
          <cell r="K2458">
            <v>37</v>
          </cell>
          <cell r="L2458">
            <v>2</v>
          </cell>
          <cell r="M2458">
            <v>4</v>
          </cell>
          <cell r="N2458">
            <v>2</v>
          </cell>
          <cell r="O2458">
            <v>2</v>
          </cell>
          <cell r="P2458">
            <v>2</v>
          </cell>
        </row>
        <row r="2459">
          <cell r="B2459">
            <v>2449</v>
          </cell>
          <cell r="C2459">
            <v>1</v>
          </cell>
          <cell r="D2459">
            <v>12</v>
          </cell>
          <cell r="E2459">
            <v>5400</v>
          </cell>
          <cell r="F2459">
            <v>2.7722943004833835</v>
          </cell>
          <cell r="G2459">
            <v>18000</v>
          </cell>
          <cell r="H2459">
            <v>2200</v>
          </cell>
          <cell r="I2459">
            <v>5000</v>
          </cell>
          <cell r="J2459">
            <v>1</v>
          </cell>
          <cell r="K2459">
            <v>43</v>
          </cell>
          <cell r="L2459">
            <v>3</v>
          </cell>
          <cell r="M2459">
            <v>2</v>
          </cell>
          <cell r="N2459">
            <v>2</v>
          </cell>
          <cell r="O2459">
            <v>3</v>
          </cell>
          <cell r="P2459">
            <v>2</v>
          </cell>
        </row>
        <row r="2460">
          <cell r="B2460">
            <v>2450</v>
          </cell>
          <cell r="C2460">
            <v>1</v>
          </cell>
          <cell r="D2460">
            <v>48</v>
          </cell>
          <cell r="E2460">
            <v>18300</v>
          </cell>
          <cell r="F2460">
            <v>2.5259971001240702</v>
          </cell>
          <cell r="G2460">
            <v>36000</v>
          </cell>
          <cell r="H2460">
            <v>4400</v>
          </cell>
          <cell r="I2460">
            <v>5000</v>
          </cell>
          <cell r="J2460">
            <v>2</v>
          </cell>
          <cell r="K2460">
            <v>33</v>
          </cell>
          <cell r="L2460">
            <v>3</v>
          </cell>
          <cell r="M2460">
            <v>5</v>
          </cell>
          <cell r="N2460">
            <v>1</v>
          </cell>
          <cell r="O2460">
            <v>4</v>
          </cell>
          <cell r="P2460">
            <v>2</v>
          </cell>
        </row>
        <row r="2461">
          <cell r="B2461">
            <v>2451</v>
          </cell>
          <cell r="C2461">
            <v>2</v>
          </cell>
          <cell r="D2461">
            <v>18</v>
          </cell>
          <cell r="E2461">
            <v>5400</v>
          </cell>
          <cell r="F2461">
            <v>1.9453794577576597</v>
          </cell>
          <cell r="G2461">
            <v>12000</v>
          </cell>
          <cell r="H2461">
            <v>1700</v>
          </cell>
          <cell r="I2461">
            <v>6000</v>
          </cell>
          <cell r="J2461">
            <v>2</v>
          </cell>
          <cell r="K2461">
            <v>35</v>
          </cell>
          <cell r="L2461">
            <v>1</v>
          </cell>
          <cell r="M2461">
            <v>1</v>
          </cell>
          <cell r="N2461">
            <v>2</v>
          </cell>
          <cell r="O2461">
            <v>3</v>
          </cell>
          <cell r="P2461">
            <v>3</v>
          </cell>
        </row>
        <row r="2462">
          <cell r="B2462">
            <v>2452</v>
          </cell>
          <cell r="C2462">
            <v>5</v>
          </cell>
          <cell r="D2462">
            <v>36</v>
          </cell>
          <cell r="E2462">
            <v>18300</v>
          </cell>
          <cell r="F2462">
            <v>1.3527991669944057</v>
          </cell>
          <cell r="G2462">
            <v>36000</v>
          </cell>
          <cell r="H2462">
            <v>7300</v>
          </cell>
          <cell r="I2462">
            <v>5500</v>
          </cell>
          <cell r="J2462">
            <v>1</v>
          </cell>
          <cell r="K2462">
            <v>26</v>
          </cell>
          <cell r="L2462">
            <v>1</v>
          </cell>
          <cell r="M2462">
            <v>3</v>
          </cell>
          <cell r="N2462">
            <v>1</v>
          </cell>
          <cell r="O2462">
            <v>1</v>
          </cell>
          <cell r="P2462">
            <v>3</v>
          </cell>
        </row>
        <row r="2463">
          <cell r="B2463">
            <v>2453</v>
          </cell>
          <cell r="C2463">
            <v>2</v>
          </cell>
          <cell r="D2463">
            <v>48</v>
          </cell>
          <cell r="E2463">
            <v>5400</v>
          </cell>
          <cell r="F2463">
            <v>1.3582076089146353</v>
          </cell>
          <cell r="G2463">
            <v>12000</v>
          </cell>
          <cell r="H2463">
            <v>1900</v>
          </cell>
          <cell r="I2463">
            <v>6000</v>
          </cell>
          <cell r="J2463">
            <v>2</v>
          </cell>
          <cell r="K2463">
            <v>28</v>
          </cell>
          <cell r="L2463">
            <v>1</v>
          </cell>
          <cell r="M2463">
            <v>4</v>
          </cell>
          <cell r="N2463">
            <v>2</v>
          </cell>
          <cell r="O2463">
            <v>4</v>
          </cell>
          <cell r="P2463">
            <v>3</v>
          </cell>
        </row>
        <row r="2464">
          <cell r="B2464">
            <v>2454</v>
          </cell>
          <cell r="C2464">
            <v>3</v>
          </cell>
          <cell r="D2464">
            <v>12</v>
          </cell>
          <cell r="E2464">
            <v>24000</v>
          </cell>
          <cell r="F2464">
            <v>2.4572408914165429</v>
          </cell>
          <cell r="G2464">
            <v>41000</v>
          </cell>
          <cell r="H2464">
            <v>6200</v>
          </cell>
          <cell r="I2464">
            <v>6000</v>
          </cell>
          <cell r="J2464">
            <v>2</v>
          </cell>
          <cell r="K2464">
            <v>33</v>
          </cell>
          <cell r="L2464">
            <v>3</v>
          </cell>
          <cell r="M2464">
            <v>1</v>
          </cell>
          <cell r="N2464">
            <v>2</v>
          </cell>
          <cell r="O2464">
            <v>1</v>
          </cell>
          <cell r="P2464">
            <v>3</v>
          </cell>
        </row>
        <row r="2465">
          <cell r="B2465">
            <v>2455</v>
          </cell>
          <cell r="C2465">
            <v>4</v>
          </cell>
          <cell r="D2465">
            <v>60</v>
          </cell>
          <cell r="E2465">
            <v>18300</v>
          </cell>
          <cell r="F2465">
            <v>3.0520021273891986</v>
          </cell>
          <cell r="G2465">
            <v>36000</v>
          </cell>
          <cell r="H2465">
            <v>4400</v>
          </cell>
          <cell r="I2465">
            <v>6000</v>
          </cell>
          <cell r="J2465">
            <v>2</v>
          </cell>
          <cell r="K2465">
            <v>33</v>
          </cell>
          <cell r="L2465">
            <v>4</v>
          </cell>
          <cell r="M2465">
            <v>3</v>
          </cell>
          <cell r="N2465">
            <v>1</v>
          </cell>
          <cell r="O2465">
            <v>4</v>
          </cell>
          <cell r="P2465">
            <v>3</v>
          </cell>
        </row>
        <row r="2466">
          <cell r="B2466">
            <v>2456</v>
          </cell>
          <cell r="C2466">
            <v>1</v>
          </cell>
          <cell r="D2466">
            <v>36</v>
          </cell>
          <cell r="E2466">
            <v>5400</v>
          </cell>
          <cell r="F2466">
            <v>3.7647188203779125</v>
          </cell>
          <cell r="G2466">
            <v>12000</v>
          </cell>
          <cell r="H2466">
            <v>1900</v>
          </cell>
          <cell r="I2466">
            <v>5000</v>
          </cell>
          <cell r="J2466">
            <v>2</v>
          </cell>
          <cell r="K2466">
            <v>51</v>
          </cell>
          <cell r="L2466">
            <v>1</v>
          </cell>
          <cell r="M2466">
            <v>1</v>
          </cell>
          <cell r="N2466">
            <v>2</v>
          </cell>
          <cell r="O2466">
            <v>2</v>
          </cell>
          <cell r="P2466">
            <v>3</v>
          </cell>
        </row>
        <row r="2467">
          <cell r="B2467">
            <v>2457</v>
          </cell>
          <cell r="C2467">
            <v>2</v>
          </cell>
          <cell r="D2467">
            <v>18</v>
          </cell>
          <cell r="E2467">
            <v>14000</v>
          </cell>
          <cell r="F2467">
            <v>2.4424873351282819</v>
          </cell>
          <cell r="G2467">
            <v>25000</v>
          </cell>
          <cell r="H2467">
            <v>4400</v>
          </cell>
          <cell r="I2467">
            <v>6000</v>
          </cell>
          <cell r="J2467">
            <v>1</v>
          </cell>
          <cell r="K2467">
            <v>40</v>
          </cell>
          <cell r="L2467">
            <v>4</v>
          </cell>
          <cell r="M2467">
            <v>4</v>
          </cell>
          <cell r="N2467">
            <v>2</v>
          </cell>
          <cell r="O2467">
            <v>1</v>
          </cell>
          <cell r="P2467">
            <v>2</v>
          </cell>
        </row>
        <row r="2468">
          <cell r="B2468">
            <v>2458</v>
          </cell>
          <cell r="C2468">
            <v>3</v>
          </cell>
          <cell r="D2468">
            <v>36</v>
          </cell>
          <cell r="E2468">
            <v>18300</v>
          </cell>
          <cell r="F2468">
            <v>1.7697757035188924</v>
          </cell>
          <cell r="G2468">
            <v>36000</v>
          </cell>
          <cell r="H2468">
            <v>5200</v>
          </cell>
          <cell r="I2468">
            <v>6000</v>
          </cell>
          <cell r="J2468">
            <v>2</v>
          </cell>
          <cell r="K2468">
            <v>39</v>
          </cell>
          <cell r="L2468">
            <v>3</v>
          </cell>
          <cell r="M2468">
            <v>4</v>
          </cell>
          <cell r="N2468">
            <v>1</v>
          </cell>
          <cell r="O2468">
            <v>4</v>
          </cell>
          <cell r="P2468">
            <v>3</v>
          </cell>
        </row>
        <row r="2469">
          <cell r="B2469">
            <v>2459</v>
          </cell>
          <cell r="C2469">
            <v>1</v>
          </cell>
          <cell r="D2469">
            <v>36</v>
          </cell>
          <cell r="E2469">
            <v>24000</v>
          </cell>
          <cell r="F2469">
            <v>3.6447894123085236</v>
          </cell>
          <cell r="G2469">
            <v>36000</v>
          </cell>
          <cell r="H2469">
            <v>6000</v>
          </cell>
          <cell r="I2469">
            <v>5000</v>
          </cell>
          <cell r="J2469">
            <v>2</v>
          </cell>
          <cell r="K2469">
            <v>29</v>
          </cell>
          <cell r="L2469">
            <v>4</v>
          </cell>
          <cell r="M2469">
            <v>5</v>
          </cell>
          <cell r="N2469">
            <v>1</v>
          </cell>
          <cell r="O2469">
            <v>3</v>
          </cell>
          <cell r="P2469">
            <v>2</v>
          </cell>
        </row>
        <row r="2470">
          <cell r="B2470">
            <v>2460</v>
          </cell>
          <cell r="C2470">
            <v>3</v>
          </cell>
          <cell r="D2470">
            <v>36</v>
          </cell>
          <cell r="E2470">
            <v>5400</v>
          </cell>
          <cell r="F2470">
            <v>1.1508687252359138</v>
          </cell>
          <cell r="G2470">
            <v>12000</v>
          </cell>
          <cell r="H2470">
            <v>2300</v>
          </cell>
          <cell r="I2470">
            <v>6000</v>
          </cell>
          <cell r="J2470">
            <v>2</v>
          </cell>
          <cell r="K2470">
            <v>47</v>
          </cell>
          <cell r="L2470">
            <v>2</v>
          </cell>
          <cell r="M2470">
            <v>4</v>
          </cell>
          <cell r="N2470">
            <v>1</v>
          </cell>
          <cell r="O2470">
            <v>3</v>
          </cell>
          <cell r="P2470">
            <v>3</v>
          </cell>
        </row>
        <row r="2471">
          <cell r="B2471">
            <v>2461</v>
          </cell>
          <cell r="C2471">
            <v>1</v>
          </cell>
          <cell r="D2471">
            <v>36</v>
          </cell>
          <cell r="E2471">
            <v>5400</v>
          </cell>
          <cell r="F2471">
            <v>2.9949706722287814</v>
          </cell>
          <cell r="G2471">
            <v>18000</v>
          </cell>
          <cell r="H2471">
            <v>2200</v>
          </cell>
          <cell r="I2471">
            <v>5000</v>
          </cell>
          <cell r="J2471">
            <v>1</v>
          </cell>
          <cell r="K2471">
            <v>52</v>
          </cell>
          <cell r="L2471">
            <v>3</v>
          </cell>
          <cell r="M2471">
            <v>1</v>
          </cell>
          <cell r="N2471">
            <v>1</v>
          </cell>
          <cell r="O2471">
            <v>1</v>
          </cell>
          <cell r="P2471">
            <v>2</v>
          </cell>
        </row>
        <row r="2472">
          <cell r="B2472">
            <v>2462</v>
          </cell>
          <cell r="C2472">
            <v>2</v>
          </cell>
          <cell r="D2472">
            <v>12</v>
          </cell>
          <cell r="E2472">
            <v>24000</v>
          </cell>
          <cell r="F2472">
            <v>3.8073685195364875</v>
          </cell>
          <cell r="G2472">
            <v>41000</v>
          </cell>
          <cell r="H2472">
            <v>6200</v>
          </cell>
          <cell r="I2472">
            <v>6000</v>
          </cell>
          <cell r="J2472">
            <v>1</v>
          </cell>
          <cell r="K2472">
            <v>39</v>
          </cell>
          <cell r="L2472">
            <v>1</v>
          </cell>
          <cell r="M2472">
            <v>3</v>
          </cell>
          <cell r="N2472">
            <v>2</v>
          </cell>
          <cell r="O2472">
            <v>4</v>
          </cell>
          <cell r="P2472">
            <v>3</v>
          </cell>
        </row>
        <row r="2473">
          <cell r="B2473">
            <v>2463</v>
          </cell>
          <cell r="C2473">
            <v>4</v>
          </cell>
          <cell r="D2473">
            <v>48</v>
          </cell>
          <cell r="E2473">
            <v>5400</v>
          </cell>
          <cell r="F2473">
            <v>1.1739701926215651</v>
          </cell>
          <cell r="G2473">
            <v>18000</v>
          </cell>
          <cell r="H2473">
            <v>2900</v>
          </cell>
          <cell r="I2473">
            <v>6000</v>
          </cell>
          <cell r="J2473">
            <v>2</v>
          </cell>
          <cell r="K2473">
            <v>19</v>
          </cell>
          <cell r="L2473">
            <v>2</v>
          </cell>
          <cell r="M2473">
            <v>3</v>
          </cell>
          <cell r="N2473">
            <v>2</v>
          </cell>
          <cell r="O2473">
            <v>3</v>
          </cell>
          <cell r="P2473">
            <v>3</v>
          </cell>
        </row>
        <row r="2474">
          <cell r="B2474">
            <v>2464</v>
          </cell>
          <cell r="C2474">
            <v>2</v>
          </cell>
          <cell r="D2474">
            <v>36</v>
          </cell>
          <cell r="E2474">
            <v>14000</v>
          </cell>
          <cell r="F2474">
            <v>3.6154736248041157</v>
          </cell>
          <cell r="G2474">
            <v>25000</v>
          </cell>
          <cell r="H2474">
            <v>4000</v>
          </cell>
          <cell r="I2474">
            <v>6000</v>
          </cell>
          <cell r="J2474">
            <v>2</v>
          </cell>
          <cell r="K2474">
            <v>50</v>
          </cell>
          <cell r="L2474">
            <v>2</v>
          </cell>
          <cell r="M2474">
            <v>1</v>
          </cell>
          <cell r="N2474">
            <v>1</v>
          </cell>
          <cell r="O2474">
            <v>4</v>
          </cell>
          <cell r="P2474">
            <v>2</v>
          </cell>
        </row>
        <row r="2475">
          <cell r="B2475">
            <v>2465</v>
          </cell>
          <cell r="C2475">
            <v>3</v>
          </cell>
          <cell r="D2475">
            <v>48</v>
          </cell>
          <cell r="E2475">
            <v>5400</v>
          </cell>
          <cell r="F2475">
            <v>3.4475313548937399</v>
          </cell>
          <cell r="G2475">
            <v>12000</v>
          </cell>
          <cell r="H2475">
            <v>2200</v>
          </cell>
          <cell r="I2475">
            <v>6000</v>
          </cell>
          <cell r="J2475">
            <v>2</v>
          </cell>
          <cell r="K2475">
            <v>46</v>
          </cell>
          <cell r="L2475">
            <v>3</v>
          </cell>
          <cell r="M2475">
            <v>5</v>
          </cell>
          <cell r="N2475">
            <v>1</v>
          </cell>
          <cell r="O2475">
            <v>1</v>
          </cell>
          <cell r="P2475">
            <v>3</v>
          </cell>
        </row>
        <row r="2476">
          <cell r="B2476">
            <v>2466</v>
          </cell>
          <cell r="C2476">
            <v>5</v>
          </cell>
          <cell r="D2476">
            <v>36</v>
          </cell>
          <cell r="E2476">
            <v>18300</v>
          </cell>
          <cell r="F2476">
            <v>1.5956817421791722</v>
          </cell>
          <cell r="G2476">
            <v>36000</v>
          </cell>
          <cell r="H2476">
            <v>6200</v>
          </cell>
          <cell r="I2476">
            <v>5500</v>
          </cell>
          <cell r="J2476">
            <v>2</v>
          </cell>
          <cell r="K2476">
            <v>27</v>
          </cell>
          <cell r="L2476">
            <v>1</v>
          </cell>
          <cell r="M2476">
            <v>4</v>
          </cell>
          <cell r="N2476">
            <v>2</v>
          </cell>
          <cell r="O2476">
            <v>1</v>
          </cell>
          <cell r="P2476">
            <v>1</v>
          </cell>
        </row>
        <row r="2477">
          <cell r="B2477">
            <v>2467</v>
          </cell>
          <cell r="C2477">
            <v>2</v>
          </cell>
          <cell r="D2477">
            <v>60</v>
          </cell>
          <cell r="E2477">
            <v>18300</v>
          </cell>
          <cell r="F2477">
            <v>2.9797956377895787</v>
          </cell>
          <cell r="G2477">
            <v>36000</v>
          </cell>
          <cell r="H2477">
            <v>4400</v>
          </cell>
          <cell r="I2477">
            <v>6000</v>
          </cell>
          <cell r="J2477">
            <v>1</v>
          </cell>
          <cell r="K2477">
            <v>25</v>
          </cell>
          <cell r="L2477">
            <v>3</v>
          </cell>
          <cell r="M2477">
            <v>4</v>
          </cell>
          <cell r="N2477">
            <v>2</v>
          </cell>
          <cell r="O2477">
            <v>2</v>
          </cell>
          <cell r="P2477">
            <v>3</v>
          </cell>
        </row>
        <row r="2478">
          <cell r="B2478">
            <v>2468</v>
          </cell>
          <cell r="C2478">
            <v>5</v>
          </cell>
          <cell r="D2478">
            <v>36</v>
          </cell>
          <cell r="E2478">
            <v>14000</v>
          </cell>
          <cell r="F2478">
            <v>2.7525352152653473</v>
          </cell>
          <cell r="G2478">
            <v>25000</v>
          </cell>
          <cell r="H2478">
            <v>5300</v>
          </cell>
          <cell r="I2478">
            <v>5500</v>
          </cell>
          <cell r="J2478">
            <v>2</v>
          </cell>
          <cell r="K2478">
            <v>39</v>
          </cell>
          <cell r="L2478">
            <v>4</v>
          </cell>
          <cell r="M2478">
            <v>4</v>
          </cell>
          <cell r="N2478">
            <v>1</v>
          </cell>
          <cell r="O2478">
            <v>1</v>
          </cell>
          <cell r="P2478">
            <v>3</v>
          </cell>
        </row>
        <row r="2479">
          <cell r="B2479">
            <v>2469</v>
          </cell>
          <cell r="C2479">
            <v>5</v>
          </cell>
          <cell r="D2479">
            <v>48</v>
          </cell>
          <cell r="E2479">
            <v>24000</v>
          </cell>
          <cell r="F2479">
            <v>2.9274907424322265</v>
          </cell>
          <cell r="G2479">
            <v>36000</v>
          </cell>
          <cell r="H2479">
            <v>7300</v>
          </cell>
          <cell r="I2479">
            <v>5500</v>
          </cell>
          <cell r="J2479">
            <v>1</v>
          </cell>
          <cell r="K2479">
            <v>18</v>
          </cell>
          <cell r="L2479">
            <v>2</v>
          </cell>
          <cell r="M2479">
            <v>2</v>
          </cell>
          <cell r="N2479">
            <v>2</v>
          </cell>
          <cell r="O2479">
            <v>1</v>
          </cell>
          <cell r="P2479">
            <v>2</v>
          </cell>
        </row>
        <row r="2480">
          <cell r="B2480">
            <v>2470</v>
          </cell>
          <cell r="C2480">
            <v>1</v>
          </cell>
          <cell r="D2480">
            <v>60</v>
          </cell>
          <cell r="E2480">
            <v>18300</v>
          </cell>
          <cell r="F2480">
            <v>1.9798333012410099</v>
          </cell>
          <cell r="G2480">
            <v>36000</v>
          </cell>
          <cell r="H2480">
            <v>4400</v>
          </cell>
          <cell r="I2480">
            <v>5000</v>
          </cell>
          <cell r="J2480">
            <v>2</v>
          </cell>
          <cell r="K2480">
            <v>24</v>
          </cell>
          <cell r="L2480">
            <v>1</v>
          </cell>
          <cell r="M2480">
            <v>5</v>
          </cell>
          <cell r="N2480">
            <v>1</v>
          </cell>
          <cell r="O2480">
            <v>4</v>
          </cell>
          <cell r="P2480">
            <v>3</v>
          </cell>
        </row>
        <row r="2481">
          <cell r="B2481">
            <v>2471</v>
          </cell>
          <cell r="C2481">
            <v>3</v>
          </cell>
          <cell r="D2481">
            <v>36</v>
          </cell>
          <cell r="E2481">
            <v>24000</v>
          </cell>
          <cell r="F2481">
            <v>2.106075306866849</v>
          </cell>
          <cell r="G2481">
            <v>36000</v>
          </cell>
          <cell r="H2481">
            <v>7700</v>
          </cell>
          <cell r="I2481">
            <v>6000</v>
          </cell>
          <cell r="J2481">
            <v>2</v>
          </cell>
          <cell r="K2481">
            <v>37</v>
          </cell>
          <cell r="L2481">
            <v>3</v>
          </cell>
          <cell r="M2481">
            <v>2</v>
          </cell>
          <cell r="N2481">
            <v>2</v>
          </cell>
          <cell r="O2481">
            <v>4</v>
          </cell>
          <cell r="P2481">
            <v>1</v>
          </cell>
        </row>
        <row r="2482">
          <cell r="B2482">
            <v>2472</v>
          </cell>
          <cell r="C2482">
            <v>3</v>
          </cell>
          <cell r="D2482">
            <v>48</v>
          </cell>
          <cell r="E2482">
            <v>24000</v>
          </cell>
          <cell r="F2482">
            <v>3.5430685914835816</v>
          </cell>
          <cell r="G2482">
            <v>36000</v>
          </cell>
          <cell r="H2482">
            <v>7300</v>
          </cell>
          <cell r="I2482">
            <v>6000</v>
          </cell>
          <cell r="J2482">
            <v>1</v>
          </cell>
          <cell r="K2482">
            <v>19</v>
          </cell>
          <cell r="L2482">
            <v>1</v>
          </cell>
          <cell r="M2482">
            <v>4</v>
          </cell>
          <cell r="N2482">
            <v>1</v>
          </cell>
          <cell r="O2482">
            <v>2</v>
          </cell>
          <cell r="P2482">
            <v>3</v>
          </cell>
        </row>
        <row r="2483">
          <cell r="B2483">
            <v>2473</v>
          </cell>
          <cell r="C2483">
            <v>2</v>
          </cell>
          <cell r="D2483">
            <v>18</v>
          </cell>
          <cell r="E2483">
            <v>24000</v>
          </cell>
          <cell r="F2483">
            <v>1.5616115434571927</v>
          </cell>
          <cell r="G2483">
            <v>36000</v>
          </cell>
          <cell r="H2483">
            <v>6900</v>
          </cell>
          <cell r="I2483">
            <v>6000</v>
          </cell>
          <cell r="J2483">
            <v>2</v>
          </cell>
          <cell r="K2483">
            <v>21</v>
          </cell>
          <cell r="L2483">
            <v>3</v>
          </cell>
          <cell r="M2483">
            <v>2</v>
          </cell>
          <cell r="N2483">
            <v>2</v>
          </cell>
          <cell r="O2483">
            <v>2</v>
          </cell>
          <cell r="P2483">
            <v>3</v>
          </cell>
        </row>
        <row r="2484">
          <cell r="B2484">
            <v>2474</v>
          </cell>
          <cell r="C2484">
            <v>1</v>
          </cell>
          <cell r="D2484">
            <v>18</v>
          </cell>
          <cell r="E2484">
            <v>5400</v>
          </cell>
          <cell r="F2484">
            <v>3.9369949948794289</v>
          </cell>
          <cell r="G2484">
            <v>18000</v>
          </cell>
          <cell r="H2484">
            <v>2600</v>
          </cell>
          <cell r="I2484">
            <v>5000</v>
          </cell>
          <cell r="J2484">
            <v>2</v>
          </cell>
          <cell r="K2484">
            <v>37</v>
          </cell>
          <cell r="L2484">
            <v>4</v>
          </cell>
          <cell r="M2484">
            <v>2</v>
          </cell>
          <cell r="N2484">
            <v>2</v>
          </cell>
          <cell r="O2484">
            <v>1</v>
          </cell>
          <cell r="P2484">
            <v>3</v>
          </cell>
        </row>
        <row r="2485">
          <cell r="B2485">
            <v>2475</v>
          </cell>
          <cell r="C2485">
            <v>4</v>
          </cell>
          <cell r="D2485">
            <v>48</v>
          </cell>
          <cell r="E2485">
            <v>14000</v>
          </cell>
          <cell r="F2485">
            <v>3.0016600461673448</v>
          </cell>
          <cell r="G2485">
            <v>25000</v>
          </cell>
          <cell r="H2485">
            <v>3600</v>
          </cell>
          <cell r="I2485">
            <v>6000</v>
          </cell>
          <cell r="J2485">
            <v>1</v>
          </cell>
          <cell r="K2485">
            <v>29</v>
          </cell>
          <cell r="L2485">
            <v>1</v>
          </cell>
          <cell r="M2485">
            <v>4</v>
          </cell>
          <cell r="N2485">
            <v>1</v>
          </cell>
          <cell r="O2485">
            <v>3</v>
          </cell>
          <cell r="P2485">
            <v>2</v>
          </cell>
        </row>
        <row r="2486">
          <cell r="B2486">
            <v>2476</v>
          </cell>
          <cell r="C2486">
            <v>5</v>
          </cell>
          <cell r="D2486">
            <v>36</v>
          </cell>
          <cell r="E2486">
            <v>18300</v>
          </cell>
          <cell r="F2486">
            <v>1.6029530102138825</v>
          </cell>
          <cell r="G2486">
            <v>36000</v>
          </cell>
          <cell r="H2486">
            <v>6200</v>
          </cell>
          <cell r="I2486">
            <v>5500</v>
          </cell>
          <cell r="J2486">
            <v>2</v>
          </cell>
          <cell r="K2486">
            <v>55</v>
          </cell>
          <cell r="L2486">
            <v>3</v>
          </cell>
          <cell r="M2486">
            <v>2</v>
          </cell>
          <cell r="N2486">
            <v>1</v>
          </cell>
          <cell r="O2486">
            <v>1</v>
          </cell>
          <cell r="P2486">
            <v>2</v>
          </cell>
        </row>
        <row r="2487">
          <cell r="B2487">
            <v>2477</v>
          </cell>
          <cell r="C2487">
            <v>5</v>
          </cell>
          <cell r="D2487">
            <v>36</v>
          </cell>
          <cell r="E2487">
            <v>14000</v>
          </cell>
          <cell r="F2487">
            <v>1.8123008772582883</v>
          </cell>
          <cell r="G2487">
            <v>25000</v>
          </cell>
          <cell r="H2487">
            <v>5200</v>
          </cell>
          <cell r="I2487">
            <v>5500</v>
          </cell>
          <cell r="J2487">
            <v>2</v>
          </cell>
          <cell r="K2487">
            <v>23</v>
          </cell>
          <cell r="L2487">
            <v>3</v>
          </cell>
          <cell r="M2487">
            <v>4</v>
          </cell>
          <cell r="N2487">
            <v>1</v>
          </cell>
          <cell r="O2487">
            <v>4</v>
          </cell>
          <cell r="P2487">
            <v>2</v>
          </cell>
        </row>
        <row r="2488">
          <cell r="B2488">
            <v>2478</v>
          </cell>
          <cell r="C2488">
            <v>1</v>
          </cell>
          <cell r="D2488">
            <v>36</v>
          </cell>
          <cell r="E2488">
            <v>14000</v>
          </cell>
          <cell r="F2488">
            <v>1.4212706250909015</v>
          </cell>
          <cell r="G2488">
            <v>25000</v>
          </cell>
          <cell r="H2488">
            <v>3600</v>
          </cell>
          <cell r="I2488">
            <v>5000</v>
          </cell>
          <cell r="J2488">
            <v>2</v>
          </cell>
          <cell r="K2488">
            <v>34</v>
          </cell>
          <cell r="L2488">
            <v>2</v>
          </cell>
          <cell r="M2488">
            <v>4</v>
          </cell>
          <cell r="N2488">
            <v>2</v>
          </cell>
          <cell r="O2488">
            <v>2</v>
          </cell>
          <cell r="P2488">
            <v>3</v>
          </cell>
        </row>
        <row r="2489">
          <cell r="B2489">
            <v>2479</v>
          </cell>
          <cell r="C2489">
            <v>2</v>
          </cell>
          <cell r="D2489">
            <v>18</v>
          </cell>
          <cell r="E2489">
            <v>18300</v>
          </cell>
          <cell r="F2489">
            <v>1.5886426928965758</v>
          </cell>
          <cell r="G2489">
            <v>33000</v>
          </cell>
          <cell r="H2489">
            <v>5200</v>
          </cell>
          <cell r="I2489">
            <v>6000</v>
          </cell>
          <cell r="J2489">
            <v>1</v>
          </cell>
          <cell r="K2489">
            <v>27</v>
          </cell>
          <cell r="L2489">
            <v>2</v>
          </cell>
          <cell r="M2489">
            <v>2</v>
          </cell>
          <cell r="N2489">
            <v>2</v>
          </cell>
          <cell r="O2489">
            <v>3</v>
          </cell>
          <cell r="P2489">
            <v>1</v>
          </cell>
        </row>
        <row r="2490">
          <cell r="B2490">
            <v>2480</v>
          </cell>
          <cell r="C2490">
            <v>4</v>
          </cell>
          <cell r="D2490">
            <v>36</v>
          </cell>
          <cell r="E2490">
            <v>24000</v>
          </cell>
          <cell r="F2490">
            <v>2.496436718334337</v>
          </cell>
          <cell r="G2490">
            <v>45000</v>
          </cell>
          <cell r="H2490">
            <v>7300</v>
          </cell>
          <cell r="I2490">
            <v>6000</v>
          </cell>
          <cell r="J2490">
            <v>2</v>
          </cell>
          <cell r="K2490">
            <v>41</v>
          </cell>
          <cell r="L2490">
            <v>1</v>
          </cell>
          <cell r="M2490">
            <v>4</v>
          </cell>
          <cell r="N2490">
            <v>2</v>
          </cell>
          <cell r="O2490">
            <v>2</v>
          </cell>
          <cell r="P2490">
            <v>3</v>
          </cell>
        </row>
        <row r="2491">
          <cell r="B2491">
            <v>2481</v>
          </cell>
          <cell r="C2491">
            <v>2</v>
          </cell>
          <cell r="D2491">
            <v>12</v>
          </cell>
          <cell r="E2491">
            <v>5400</v>
          </cell>
          <cell r="F2491">
            <v>3.4041950945581658</v>
          </cell>
          <cell r="G2491">
            <v>12000</v>
          </cell>
          <cell r="H2491">
            <v>1900</v>
          </cell>
          <cell r="I2491">
            <v>6000</v>
          </cell>
          <cell r="J2491">
            <v>1</v>
          </cell>
          <cell r="K2491">
            <v>49</v>
          </cell>
          <cell r="L2491">
            <v>1</v>
          </cell>
          <cell r="M2491">
            <v>5</v>
          </cell>
          <cell r="N2491">
            <v>1</v>
          </cell>
          <cell r="O2491">
            <v>1</v>
          </cell>
          <cell r="P2491">
            <v>3</v>
          </cell>
        </row>
        <row r="2492">
          <cell r="B2492">
            <v>2482</v>
          </cell>
          <cell r="C2492">
            <v>2</v>
          </cell>
          <cell r="D2492">
            <v>36</v>
          </cell>
          <cell r="E2492">
            <v>24000</v>
          </cell>
          <cell r="F2492">
            <v>3.6429637034422124</v>
          </cell>
          <cell r="G2492">
            <v>36000</v>
          </cell>
          <cell r="H2492">
            <v>7300</v>
          </cell>
          <cell r="I2492">
            <v>6000</v>
          </cell>
          <cell r="J2492">
            <v>1</v>
          </cell>
          <cell r="K2492">
            <v>48</v>
          </cell>
          <cell r="L2492">
            <v>4</v>
          </cell>
          <cell r="M2492">
            <v>3</v>
          </cell>
          <cell r="N2492">
            <v>1</v>
          </cell>
          <cell r="O2492">
            <v>2</v>
          </cell>
          <cell r="P2492">
            <v>2</v>
          </cell>
        </row>
        <row r="2493">
          <cell r="B2493">
            <v>2483</v>
          </cell>
          <cell r="C2493">
            <v>3</v>
          </cell>
          <cell r="D2493">
            <v>36</v>
          </cell>
          <cell r="E2493">
            <v>18300</v>
          </cell>
          <cell r="F2493">
            <v>3.7707471183445236</v>
          </cell>
          <cell r="G2493">
            <v>36000</v>
          </cell>
          <cell r="H2493">
            <v>6200</v>
          </cell>
          <cell r="I2493">
            <v>6000</v>
          </cell>
          <cell r="J2493">
            <v>1</v>
          </cell>
          <cell r="K2493">
            <v>19</v>
          </cell>
          <cell r="L2493">
            <v>4</v>
          </cell>
          <cell r="M2493">
            <v>1</v>
          </cell>
          <cell r="N2493">
            <v>2</v>
          </cell>
          <cell r="O2493">
            <v>3</v>
          </cell>
          <cell r="P2493">
            <v>2</v>
          </cell>
        </row>
        <row r="2494">
          <cell r="B2494">
            <v>2484</v>
          </cell>
          <cell r="C2494">
            <v>5</v>
          </cell>
          <cell r="D2494">
            <v>48</v>
          </cell>
          <cell r="E2494">
            <v>18300</v>
          </cell>
          <cell r="F2494">
            <v>2.5183023930593587</v>
          </cell>
          <cell r="G2494">
            <v>36000</v>
          </cell>
          <cell r="H2494">
            <v>6200</v>
          </cell>
          <cell r="I2494">
            <v>5500</v>
          </cell>
          <cell r="J2494">
            <v>1</v>
          </cell>
          <cell r="K2494">
            <v>26</v>
          </cell>
          <cell r="L2494">
            <v>4</v>
          </cell>
          <cell r="M2494">
            <v>1</v>
          </cell>
          <cell r="N2494">
            <v>2</v>
          </cell>
          <cell r="O2494">
            <v>2</v>
          </cell>
          <cell r="P2494">
            <v>3</v>
          </cell>
        </row>
        <row r="2495">
          <cell r="B2495">
            <v>2485</v>
          </cell>
          <cell r="C2495">
            <v>5</v>
          </cell>
          <cell r="D2495">
            <v>60</v>
          </cell>
          <cell r="E2495">
            <v>14000</v>
          </cell>
          <cell r="F2495">
            <v>1.9006370774279904</v>
          </cell>
          <cell r="G2495">
            <v>21000</v>
          </cell>
          <cell r="H2495">
            <v>3600</v>
          </cell>
          <cell r="I2495">
            <v>5500</v>
          </cell>
          <cell r="J2495">
            <v>1</v>
          </cell>
          <cell r="K2495">
            <v>32</v>
          </cell>
          <cell r="L2495">
            <v>1</v>
          </cell>
          <cell r="M2495">
            <v>5</v>
          </cell>
          <cell r="N2495">
            <v>1</v>
          </cell>
          <cell r="O2495">
            <v>2</v>
          </cell>
          <cell r="P2495">
            <v>2</v>
          </cell>
        </row>
        <row r="2496">
          <cell r="B2496">
            <v>2486</v>
          </cell>
          <cell r="C2496">
            <v>3</v>
          </cell>
          <cell r="D2496">
            <v>60</v>
          </cell>
          <cell r="E2496">
            <v>5400</v>
          </cell>
          <cell r="F2496">
            <v>2.4615160382165131</v>
          </cell>
          <cell r="G2496">
            <v>12000</v>
          </cell>
          <cell r="H2496">
            <v>1900</v>
          </cell>
          <cell r="I2496">
            <v>6000</v>
          </cell>
          <cell r="J2496">
            <v>1</v>
          </cell>
          <cell r="K2496">
            <v>37</v>
          </cell>
          <cell r="L2496">
            <v>2</v>
          </cell>
          <cell r="M2496">
            <v>5</v>
          </cell>
          <cell r="N2496">
            <v>2</v>
          </cell>
          <cell r="O2496">
            <v>2</v>
          </cell>
          <cell r="P2496">
            <v>2</v>
          </cell>
        </row>
        <row r="2497">
          <cell r="B2497">
            <v>2487</v>
          </cell>
          <cell r="C2497">
            <v>5</v>
          </cell>
          <cell r="D2497">
            <v>12</v>
          </cell>
          <cell r="E2497">
            <v>18300</v>
          </cell>
          <cell r="F2497">
            <v>2.132147301062735</v>
          </cell>
          <cell r="G2497">
            <v>36000</v>
          </cell>
          <cell r="H2497">
            <v>5200</v>
          </cell>
          <cell r="I2497">
            <v>5500</v>
          </cell>
          <cell r="J2497">
            <v>2</v>
          </cell>
          <cell r="K2497">
            <v>38</v>
          </cell>
          <cell r="L2497">
            <v>1</v>
          </cell>
          <cell r="M2497">
            <v>1</v>
          </cell>
          <cell r="N2497">
            <v>1</v>
          </cell>
          <cell r="O2497">
            <v>4</v>
          </cell>
          <cell r="P2497">
            <v>2</v>
          </cell>
        </row>
        <row r="2498">
          <cell r="B2498">
            <v>2488</v>
          </cell>
          <cell r="C2498">
            <v>5</v>
          </cell>
          <cell r="D2498">
            <v>48</v>
          </cell>
          <cell r="E2498">
            <v>5400</v>
          </cell>
          <cell r="F2498">
            <v>1.121976885024865</v>
          </cell>
          <cell r="G2498">
            <v>18000</v>
          </cell>
          <cell r="H2498">
            <v>3600</v>
          </cell>
          <cell r="I2498">
            <v>5500</v>
          </cell>
          <cell r="J2498">
            <v>2</v>
          </cell>
          <cell r="K2498">
            <v>35</v>
          </cell>
          <cell r="L2498">
            <v>2</v>
          </cell>
          <cell r="M2498">
            <v>4</v>
          </cell>
          <cell r="N2498">
            <v>1</v>
          </cell>
          <cell r="O2498">
            <v>4</v>
          </cell>
          <cell r="P2498">
            <v>3</v>
          </cell>
        </row>
        <row r="2499">
          <cell r="B2499">
            <v>2489</v>
          </cell>
          <cell r="C2499">
            <v>3</v>
          </cell>
          <cell r="D2499">
            <v>12</v>
          </cell>
          <cell r="E2499">
            <v>18300</v>
          </cell>
          <cell r="F2499">
            <v>3.3118127361022043</v>
          </cell>
          <cell r="G2499">
            <v>36000</v>
          </cell>
          <cell r="H2499">
            <v>4400</v>
          </cell>
          <cell r="I2499">
            <v>6000</v>
          </cell>
          <cell r="J2499">
            <v>1</v>
          </cell>
          <cell r="K2499">
            <v>42</v>
          </cell>
          <cell r="L2499">
            <v>4</v>
          </cell>
          <cell r="M2499">
            <v>2</v>
          </cell>
          <cell r="N2499">
            <v>1</v>
          </cell>
          <cell r="O2499">
            <v>1</v>
          </cell>
          <cell r="P2499">
            <v>1</v>
          </cell>
        </row>
        <row r="2500">
          <cell r="B2500">
            <v>2490</v>
          </cell>
          <cell r="C2500">
            <v>5</v>
          </cell>
          <cell r="D2500">
            <v>60</v>
          </cell>
          <cell r="E2500">
            <v>5400</v>
          </cell>
          <cell r="F2500">
            <v>1.2520142576050834</v>
          </cell>
          <cell r="G2500">
            <v>18000</v>
          </cell>
          <cell r="H2500">
            <v>2900</v>
          </cell>
          <cell r="I2500">
            <v>5500</v>
          </cell>
          <cell r="J2500">
            <v>2</v>
          </cell>
          <cell r="K2500">
            <v>52</v>
          </cell>
          <cell r="L2500">
            <v>4</v>
          </cell>
          <cell r="M2500">
            <v>4</v>
          </cell>
          <cell r="N2500">
            <v>2</v>
          </cell>
          <cell r="O2500">
            <v>1</v>
          </cell>
          <cell r="P2500">
            <v>2</v>
          </cell>
        </row>
        <row r="2501">
          <cell r="B2501">
            <v>2491</v>
          </cell>
          <cell r="C2501">
            <v>5</v>
          </cell>
          <cell r="D2501">
            <v>36</v>
          </cell>
          <cell r="E2501">
            <v>24000</v>
          </cell>
          <cell r="F2501">
            <v>1.5515720722552231</v>
          </cell>
          <cell r="G2501">
            <v>49000</v>
          </cell>
          <cell r="H2501">
            <v>8400</v>
          </cell>
          <cell r="I2501">
            <v>5500</v>
          </cell>
          <cell r="J2501">
            <v>2</v>
          </cell>
          <cell r="K2501">
            <v>38</v>
          </cell>
          <cell r="L2501">
            <v>3</v>
          </cell>
          <cell r="M2501">
            <v>1</v>
          </cell>
          <cell r="N2501">
            <v>2</v>
          </cell>
          <cell r="O2501">
            <v>4</v>
          </cell>
          <cell r="P2501">
            <v>1</v>
          </cell>
        </row>
        <row r="2502">
          <cell r="B2502">
            <v>2492</v>
          </cell>
          <cell r="C2502">
            <v>4</v>
          </cell>
          <cell r="D2502">
            <v>36</v>
          </cell>
          <cell r="E2502">
            <v>14000</v>
          </cell>
          <cell r="F2502">
            <v>1.445641799782984</v>
          </cell>
          <cell r="G2502">
            <v>21000</v>
          </cell>
          <cell r="H2502">
            <v>3300</v>
          </cell>
          <cell r="I2502">
            <v>6000</v>
          </cell>
          <cell r="J2502">
            <v>1</v>
          </cell>
          <cell r="K2502">
            <v>43</v>
          </cell>
          <cell r="L2502">
            <v>1</v>
          </cell>
          <cell r="M2502">
            <v>4</v>
          </cell>
          <cell r="N2502">
            <v>2</v>
          </cell>
          <cell r="O2502">
            <v>2</v>
          </cell>
          <cell r="P2502">
            <v>3</v>
          </cell>
        </row>
        <row r="2503">
          <cell r="B2503">
            <v>2493</v>
          </cell>
          <cell r="C2503">
            <v>2</v>
          </cell>
          <cell r="D2503">
            <v>48</v>
          </cell>
          <cell r="E2503">
            <v>14000</v>
          </cell>
          <cell r="F2503">
            <v>1.714125217593053</v>
          </cell>
          <cell r="G2503">
            <v>21000</v>
          </cell>
          <cell r="H2503">
            <v>3600</v>
          </cell>
          <cell r="I2503">
            <v>6000</v>
          </cell>
          <cell r="J2503">
            <v>2</v>
          </cell>
          <cell r="K2503">
            <v>54</v>
          </cell>
          <cell r="L2503">
            <v>2</v>
          </cell>
          <cell r="M2503">
            <v>2</v>
          </cell>
          <cell r="N2503">
            <v>1</v>
          </cell>
          <cell r="O2503">
            <v>2</v>
          </cell>
          <cell r="P2503">
            <v>3</v>
          </cell>
        </row>
        <row r="2504">
          <cell r="B2504">
            <v>2494</v>
          </cell>
          <cell r="C2504">
            <v>5</v>
          </cell>
          <cell r="D2504">
            <v>12</v>
          </cell>
          <cell r="E2504">
            <v>5400</v>
          </cell>
          <cell r="F2504">
            <v>2.515404251239489</v>
          </cell>
          <cell r="G2504">
            <v>12000</v>
          </cell>
          <cell r="H2504">
            <v>2000</v>
          </cell>
          <cell r="I2504">
            <v>5500</v>
          </cell>
          <cell r="J2504">
            <v>2</v>
          </cell>
          <cell r="K2504">
            <v>32</v>
          </cell>
          <cell r="L2504">
            <v>3</v>
          </cell>
          <cell r="M2504">
            <v>4</v>
          </cell>
          <cell r="N2504">
            <v>2</v>
          </cell>
          <cell r="O2504">
            <v>3</v>
          </cell>
          <cell r="P2504">
            <v>3</v>
          </cell>
        </row>
        <row r="2505">
          <cell r="B2505">
            <v>2495</v>
          </cell>
          <cell r="C2505">
            <v>5</v>
          </cell>
          <cell r="D2505">
            <v>60</v>
          </cell>
          <cell r="E2505">
            <v>24000</v>
          </cell>
          <cell r="F2505">
            <v>2.7111817562435774</v>
          </cell>
          <cell r="G2505">
            <v>36000</v>
          </cell>
          <cell r="H2505">
            <v>8400</v>
          </cell>
          <cell r="I2505">
            <v>5500</v>
          </cell>
          <cell r="J2505">
            <v>1</v>
          </cell>
          <cell r="K2505">
            <v>24</v>
          </cell>
          <cell r="L2505">
            <v>2</v>
          </cell>
          <cell r="M2505">
            <v>4</v>
          </cell>
          <cell r="N2505">
            <v>1</v>
          </cell>
          <cell r="O2505">
            <v>3</v>
          </cell>
          <cell r="P2505">
            <v>1</v>
          </cell>
        </row>
        <row r="2506">
          <cell r="B2506">
            <v>2496</v>
          </cell>
          <cell r="C2506">
            <v>4</v>
          </cell>
          <cell r="D2506">
            <v>36</v>
          </cell>
          <cell r="E2506">
            <v>18300</v>
          </cell>
          <cell r="F2506">
            <v>2.2548856421362524</v>
          </cell>
          <cell r="G2506">
            <v>36000</v>
          </cell>
          <cell r="H2506">
            <v>5200</v>
          </cell>
          <cell r="I2506">
            <v>6000</v>
          </cell>
          <cell r="J2506">
            <v>1</v>
          </cell>
          <cell r="K2506">
            <v>23</v>
          </cell>
          <cell r="L2506">
            <v>2</v>
          </cell>
          <cell r="M2506">
            <v>2</v>
          </cell>
          <cell r="N2506">
            <v>2</v>
          </cell>
          <cell r="O2506">
            <v>1</v>
          </cell>
          <cell r="P2506">
            <v>3</v>
          </cell>
        </row>
        <row r="2507">
          <cell r="B2507">
            <v>2497</v>
          </cell>
          <cell r="C2507">
            <v>1</v>
          </cell>
          <cell r="D2507">
            <v>36</v>
          </cell>
          <cell r="E2507">
            <v>24000</v>
          </cell>
          <cell r="F2507">
            <v>1.7707791940561122</v>
          </cell>
          <cell r="G2507">
            <v>49000</v>
          </cell>
          <cell r="H2507">
            <v>7300</v>
          </cell>
          <cell r="I2507">
            <v>5000</v>
          </cell>
          <cell r="J2507">
            <v>2</v>
          </cell>
          <cell r="K2507">
            <v>43</v>
          </cell>
          <cell r="L2507">
            <v>1</v>
          </cell>
          <cell r="M2507">
            <v>1</v>
          </cell>
          <cell r="N2507">
            <v>2</v>
          </cell>
          <cell r="O2507">
            <v>1</v>
          </cell>
          <cell r="P2507">
            <v>3</v>
          </cell>
        </row>
        <row r="2508">
          <cell r="B2508">
            <v>2498</v>
          </cell>
          <cell r="C2508">
            <v>3</v>
          </cell>
          <cell r="D2508">
            <v>36</v>
          </cell>
          <cell r="E2508">
            <v>18300</v>
          </cell>
          <cell r="F2508">
            <v>1.4489653675792069</v>
          </cell>
          <cell r="G2508">
            <v>36000</v>
          </cell>
          <cell r="H2508">
            <v>5200</v>
          </cell>
          <cell r="I2508">
            <v>6000</v>
          </cell>
          <cell r="J2508">
            <v>1</v>
          </cell>
          <cell r="K2508">
            <v>39</v>
          </cell>
          <cell r="L2508">
            <v>1</v>
          </cell>
          <cell r="M2508">
            <v>5</v>
          </cell>
          <cell r="N2508">
            <v>2</v>
          </cell>
          <cell r="O2508">
            <v>1</v>
          </cell>
          <cell r="P2508">
            <v>3</v>
          </cell>
        </row>
        <row r="2509">
          <cell r="B2509">
            <v>2499</v>
          </cell>
          <cell r="C2509">
            <v>1</v>
          </cell>
          <cell r="D2509">
            <v>36</v>
          </cell>
          <cell r="E2509">
            <v>24000</v>
          </cell>
          <cell r="F2509">
            <v>1.5176492411512299</v>
          </cell>
          <cell r="G2509">
            <v>36000</v>
          </cell>
          <cell r="H2509">
            <v>6200</v>
          </cell>
          <cell r="I2509">
            <v>5000</v>
          </cell>
          <cell r="J2509">
            <v>2</v>
          </cell>
          <cell r="K2509">
            <v>22</v>
          </cell>
          <cell r="L2509">
            <v>1</v>
          </cell>
          <cell r="M2509">
            <v>5</v>
          </cell>
          <cell r="N2509">
            <v>1</v>
          </cell>
          <cell r="O2509">
            <v>2</v>
          </cell>
          <cell r="P2509">
            <v>3</v>
          </cell>
        </row>
        <row r="2510">
          <cell r="B2510">
            <v>2500</v>
          </cell>
          <cell r="C2510">
            <v>3</v>
          </cell>
          <cell r="D2510">
            <v>36</v>
          </cell>
          <cell r="E2510">
            <v>14000</v>
          </cell>
          <cell r="F2510">
            <v>2.3910489840580462</v>
          </cell>
          <cell r="G2510">
            <v>21000</v>
          </cell>
          <cell r="H2510">
            <v>3600</v>
          </cell>
          <cell r="I2510">
            <v>6000</v>
          </cell>
          <cell r="J2510">
            <v>2</v>
          </cell>
          <cell r="K2510">
            <v>21</v>
          </cell>
          <cell r="L2510">
            <v>4</v>
          </cell>
          <cell r="M2510">
            <v>4</v>
          </cell>
          <cell r="N2510">
            <v>2</v>
          </cell>
          <cell r="O2510">
            <v>2</v>
          </cell>
          <cell r="P2510">
            <v>3</v>
          </cell>
        </row>
        <row r="2511">
          <cell r="B2511">
            <v>2501</v>
          </cell>
          <cell r="C2511">
            <v>3</v>
          </cell>
          <cell r="D2511">
            <v>12</v>
          </cell>
          <cell r="E2511">
            <v>5400</v>
          </cell>
          <cell r="F2511">
            <v>1.5412683830328398</v>
          </cell>
          <cell r="G2511">
            <v>12000</v>
          </cell>
          <cell r="H2511">
            <v>2200</v>
          </cell>
          <cell r="I2511">
            <v>6000</v>
          </cell>
          <cell r="J2511">
            <v>2</v>
          </cell>
          <cell r="K2511">
            <v>39</v>
          </cell>
          <cell r="L2511">
            <v>3</v>
          </cell>
          <cell r="M2511">
            <v>4</v>
          </cell>
          <cell r="N2511">
            <v>1</v>
          </cell>
          <cell r="O2511">
            <v>2</v>
          </cell>
          <cell r="P2511">
            <v>1</v>
          </cell>
        </row>
        <row r="2512">
          <cell r="B2512">
            <v>2502</v>
          </cell>
          <cell r="C2512">
            <v>1</v>
          </cell>
          <cell r="D2512">
            <v>18</v>
          </cell>
          <cell r="E2512">
            <v>14000</v>
          </cell>
          <cell r="F2512">
            <v>2.4573859242186127</v>
          </cell>
          <cell r="G2512">
            <v>21000</v>
          </cell>
          <cell r="H2512">
            <v>3000</v>
          </cell>
          <cell r="I2512">
            <v>5000</v>
          </cell>
          <cell r="J2512">
            <v>2</v>
          </cell>
          <cell r="K2512">
            <v>38</v>
          </cell>
          <cell r="L2512">
            <v>1</v>
          </cell>
          <cell r="M2512">
            <v>4</v>
          </cell>
          <cell r="N2512">
            <v>2</v>
          </cell>
          <cell r="O2512">
            <v>1</v>
          </cell>
          <cell r="P2512">
            <v>2</v>
          </cell>
        </row>
        <row r="2513">
          <cell r="B2513">
            <v>2503</v>
          </cell>
          <cell r="C2513">
            <v>1</v>
          </cell>
          <cell r="D2513">
            <v>36</v>
          </cell>
          <cell r="E2513">
            <v>14000</v>
          </cell>
          <cell r="F2513">
            <v>1.5725347756256507</v>
          </cell>
          <cell r="G2513">
            <v>25000</v>
          </cell>
          <cell r="H2513">
            <v>4000</v>
          </cell>
          <cell r="I2513">
            <v>5000</v>
          </cell>
          <cell r="J2513">
            <v>1</v>
          </cell>
          <cell r="K2513">
            <v>21</v>
          </cell>
          <cell r="L2513">
            <v>2</v>
          </cell>
          <cell r="M2513">
            <v>4</v>
          </cell>
          <cell r="N2513">
            <v>2</v>
          </cell>
          <cell r="O2513">
            <v>2</v>
          </cell>
          <cell r="P2513">
            <v>3</v>
          </cell>
        </row>
        <row r="2514">
          <cell r="B2514">
            <v>2504</v>
          </cell>
          <cell r="C2514">
            <v>5</v>
          </cell>
          <cell r="D2514">
            <v>60</v>
          </cell>
          <cell r="E2514">
            <v>18300</v>
          </cell>
          <cell r="F2514">
            <v>2.2717231732289962</v>
          </cell>
          <cell r="G2514">
            <v>36000</v>
          </cell>
          <cell r="H2514">
            <v>6900</v>
          </cell>
          <cell r="I2514">
            <v>5500</v>
          </cell>
          <cell r="J2514">
            <v>2</v>
          </cell>
          <cell r="K2514">
            <v>27</v>
          </cell>
          <cell r="L2514">
            <v>2</v>
          </cell>
          <cell r="M2514">
            <v>5</v>
          </cell>
          <cell r="N2514">
            <v>1</v>
          </cell>
          <cell r="O2514">
            <v>3</v>
          </cell>
          <cell r="P2514">
            <v>3</v>
          </cell>
        </row>
        <row r="2515">
          <cell r="B2515">
            <v>2505</v>
          </cell>
          <cell r="C2515">
            <v>4</v>
          </cell>
          <cell r="D2515">
            <v>12</v>
          </cell>
          <cell r="E2515">
            <v>5400</v>
          </cell>
          <cell r="F2515">
            <v>3.6454947774992386</v>
          </cell>
          <cell r="G2515">
            <v>18000</v>
          </cell>
          <cell r="H2515">
            <v>2700</v>
          </cell>
          <cell r="I2515">
            <v>6000</v>
          </cell>
          <cell r="J2515">
            <v>1</v>
          </cell>
          <cell r="K2515">
            <v>42</v>
          </cell>
          <cell r="L2515">
            <v>1</v>
          </cell>
          <cell r="M2515">
            <v>4</v>
          </cell>
          <cell r="N2515">
            <v>1</v>
          </cell>
          <cell r="O2515">
            <v>4</v>
          </cell>
          <cell r="P2515">
            <v>1</v>
          </cell>
        </row>
        <row r="2516">
          <cell r="B2516">
            <v>2506</v>
          </cell>
          <cell r="C2516">
            <v>2</v>
          </cell>
          <cell r="D2516">
            <v>48</v>
          </cell>
          <cell r="E2516">
            <v>5400</v>
          </cell>
          <cell r="F2516">
            <v>3.8849655512829093</v>
          </cell>
          <cell r="G2516">
            <v>18000</v>
          </cell>
          <cell r="H2516">
            <v>2800</v>
          </cell>
          <cell r="I2516">
            <v>6000</v>
          </cell>
          <cell r="J2516">
            <v>2</v>
          </cell>
          <cell r="K2516">
            <v>45</v>
          </cell>
          <cell r="L2516">
            <v>3</v>
          </cell>
          <cell r="M2516">
            <v>5</v>
          </cell>
          <cell r="N2516">
            <v>2</v>
          </cell>
          <cell r="O2516">
            <v>4</v>
          </cell>
          <cell r="P2516">
            <v>1</v>
          </cell>
        </row>
        <row r="2517">
          <cell r="B2517">
            <v>2507</v>
          </cell>
          <cell r="C2517">
            <v>1</v>
          </cell>
          <cell r="D2517">
            <v>12</v>
          </cell>
          <cell r="E2517">
            <v>24000</v>
          </cell>
          <cell r="F2517">
            <v>1.8931235772759702</v>
          </cell>
          <cell r="G2517">
            <v>47000</v>
          </cell>
          <cell r="H2517">
            <v>6200</v>
          </cell>
          <cell r="I2517">
            <v>5000</v>
          </cell>
          <cell r="J2517">
            <v>2</v>
          </cell>
          <cell r="K2517">
            <v>27</v>
          </cell>
          <cell r="L2517">
            <v>1</v>
          </cell>
          <cell r="M2517">
            <v>4</v>
          </cell>
          <cell r="N2517">
            <v>1</v>
          </cell>
          <cell r="O2517">
            <v>4</v>
          </cell>
          <cell r="P2517">
            <v>2</v>
          </cell>
        </row>
        <row r="2518">
          <cell r="B2518">
            <v>2508</v>
          </cell>
          <cell r="C2518">
            <v>1</v>
          </cell>
          <cell r="D2518">
            <v>36</v>
          </cell>
          <cell r="E2518">
            <v>24000</v>
          </cell>
          <cell r="F2518">
            <v>2.3089326261991281</v>
          </cell>
          <cell r="G2518">
            <v>49000</v>
          </cell>
          <cell r="H2518">
            <v>7300</v>
          </cell>
          <cell r="I2518">
            <v>5000</v>
          </cell>
          <cell r="J2518">
            <v>1</v>
          </cell>
          <cell r="K2518">
            <v>23</v>
          </cell>
          <cell r="L2518">
            <v>1</v>
          </cell>
          <cell r="M2518">
            <v>3</v>
          </cell>
          <cell r="N2518">
            <v>1</v>
          </cell>
          <cell r="O2518">
            <v>1</v>
          </cell>
          <cell r="P2518">
            <v>3</v>
          </cell>
        </row>
        <row r="2519">
          <cell r="B2519">
            <v>2509</v>
          </cell>
          <cell r="C2519">
            <v>5</v>
          </cell>
          <cell r="D2519">
            <v>60</v>
          </cell>
          <cell r="E2519">
            <v>18300</v>
          </cell>
          <cell r="F2519">
            <v>3.1428985659259503</v>
          </cell>
          <cell r="G2519">
            <v>36000</v>
          </cell>
          <cell r="H2519">
            <v>6200</v>
          </cell>
          <cell r="I2519">
            <v>5500</v>
          </cell>
          <cell r="J2519">
            <v>1</v>
          </cell>
          <cell r="K2519">
            <v>27</v>
          </cell>
          <cell r="L2519">
            <v>3</v>
          </cell>
          <cell r="M2519">
            <v>4</v>
          </cell>
          <cell r="N2519">
            <v>1</v>
          </cell>
          <cell r="O2519">
            <v>3</v>
          </cell>
          <cell r="P2519">
            <v>1</v>
          </cell>
        </row>
        <row r="2520">
          <cell r="B2520">
            <v>2510</v>
          </cell>
          <cell r="C2520">
            <v>2</v>
          </cell>
          <cell r="D2520">
            <v>60</v>
          </cell>
          <cell r="E2520">
            <v>14000</v>
          </cell>
          <cell r="F2520">
            <v>1.697318200747941</v>
          </cell>
          <cell r="G2520">
            <v>25000</v>
          </cell>
          <cell r="H2520">
            <v>3600</v>
          </cell>
          <cell r="I2520">
            <v>6000</v>
          </cell>
          <cell r="J2520">
            <v>1</v>
          </cell>
          <cell r="K2520">
            <v>32</v>
          </cell>
          <cell r="L2520">
            <v>3</v>
          </cell>
          <cell r="M2520">
            <v>1</v>
          </cell>
          <cell r="N2520">
            <v>2</v>
          </cell>
          <cell r="O2520">
            <v>2</v>
          </cell>
          <cell r="P2520">
            <v>3</v>
          </cell>
        </row>
        <row r="2521">
          <cell r="B2521">
            <v>2511</v>
          </cell>
          <cell r="C2521">
            <v>4</v>
          </cell>
          <cell r="D2521">
            <v>36</v>
          </cell>
          <cell r="E2521">
            <v>5400</v>
          </cell>
          <cell r="F2521">
            <v>2.8773401517224979</v>
          </cell>
          <cell r="G2521">
            <v>12000</v>
          </cell>
          <cell r="H2521">
            <v>2200</v>
          </cell>
          <cell r="I2521">
            <v>6000</v>
          </cell>
          <cell r="J2521">
            <v>1</v>
          </cell>
          <cell r="K2521">
            <v>21</v>
          </cell>
          <cell r="L2521">
            <v>3</v>
          </cell>
          <cell r="M2521">
            <v>4</v>
          </cell>
          <cell r="N2521">
            <v>2</v>
          </cell>
          <cell r="O2521">
            <v>4</v>
          </cell>
          <cell r="P2521">
            <v>1</v>
          </cell>
        </row>
        <row r="2522">
          <cell r="B2522">
            <v>2512</v>
          </cell>
          <cell r="C2522">
            <v>1</v>
          </cell>
          <cell r="D2522">
            <v>36</v>
          </cell>
          <cell r="E2522">
            <v>24000</v>
          </cell>
          <cell r="F2522">
            <v>3.1343642499328861</v>
          </cell>
          <cell r="G2522">
            <v>36000</v>
          </cell>
          <cell r="H2522">
            <v>5200</v>
          </cell>
          <cell r="I2522">
            <v>5000</v>
          </cell>
          <cell r="J2522">
            <v>2</v>
          </cell>
          <cell r="K2522">
            <v>25</v>
          </cell>
          <cell r="L2522">
            <v>1</v>
          </cell>
          <cell r="M2522">
            <v>1</v>
          </cell>
          <cell r="N2522">
            <v>1</v>
          </cell>
          <cell r="O2522">
            <v>1</v>
          </cell>
          <cell r="P2522">
            <v>3</v>
          </cell>
        </row>
        <row r="2523">
          <cell r="B2523">
            <v>2513</v>
          </cell>
          <cell r="C2523">
            <v>3</v>
          </cell>
          <cell r="D2523">
            <v>12</v>
          </cell>
          <cell r="E2523">
            <v>24000</v>
          </cell>
          <cell r="F2523">
            <v>2.3993653415290837</v>
          </cell>
          <cell r="G2523">
            <v>36000</v>
          </cell>
          <cell r="H2523">
            <v>6200</v>
          </cell>
          <cell r="I2523">
            <v>6000</v>
          </cell>
          <cell r="J2523">
            <v>2</v>
          </cell>
          <cell r="K2523">
            <v>50</v>
          </cell>
          <cell r="L2523">
            <v>3</v>
          </cell>
          <cell r="M2523">
            <v>4</v>
          </cell>
          <cell r="N2523">
            <v>1</v>
          </cell>
          <cell r="O2523">
            <v>1</v>
          </cell>
          <cell r="P2523">
            <v>3</v>
          </cell>
        </row>
        <row r="2524">
          <cell r="B2524">
            <v>2514</v>
          </cell>
          <cell r="C2524">
            <v>1</v>
          </cell>
          <cell r="D2524">
            <v>36</v>
          </cell>
          <cell r="E2524">
            <v>24000</v>
          </cell>
          <cell r="F2524">
            <v>1.3663015664945815</v>
          </cell>
          <cell r="G2524">
            <v>36000</v>
          </cell>
          <cell r="H2524">
            <v>5200</v>
          </cell>
          <cell r="I2524">
            <v>5000</v>
          </cell>
          <cell r="J2524">
            <v>2</v>
          </cell>
          <cell r="K2524">
            <v>49</v>
          </cell>
          <cell r="L2524">
            <v>1</v>
          </cell>
          <cell r="M2524">
            <v>5</v>
          </cell>
          <cell r="N2524">
            <v>2</v>
          </cell>
          <cell r="O2524">
            <v>3</v>
          </cell>
          <cell r="P2524">
            <v>3</v>
          </cell>
        </row>
        <row r="2525">
          <cell r="B2525">
            <v>2515</v>
          </cell>
          <cell r="C2525">
            <v>2</v>
          </cell>
          <cell r="D2525">
            <v>48</v>
          </cell>
          <cell r="E2525">
            <v>14000</v>
          </cell>
          <cell r="F2525">
            <v>1.9833039906826597</v>
          </cell>
          <cell r="G2525">
            <v>25000</v>
          </cell>
          <cell r="H2525">
            <v>4400</v>
          </cell>
          <cell r="I2525">
            <v>6000</v>
          </cell>
          <cell r="J2525">
            <v>2</v>
          </cell>
          <cell r="K2525">
            <v>43</v>
          </cell>
          <cell r="L2525">
            <v>4</v>
          </cell>
          <cell r="M2525">
            <v>2</v>
          </cell>
          <cell r="N2525">
            <v>2</v>
          </cell>
          <cell r="O2525">
            <v>4</v>
          </cell>
          <cell r="P2525">
            <v>3</v>
          </cell>
        </row>
        <row r="2526">
          <cell r="B2526">
            <v>2516</v>
          </cell>
          <cell r="C2526">
            <v>1</v>
          </cell>
          <cell r="D2526">
            <v>12</v>
          </cell>
          <cell r="E2526">
            <v>24000</v>
          </cell>
          <cell r="F2526">
            <v>2.6087675279766769</v>
          </cell>
          <cell r="G2526">
            <v>36000</v>
          </cell>
          <cell r="H2526">
            <v>7300</v>
          </cell>
          <cell r="I2526">
            <v>5000</v>
          </cell>
          <cell r="J2526">
            <v>2</v>
          </cell>
          <cell r="K2526">
            <v>52</v>
          </cell>
          <cell r="L2526">
            <v>2</v>
          </cell>
          <cell r="M2526">
            <v>2</v>
          </cell>
          <cell r="N2526">
            <v>2</v>
          </cell>
          <cell r="O2526">
            <v>2</v>
          </cell>
          <cell r="P2526">
            <v>2</v>
          </cell>
        </row>
        <row r="2527">
          <cell r="B2527">
            <v>2517</v>
          </cell>
          <cell r="C2527">
            <v>5</v>
          </cell>
          <cell r="D2527">
            <v>36</v>
          </cell>
          <cell r="E2527">
            <v>5400</v>
          </cell>
          <cell r="F2527">
            <v>1.1392561559432344</v>
          </cell>
          <cell r="G2527">
            <v>12000</v>
          </cell>
          <cell r="H2527">
            <v>2500</v>
          </cell>
          <cell r="I2527">
            <v>5500</v>
          </cell>
          <cell r="J2527">
            <v>2</v>
          </cell>
          <cell r="K2527">
            <v>48</v>
          </cell>
          <cell r="L2527">
            <v>2</v>
          </cell>
          <cell r="M2527">
            <v>4</v>
          </cell>
          <cell r="N2527">
            <v>2</v>
          </cell>
          <cell r="O2527">
            <v>3</v>
          </cell>
          <cell r="P2527">
            <v>3</v>
          </cell>
        </row>
        <row r="2528">
          <cell r="B2528">
            <v>2518</v>
          </cell>
          <cell r="C2528">
            <v>1</v>
          </cell>
          <cell r="D2528">
            <v>18</v>
          </cell>
          <cell r="E2528">
            <v>24000</v>
          </cell>
          <cell r="F2528">
            <v>2.8080341757023257</v>
          </cell>
          <cell r="G2528">
            <v>36000</v>
          </cell>
          <cell r="H2528">
            <v>5200</v>
          </cell>
          <cell r="I2528">
            <v>5000</v>
          </cell>
          <cell r="J2528">
            <v>1</v>
          </cell>
          <cell r="K2528">
            <v>47</v>
          </cell>
          <cell r="L2528">
            <v>4</v>
          </cell>
          <cell r="M2528">
            <v>4</v>
          </cell>
          <cell r="N2528">
            <v>2</v>
          </cell>
          <cell r="O2528">
            <v>2</v>
          </cell>
          <cell r="P2528">
            <v>1</v>
          </cell>
        </row>
        <row r="2529">
          <cell r="B2529">
            <v>2519</v>
          </cell>
          <cell r="C2529">
            <v>5</v>
          </cell>
          <cell r="D2529">
            <v>36</v>
          </cell>
          <cell r="E2529">
            <v>24000</v>
          </cell>
          <cell r="F2529">
            <v>3.5597075655604433</v>
          </cell>
          <cell r="G2529">
            <v>36000</v>
          </cell>
          <cell r="H2529">
            <v>8000</v>
          </cell>
          <cell r="I2529">
            <v>5500</v>
          </cell>
          <cell r="J2529">
            <v>1</v>
          </cell>
          <cell r="K2529">
            <v>23</v>
          </cell>
          <cell r="L2529">
            <v>1</v>
          </cell>
          <cell r="M2529">
            <v>4</v>
          </cell>
          <cell r="N2529">
            <v>2</v>
          </cell>
          <cell r="O2529">
            <v>3</v>
          </cell>
          <cell r="P2529">
            <v>3</v>
          </cell>
        </row>
        <row r="2530">
          <cell r="B2530">
            <v>2520</v>
          </cell>
          <cell r="C2530">
            <v>2</v>
          </cell>
          <cell r="D2530">
            <v>18</v>
          </cell>
          <cell r="E2530">
            <v>24000</v>
          </cell>
          <cell r="F2530">
            <v>1.4200754670082825</v>
          </cell>
          <cell r="G2530">
            <v>41000</v>
          </cell>
          <cell r="H2530">
            <v>6200</v>
          </cell>
          <cell r="I2530">
            <v>6000</v>
          </cell>
          <cell r="J2530">
            <v>1</v>
          </cell>
          <cell r="K2530">
            <v>38</v>
          </cell>
          <cell r="L2530">
            <v>1</v>
          </cell>
          <cell r="M2530">
            <v>4</v>
          </cell>
          <cell r="N2530">
            <v>2</v>
          </cell>
          <cell r="O2530">
            <v>4</v>
          </cell>
          <cell r="P2530">
            <v>2</v>
          </cell>
        </row>
        <row r="2531">
          <cell r="B2531">
            <v>2521</v>
          </cell>
          <cell r="C2531">
            <v>4</v>
          </cell>
          <cell r="D2531">
            <v>36</v>
          </cell>
          <cell r="E2531">
            <v>14000</v>
          </cell>
          <cell r="F2531">
            <v>2.7334239698118568</v>
          </cell>
          <cell r="G2531">
            <v>25000</v>
          </cell>
          <cell r="H2531">
            <v>3600</v>
          </cell>
          <cell r="I2531">
            <v>6000</v>
          </cell>
          <cell r="J2531">
            <v>2</v>
          </cell>
          <cell r="K2531">
            <v>45</v>
          </cell>
          <cell r="L2531">
            <v>2</v>
          </cell>
          <cell r="M2531">
            <v>1</v>
          </cell>
          <cell r="N2531">
            <v>2</v>
          </cell>
          <cell r="O2531">
            <v>2</v>
          </cell>
          <cell r="P2531">
            <v>2</v>
          </cell>
        </row>
        <row r="2532">
          <cell r="B2532">
            <v>2522</v>
          </cell>
          <cell r="C2532">
            <v>3</v>
          </cell>
          <cell r="D2532">
            <v>18</v>
          </cell>
          <cell r="E2532">
            <v>18300</v>
          </cell>
          <cell r="F2532">
            <v>2.2883110996842051</v>
          </cell>
          <cell r="G2532">
            <v>36000</v>
          </cell>
          <cell r="H2532">
            <v>5200</v>
          </cell>
          <cell r="I2532">
            <v>6000</v>
          </cell>
          <cell r="J2532">
            <v>1</v>
          </cell>
          <cell r="K2532">
            <v>41</v>
          </cell>
          <cell r="L2532">
            <v>2</v>
          </cell>
          <cell r="M2532">
            <v>4</v>
          </cell>
          <cell r="N2532">
            <v>2</v>
          </cell>
          <cell r="O2532">
            <v>1</v>
          </cell>
          <cell r="P2532">
            <v>3</v>
          </cell>
        </row>
        <row r="2533">
          <cell r="B2533">
            <v>2523</v>
          </cell>
          <cell r="C2533">
            <v>5</v>
          </cell>
          <cell r="D2533">
            <v>36</v>
          </cell>
          <cell r="E2533">
            <v>18300</v>
          </cell>
          <cell r="F2533">
            <v>1.30289643687586</v>
          </cell>
          <cell r="G2533">
            <v>36000</v>
          </cell>
          <cell r="H2533">
            <v>6200</v>
          </cell>
          <cell r="I2533">
            <v>5500</v>
          </cell>
          <cell r="J2533">
            <v>1</v>
          </cell>
          <cell r="K2533">
            <v>45</v>
          </cell>
          <cell r="L2533">
            <v>2</v>
          </cell>
          <cell r="M2533">
            <v>3</v>
          </cell>
          <cell r="N2533">
            <v>2</v>
          </cell>
          <cell r="O2533">
            <v>1</v>
          </cell>
          <cell r="P2533">
            <v>3</v>
          </cell>
        </row>
        <row r="2534">
          <cell r="B2534">
            <v>2524</v>
          </cell>
          <cell r="C2534">
            <v>4</v>
          </cell>
          <cell r="D2534">
            <v>48</v>
          </cell>
          <cell r="E2534">
            <v>24000</v>
          </cell>
          <cell r="F2534">
            <v>2.1625091950451205</v>
          </cell>
          <cell r="G2534">
            <v>36000</v>
          </cell>
          <cell r="H2534">
            <v>7700</v>
          </cell>
          <cell r="I2534">
            <v>6000</v>
          </cell>
          <cell r="J2534">
            <v>1</v>
          </cell>
          <cell r="K2534">
            <v>40</v>
          </cell>
          <cell r="L2534">
            <v>4</v>
          </cell>
          <cell r="M2534">
            <v>4</v>
          </cell>
          <cell r="N2534">
            <v>2</v>
          </cell>
          <cell r="O2534">
            <v>2</v>
          </cell>
          <cell r="P2534">
            <v>2</v>
          </cell>
        </row>
        <row r="2535">
          <cell r="B2535">
            <v>2525</v>
          </cell>
          <cell r="C2535">
            <v>5</v>
          </cell>
          <cell r="D2535">
            <v>48</v>
          </cell>
          <cell r="E2535">
            <v>24000</v>
          </cell>
          <cell r="F2535">
            <v>3.9087751110559963</v>
          </cell>
          <cell r="G2535">
            <v>36000</v>
          </cell>
          <cell r="H2535">
            <v>7300</v>
          </cell>
          <cell r="I2535">
            <v>5500</v>
          </cell>
          <cell r="J2535">
            <v>2</v>
          </cell>
          <cell r="K2535">
            <v>36</v>
          </cell>
          <cell r="L2535">
            <v>1</v>
          </cell>
          <cell r="M2535">
            <v>4</v>
          </cell>
          <cell r="N2535">
            <v>2</v>
          </cell>
          <cell r="O2535">
            <v>4</v>
          </cell>
          <cell r="P2535">
            <v>2</v>
          </cell>
        </row>
        <row r="2536">
          <cell r="B2536">
            <v>2526</v>
          </cell>
          <cell r="C2536">
            <v>3</v>
          </cell>
          <cell r="D2536">
            <v>36</v>
          </cell>
          <cell r="E2536">
            <v>14000</v>
          </cell>
          <cell r="F2536">
            <v>1.9326729568652237</v>
          </cell>
          <cell r="G2536">
            <v>25000</v>
          </cell>
          <cell r="H2536">
            <v>4700</v>
          </cell>
          <cell r="I2536">
            <v>6000</v>
          </cell>
          <cell r="J2536">
            <v>2</v>
          </cell>
          <cell r="K2536">
            <v>41</v>
          </cell>
          <cell r="L2536">
            <v>2</v>
          </cell>
          <cell r="M2536">
            <v>2</v>
          </cell>
          <cell r="N2536">
            <v>2</v>
          </cell>
          <cell r="O2536">
            <v>2</v>
          </cell>
          <cell r="P2536">
            <v>2</v>
          </cell>
        </row>
        <row r="2537">
          <cell r="B2537">
            <v>2527</v>
          </cell>
          <cell r="C2537">
            <v>2</v>
          </cell>
          <cell r="D2537">
            <v>60</v>
          </cell>
          <cell r="E2537">
            <v>5400</v>
          </cell>
          <cell r="F2537">
            <v>3.629579636008696</v>
          </cell>
          <cell r="G2537">
            <v>12000</v>
          </cell>
          <cell r="H2537">
            <v>1600</v>
          </cell>
          <cell r="I2537">
            <v>6000</v>
          </cell>
          <cell r="J2537">
            <v>2</v>
          </cell>
          <cell r="K2537">
            <v>39</v>
          </cell>
          <cell r="L2537">
            <v>2</v>
          </cell>
          <cell r="M2537">
            <v>5</v>
          </cell>
          <cell r="N2537">
            <v>2</v>
          </cell>
          <cell r="O2537">
            <v>1</v>
          </cell>
          <cell r="P2537">
            <v>2</v>
          </cell>
        </row>
        <row r="2538">
          <cell r="B2538">
            <v>2528</v>
          </cell>
          <cell r="C2538">
            <v>5</v>
          </cell>
          <cell r="D2538">
            <v>12</v>
          </cell>
          <cell r="E2538">
            <v>24000</v>
          </cell>
          <cell r="F2538">
            <v>1.2433799991154677</v>
          </cell>
          <cell r="G2538">
            <v>41000</v>
          </cell>
          <cell r="H2538">
            <v>7300</v>
          </cell>
          <cell r="I2538">
            <v>5500</v>
          </cell>
          <cell r="J2538">
            <v>2</v>
          </cell>
          <cell r="K2538">
            <v>43</v>
          </cell>
          <cell r="L2538">
            <v>2</v>
          </cell>
          <cell r="M2538">
            <v>4</v>
          </cell>
          <cell r="N2538">
            <v>1</v>
          </cell>
          <cell r="O2538">
            <v>1</v>
          </cell>
          <cell r="P2538">
            <v>1</v>
          </cell>
        </row>
        <row r="2539">
          <cell r="B2539">
            <v>2529</v>
          </cell>
          <cell r="C2539">
            <v>1</v>
          </cell>
          <cell r="D2539">
            <v>36</v>
          </cell>
          <cell r="E2539">
            <v>5400</v>
          </cell>
          <cell r="F2539">
            <v>3.0309320023031967</v>
          </cell>
          <cell r="G2539">
            <v>18000</v>
          </cell>
          <cell r="H2539">
            <v>2500</v>
          </cell>
          <cell r="I2539">
            <v>5000</v>
          </cell>
          <cell r="J2539">
            <v>2</v>
          </cell>
          <cell r="K2539">
            <v>20</v>
          </cell>
          <cell r="L2539">
            <v>4</v>
          </cell>
          <cell r="M2539">
            <v>3</v>
          </cell>
          <cell r="N2539">
            <v>2</v>
          </cell>
          <cell r="O2539">
            <v>3</v>
          </cell>
          <cell r="P2539">
            <v>3</v>
          </cell>
        </row>
        <row r="2540">
          <cell r="B2540">
            <v>2530</v>
          </cell>
          <cell r="C2540">
            <v>3</v>
          </cell>
          <cell r="D2540">
            <v>36</v>
          </cell>
          <cell r="E2540">
            <v>5400</v>
          </cell>
          <cell r="F2540">
            <v>1.6597756689795766</v>
          </cell>
          <cell r="G2540">
            <v>15000</v>
          </cell>
          <cell r="H2540">
            <v>2500</v>
          </cell>
          <cell r="I2540">
            <v>6000</v>
          </cell>
          <cell r="J2540">
            <v>2</v>
          </cell>
          <cell r="K2540">
            <v>52</v>
          </cell>
          <cell r="L2540">
            <v>1</v>
          </cell>
          <cell r="M2540">
            <v>3</v>
          </cell>
          <cell r="N2540">
            <v>2</v>
          </cell>
          <cell r="O2540">
            <v>2</v>
          </cell>
          <cell r="P2540">
            <v>1</v>
          </cell>
        </row>
        <row r="2541">
          <cell r="B2541">
            <v>2531</v>
          </cell>
          <cell r="C2541">
            <v>5</v>
          </cell>
          <cell r="D2541">
            <v>12</v>
          </cell>
          <cell r="E2541">
            <v>5400</v>
          </cell>
          <cell r="F2541">
            <v>1.317481242625699</v>
          </cell>
          <cell r="G2541">
            <v>15000</v>
          </cell>
          <cell r="H2541">
            <v>2800</v>
          </cell>
          <cell r="I2541">
            <v>5500</v>
          </cell>
          <cell r="J2541">
            <v>2</v>
          </cell>
          <cell r="K2541">
            <v>25</v>
          </cell>
          <cell r="L2541">
            <v>3</v>
          </cell>
          <cell r="M2541">
            <v>1</v>
          </cell>
          <cell r="N2541">
            <v>1</v>
          </cell>
          <cell r="O2541">
            <v>1</v>
          </cell>
          <cell r="P2541">
            <v>3</v>
          </cell>
        </row>
        <row r="2542">
          <cell r="B2542">
            <v>2532</v>
          </cell>
          <cell r="C2542">
            <v>2</v>
          </cell>
          <cell r="D2542">
            <v>60</v>
          </cell>
          <cell r="E2542">
            <v>24000</v>
          </cell>
          <cell r="F2542">
            <v>2.2378735955077209</v>
          </cell>
          <cell r="G2542">
            <v>45000</v>
          </cell>
          <cell r="H2542">
            <v>7300</v>
          </cell>
          <cell r="I2542">
            <v>6000</v>
          </cell>
          <cell r="J2542">
            <v>1</v>
          </cell>
          <cell r="K2542">
            <v>20</v>
          </cell>
          <cell r="L2542">
            <v>3</v>
          </cell>
          <cell r="M2542">
            <v>3</v>
          </cell>
          <cell r="N2542">
            <v>2</v>
          </cell>
          <cell r="O2542">
            <v>3</v>
          </cell>
          <cell r="P2542">
            <v>3</v>
          </cell>
        </row>
        <row r="2543">
          <cell r="B2543">
            <v>2533</v>
          </cell>
          <cell r="C2543">
            <v>3</v>
          </cell>
          <cell r="D2543">
            <v>18</v>
          </cell>
          <cell r="E2543">
            <v>18300</v>
          </cell>
          <cell r="F2543">
            <v>2.4776713347833565</v>
          </cell>
          <cell r="G2543">
            <v>36000</v>
          </cell>
          <cell r="H2543">
            <v>6000</v>
          </cell>
          <cell r="I2543">
            <v>6000</v>
          </cell>
          <cell r="J2543">
            <v>2</v>
          </cell>
          <cell r="K2543">
            <v>31</v>
          </cell>
          <cell r="L2543">
            <v>3</v>
          </cell>
          <cell r="M2543">
            <v>1</v>
          </cell>
          <cell r="N2543">
            <v>1</v>
          </cell>
          <cell r="O2543">
            <v>1</v>
          </cell>
          <cell r="P2543">
            <v>2</v>
          </cell>
        </row>
        <row r="2544">
          <cell r="B2544">
            <v>2534</v>
          </cell>
          <cell r="C2544">
            <v>3</v>
          </cell>
          <cell r="D2544">
            <v>48</v>
          </cell>
          <cell r="E2544">
            <v>14000</v>
          </cell>
          <cell r="F2544">
            <v>1.4879270515985381</v>
          </cell>
          <cell r="G2544">
            <v>25000</v>
          </cell>
          <cell r="H2544">
            <v>4400</v>
          </cell>
          <cell r="I2544">
            <v>6000</v>
          </cell>
          <cell r="J2544">
            <v>1</v>
          </cell>
          <cell r="K2544">
            <v>26</v>
          </cell>
          <cell r="L2544">
            <v>4</v>
          </cell>
          <cell r="M2544">
            <v>3</v>
          </cell>
          <cell r="N2544">
            <v>1</v>
          </cell>
          <cell r="O2544">
            <v>1</v>
          </cell>
          <cell r="P2544">
            <v>3</v>
          </cell>
        </row>
        <row r="2545">
          <cell r="B2545">
            <v>2535</v>
          </cell>
          <cell r="C2545">
            <v>5</v>
          </cell>
          <cell r="D2545">
            <v>60</v>
          </cell>
          <cell r="E2545">
            <v>5400</v>
          </cell>
          <cell r="F2545">
            <v>2.076803208632803</v>
          </cell>
          <cell r="G2545">
            <v>12000</v>
          </cell>
          <cell r="H2545">
            <v>2500</v>
          </cell>
          <cell r="I2545">
            <v>5500</v>
          </cell>
          <cell r="J2545">
            <v>1</v>
          </cell>
          <cell r="K2545">
            <v>49</v>
          </cell>
          <cell r="L2545">
            <v>4</v>
          </cell>
          <cell r="M2545">
            <v>3</v>
          </cell>
          <cell r="N2545">
            <v>1</v>
          </cell>
          <cell r="O2545">
            <v>4</v>
          </cell>
          <cell r="P2545">
            <v>2</v>
          </cell>
        </row>
        <row r="2546">
          <cell r="B2546">
            <v>2536</v>
          </cell>
          <cell r="C2546">
            <v>5</v>
          </cell>
          <cell r="D2546">
            <v>36</v>
          </cell>
          <cell r="E2546">
            <v>18300</v>
          </cell>
          <cell r="F2546">
            <v>2.7225913770174412</v>
          </cell>
          <cell r="G2546">
            <v>33000</v>
          </cell>
          <cell r="H2546">
            <v>6200</v>
          </cell>
          <cell r="I2546">
            <v>5500</v>
          </cell>
          <cell r="J2546">
            <v>2</v>
          </cell>
          <cell r="K2546">
            <v>47</v>
          </cell>
          <cell r="L2546">
            <v>1</v>
          </cell>
          <cell r="M2546">
            <v>4</v>
          </cell>
          <cell r="N2546">
            <v>1</v>
          </cell>
          <cell r="O2546">
            <v>2</v>
          </cell>
          <cell r="P2546">
            <v>1</v>
          </cell>
        </row>
        <row r="2547">
          <cell r="B2547">
            <v>2537</v>
          </cell>
          <cell r="C2547">
            <v>1</v>
          </cell>
          <cell r="D2547">
            <v>48</v>
          </cell>
          <cell r="E2547">
            <v>5400</v>
          </cell>
          <cell r="F2547">
            <v>3.9073543900984484</v>
          </cell>
          <cell r="G2547">
            <v>12000</v>
          </cell>
          <cell r="H2547">
            <v>1900</v>
          </cell>
          <cell r="I2547">
            <v>5000</v>
          </cell>
          <cell r="J2547">
            <v>2</v>
          </cell>
          <cell r="K2547">
            <v>50</v>
          </cell>
          <cell r="L2547">
            <v>2</v>
          </cell>
          <cell r="M2547">
            <v>1</v>
          </cell>
          <cell r="N2547">
            <v>1</v>
          </cell>
          <cell r="O2547">
            <v>3</v>
          </cell>
          <cell r="P2547">
            <v>3</v>
          </cell>
        </row>
        <row r="2548">
          <cell r="B2548">
            <v>2538</v>
          </cell>
          <cell r="C2548">
            <v>2</v>
          </cell>
          <cell r="D2548">
            <v>48</v>
          </cell>
          <cell r="E2548">
            <v>18300</v>
          </cell>
          <cell r="F2548">
            <v>3.9225800346527331</v>
          </cell>
          <cell r="G2548">
            <v>33000</v>
          </cell>
          <cell r="H2548">
            <v>5200</v>
          </cell>
          <cell r="I2548">
            <v>6000</v>
          </cell>
          <cell r="J2548">
            <v>2</v>
          </cell>
          <cell r="K2548">
            <v>23</v>
          </cell>
          <cell r="L2548">
            <v>4</v>
          </cell>
          <cell r="M2548">
            <v>5</v>
          </cell>
          <cell r="N2548">
            <v>2</v>
          </cell>
          <cell r="O2548">
            <v>2</v>
          </cell>
          <cell r="P2548">
            <v>3</v>
          </cell>
        </row>
        <row r="2549">
          <cell r="B2549">
            <v>2539</v>
          </cell>
          <cell r="C2549">
            <v>3</v>
          </cell>
          <cell r="D2549">
            <v>60</v>
          </cell>
          <cell r="E2549">
            <v>14000</v>
          </cell>
          <cell r="F2549">
            <v>3.3041003612227433</v>
          </cell>
          <cell r="G2549">
            <v>25000</v>
          </cell>
          <cell r="H2549">
            <v>3600</v>
          </cell>
          <cell r="I2549">
            <v>6000</v>
          </cell>
          <cell r="J2549">
            <v>1</v>
          </cell>
          <cell r="K2549">
            <v>28</v>
          </cell>
          <cell r="L2549">
            <v>2</v>
          </cell>
          <cell r="M2549">
            <v>4</v>
          </cell>
          <cell r="N2549">
            <v>2</v>
          </cell>
          <cell r="O2549">
            <v>1</v>
          </cell>
          <cell r="P2549">
            <v>2</v>
          </cell>
        </row>
        <row r="2550">
          <cell r="B2550">
            <v>2540</v>
          </cell>
          <cell r="C2550">
            <v>4</v>
          </cell>
          <cell r="D2550">
            <v>36</v>
          </cell>
          <cell r="E2550">
            <v>14000</v>
          </cell>
          <cell r="F2550">
            <v>2.6885479774276613</v>
          </cell>
          <cell r="G2550">
            <v>25000</v>
          </cell>
          <cell r="H2550">
            <v>3600</v>
          </cell>
          <cell r="I2550">
            <v>6000</v>
          </cell>
          <cell r="J2550">
            <v>2</v>
          </cell>
          <cell r="K2550">
            <v>39</v>
          </cell>
          <cell r="L2550">
            <v>1</v>
          </cell>
          <cell r="M2550">
            <v>4</v>
          </cell>
          <cell r="N2550">
            <v>2</v>
          </cell>
          <cell r="O2550">
            <v>3</v>
          </cell>
          <cell r="P2550">
            <v>1</v>
          </cell>
        </row>
        <row r="2551">
          <cell r="B2551">
            <v>2541</v>
          </cell>
          <cell r="C2551">
            <v>4</v>
          </cell>
          <cell r="D2551">
            <v>60</v>
          </cell>
          <cell r="E2551">
            <v>5400</v>
          </cell>
          <cell r="F2551">
            <v>3.7992830679504079</v>
          </cell>
          <cell r="G2551">
            <v>12000</v>
          </cell>
          <cell r="H2551">
            <v>1600</v>
          </cell>
          <cell r="I2551">
            <v>6000</v>
          </cell>
          <cell r="J2551">
            <v>2</v>
          </cell>
          <cell r="K2551">
            <v>53</v>
          </cell>
          <cell r="L2551">
            <v>4</v>
          </cell>
          <cell r="M2551">
            <v>4</v>
          </cell>
          <cell r="N2551">
            <v>2</v>
          </cell>
          <cell r="O2551">
            <v>1</v>
          </cell>
          <cell r="P2551">
            <v>3</v>
          </cell>
        </row>
        <row r="2552">
          <cell r="B2552">
            <v>2542</v>
          </cell>
          <cell r="C2552">
            <v>2</v>
          </cell>
          <cell r="D2552">
            <v>36</v>
          </cell>
          <cell r="E2552">
            <v>14000</v>
          </cell>
          <cell r="F2552">
            <v>3.9567519086063854</v>
          </cell>
          <cell r="G2552">
            <v>25000</v>
          </cell>
          <cell r="H2552">
            <v>3600</v>
          </cell>
          <cell r="I2552">
            <v>6000</v>
          </cell>
          <cell r="J2552">
            <v>1</v>
          </cell>
          <cell r="K2552">
            <v>53</v>
          </cell>
          <cell r="L2552">
            <v>3</v>
          </cell>
          <cell r="M2552">
            <v>1</v>
          </cell>
          <cell r="N2552">
            <v>1</v>
          </cell>
          <cell r="O2552">
            <v>2</v>
          </cell>
          <cell r="P2552">
            <v>3</v>
          </cell>
        </row>
        <row r="2553">
          <cell r="B2553">
            <v>2543</v>
          </cell>
          <cell r="C2553">
            <v>5</v>
          </cell>
          <cell r="D2553">
            <v>18</v>
          </cell>
          <cell r="E2553">
            <v>5400</v>
          </cell>
          <cell r="F2553">
            <v>3.1754039139041401</v>
          </cell>
          <cell r="G2553">
            <v>12000</v>
          </cell>
          <cell r="H2553">
            <v>2100</v>
          </cell>
          <cell r="I2553">
            <v>5500</v>
          </cell>
          <cell r="J2553">
            <v>2</v>
          </cell>
          <cell r="K2553">
            <v>42</v>
          </cell>
          <cell r="L2553">
            <v>1</v>
          </cell>
          <cell r="M2553">
            <v>3</v>
          </cell>
          <cell r="N2553">
            <v>2</v>
          </cell>
          <cell r="O2553">
            <v>2</v>
          </cell>
          <cell r="P2553">
            <v>1</v>
          </cell>
        </row>
        <row r="2554">
          <cell r="B2554">
            <v>2544</v>
          </cell>
          <cell r="C2554">
            <v>2</v>
          </cell>
          <cell r="D2554">
            <v>18</v>
          </cell>
          <cell r="E2554">
            <v>18300</v>
          </cell>
          <cell r="F2554">
            <v>1.2311807097565544</v>
          </cell>
          <cell r="G2554">
            <v>36000</v>
          </cell>
          <cell r="H2554">
            <v>5200</v>
          </cell>
          <cell r="I2554">
            <v>6000</v>
          </cell>
          <cell r="J2554">
            <v>2</v>
          </cell>
          <cell r="K2554">
            <v>45</v>
          </cell>
          <cell r="L2554">
            <v>2</v>
          </cell>
          <cell r="M2554">
            <v>4</v>
          </cell>
          <cell r="N2554">
            <v>1</v>
          </cell>
          <cell r="O2554">
            <v>2</v>
          </cell>
          <cell r="P2554">
            <v>3</v>
          </cell>
        </row>
        <row r="2555">
          <cell r="B2555">
            <v>2545</v>
          </cell>
          <cell r="C2555">
            <v>1</v>
          </cell>
          <cell r="D2555">
            <v>60</v>
          </cell>
          <cell r="E2555">
            <v>18300</v>
          </cell>
          <cell r="F2555">
            <v>3.2276576780342281</v>
          </cell>
          <cell r="G2555">
            <v>36000</v>
          </cell>
          <cell r="H2555">
            <v>4300</v>
          </cell>
          <cell r="I2555">
            <v>5000</v>
          </cell>
          <cell r="J2555">
            <v>1</v>
          </cell>
          <cell r="K2555">
            <v>23</v>
          </cell>
          <cell r="L2555">
            <v>1</v>
          </cell>
          <cell r="M2555">
            <v>3</v>
          </cell>
          <cell r="N2555">
            <v>2</v>
          </cell>
          <cell r="O2555">
            <v>1</v>
          </cell>
          <cell r="P2555">
            <v>2</v>
          </cell>
        </row>
        <row r="2556">
          <cell r="B2556">
            <v>2546</v>
          </cell>
          <cell r="C2556">
            <v>4</v>
          </cell>
          <cell r="D2556">
            <v>48</v>
          </cell>
          <cell r="E2556">
            <v>24000</v>
          </cell>
          <cell r="F2556">
            <v>3.6512637988462706</v>
          </cell>
          <cell r="G2556">
            <v>36000</v>
          </cell>
          <cell r="H2556">
            <v>6900</v>
          </cell>
          <cell r="I2556">
            <v>6000</v>
          </cell>
          <cell r="J2556">
            <v>2</v>
          </cell>
          <cell r="K2556">
            <v>24</v>
          </cell>
          <cell r="L2556">
            <v>1</v>
          </cell>
          <cell r="M2556">
            <v>4</v>
          </cell>
          <cell r="N2556">
            <v>1</v>
          </cell>
          <cell r="O2556">
            <v>1</v>
          </cell>
          <cell r="P2556">
            <v>2</v>
          </cell>
        </row>
        <row r="2557">
          <cell r="B2557">
            <v>2547</v>
          </cell>
          <cell r="C2557">
            <v>4</v>
          </cell>
          <cell r="D2557">
            <v>36</v>
          </cell>
          <cell r="E2557">
            <v>14000</v>
          </cell>
          <cell r="F2557">
            <v>1.4075229599347241</v>
          </cell>
          <cell r="G2557">
            <v>25000</v>
          </cell>
          <cell r="H2557">
            <v>4400</v>
          </cell>
          <cell r="I2557">
            <v>6000</v>
          </cell>
          <cell r="J2557">
            <v>1</v>
          </cell>
          <cell r="K2557">
            <v>41</v>
          </cell>
          <cell r="L2557">
            <v>3</v>
          </cell>
          <cell r="M2557">
            <v>4</v>
          </cell>
          <cell r="N2557">
            <v>2</v>
          </cell>
          <cell r="O2557">
            <v>4</v>
          </cell>
          <cell r="P2557">
            <v>2</v>
          </cell>
        </row>
        <row r="2558">
          <cell r="B2558">
            <v>2548</v>
          </cell>
          <cell r="C2558">
            <v>1</v>
          </cell>
          <cell r="D2558">
            <v>60</v>
          </cell>
          <cell r="E2558">
            <v>14000</v>
          </cell>
          <cell r="F2558">
            <v>1.1225356306625762</v>
          </cell>
          <cell r="G2558">
            <v>25000</v>
          </cell>
          <cell r="H2558">
            <v>3600</v>
          </cell>
          <cell r="I2558">
            <v>5000</v>
          </cell>
          <cell r="J2558">
            <v>2</v>
          </cell>
          <cell r="K2558">
            <v>42</v>
          </cell>
          <cell r="L2558">
            <v>4</v>
          </cell>
          <cell r="M2558">
            <v>1</v>
          </cell>
          <cell r="N2558">
            <v>2</v>
          </cell>
          <cell r="O2558">
            <v>1</v>
          </cell>
          <cell r="P2558">
            <v>2</v>
          </cell>
        </row>
        <row r="2559">
          <cell r="B2559">
            <v>2549</v>
          </cell>
          <cell r="C2559">
            <v>4</v>
          </cell>
          <cell r="D2559">
            <v>36</v>
          </cell>
          <cell r="E2559">
            <v>18300</v>
          </cell>
          <cell r="F2559">
            <v>3.2206089533476829</v>
          </cell>
          <cell r="G2559">
            <v>36000</v>
          </cell>
          <cell r="H2559">
            <v>5200</v>
          </cell>
          <cell r="I2559">
            <v>6000</v>
          </cell>
          <cell r="J2559">
            <v>2</v>
          </cell>
          <cell r="K2559">
            <v>52</v>
          </cell>
          <cell r="L2559">
            <v>4</v>
          </cell>
          <cell r="M2559">
            <v>4</v>
          </cell>
          <cell r="N2559">
            <v>2</v>
          </cell>
          <cell r="O2559">
            <v>1</v>
          </cell>
          <cell r="P2559">
            <v>2</v>
          </cell>
        </row>
        <row r="2560">
          <cell r="B2560">
            <v>2550</v>
          </cell>
          <cell r="C2560">
            <v>5</v>
          </cell>
          <cell r="D2560">
            <v>36</v>
          </cell>
          <cell r="E2560">
            <v>24000</v>
          </cell>
          <cell r="F2560">
            <v>2.1249361834897433</v>
          </cell>
          <cell r="G2560">
            <v>49000</v>
          </cell>
          <cell r="H2560">
            <v>8400</v>
          </cell>
          <cell r="I2560">
            <v>5500</v>
          </cell>
          <cell r="J2560">
            <v>1</v>
          </cell>
          <cell r="K2560">
            <v>43</v>
          </cell>
          <cell r="L2560">
            <v>3</v>
          </cell>
          <cell r="M2560">
            <v>3</v>
          </cell>
          <cell r="N2560">
            <v>1</v>
          </cell>
          <cell r="O2560">
            <v>4</v>
          </cell>
          <cell r="P2560">
            <v>2</v>
          </cell>
        </row>
        <row r="2561">
          <cell r="B2561">
            <v>2551</v>
          </cell>
          <cell r="C2561">
            <v>4</v>
          </cell>
          <cell r="D2561">
            <v>18</v>
          </cell>
          <cell r="E2561">
            <v>5400</v>
          </cell>
          <cell r="F2561">
            <v>2.014434513916461</v>
          </cell>
          <cell r="G2561">
            <v>18000</v>
          </cell>
          <cell r="H2561">
            <v>2500</v>
          </cell>
          <cell r="I2561">
            <v>6000</v>
          </cell>
          <cell r="J2561">
            <v>2</v>
          </cell>
          <cell r="K2561">
            <v>21</v>
          </cell>
          <cell r="L2561">
            <v>2</v>
          </cell>
          <cell r="M2561">
            <v>2</v>
          </cell>
          <cell r="N2561">
            <v>2</v>
          </cell>
          <cell r="O2561">
            <v>2</v>
          </cell>
          <cell r="P2561">
            <v>3</v>
          </cell>
        </row>
        <row r="2562">
          <cell r="B2562">
            <v>2552</v>
          </cell>
          <cell r="C2562">
            <v>1</v>
          </cell>
          <cell r="D2562">
            <v>36</v>
          </cell>
          <cell r="E2562">
            <v>14000</v>
          </cell>
          <cell r="F2562">
            <v>3.9345171735478881</v>
          </cell>
          <cell r="G2562">
            <v>25000</v>
          </cell>
          <cell r="H2562">
            <v>3600</v>
          </cell>
          <cell r="I2562">
            <v>5000</v>
          </cell>
          <cell r="J2562">
            <v>1</v>
          </cell>
          <cell r="K2562">
            <v>53</v>
          </cell>
          <cell r="L2562">
            <v>2</v>
          </cell>
          <cell r="M2562">
            <v>1</v>
          </cell>
          <cell r="N2562">
            <v>2</v>
          </cell>
          <cell r="O2562">
            <v>2</v>
          </cell>
          <cell r="P2562">
            <v>1</v>
          </cell>
        </row>
        <row r="2563">
          <cell r="B2563">
            <v>2553</v>
          </cell>
          <cell r="C2563">
            <v>1</v>
          </cell>
          <cell r="D2563">
            <v>18</v>
          </cell>
          <cell r="E2563">
            <v>14000</v>
          </cell>
          <cell r="F2563">
            <v>2.6272913828559719</v>
          </cell>
          <cell r="G2563">
            <v>25000</v>
          </cell>
          <cell r="H2563">
            <v>3600</v>
          </cell>
          <cell r="I2563">
            <v>5000</v>
          </cell>
          <cell r="J2563">
            <v>2</v>
          </cell>
          <cell r="K2563">
            <v>39</v>
          </cell>
          <cell r="L2563">
            <v>2</v>
          </cell>
          <cell r="M2563">
            <v>4</v>
          </cell>
          <cell r="N2563">
            <v>1</v>
          </cell>
          <cell r="O2563">
            <v>3</v>
          </cell>
          <cell r="P2563">
            <v>2</v>
          </cell>
        </row>
        <row r="2564">
          <cell r="B2564">
            <v>2554</v>
          </cell>
          <cell r="C2564">
            <v>1</v>
          </cell>
          <cell r="D2564">
            <v>36</v>
          </cell>
          <cell r="E2564">
            <v>24000</v>
          </cell>
          <cell r="F2564">
            <v>3.0659068056287806</v>
          </cell>
          <cell r="G2564">
            <v>36000</v>
          </cell>
          <cell r="H2564">
            <v>5200</v>
          </cell>
          <cell r="I2564">
            <v>5000</v>
          </cell>
          <cell r="J2564">
            <v>1</v>
          </cell>
          <cell r="K2564">
            <v>39</v>
          </cell>
          <cell r="L2564">
            <v>4</v>
          </cell>
          <cell r="M2564">
            <v>5</v>
          </cell>
          <cell r="N2564">
            <v>1</v>
          </cell>
          <cell r="O2564">
            <v>3</v>
          </cell>
          <cell r="P2564">
            <v>1</v>
          </cell>
        </row>
        <row r="2565">
          <cell r="B2565">
            <v>2555</v>
          </cell>
          <cell r="C2565">
            <v>4</v>
          </cell>
          <cell r="D2565">
            <v>60</v>
          </cell>
          <cell r="E2565">
            <v>18300</v>
          </cell>
          <cell r="F2565">
            <v>1.4765341826381801</v>
          </cell>
          <cell r="G2565">
            <v>33000</v>
          </cell>
          <cell r="H2565">
            <v>5300</v>
          </cell>
          <cell r="I2565">
            <v>6000</v>
          </cell>
          <cell r="J2565">
            <v>1</v>
          </cell>
          <cell r="K2565">
            <v>19</v>
          </cell>
          <cell r="L2565">
            <v>3</v>
          </cell>
          <cell r="M2565">
            <v>5</v>
          </cell>
          <cell r="N2565">
            <v>1</v>
          </cell>
          <cell r="O2565">
            <v>3</v>
          </cell>
          <cell r="P2565">
            <v>2</v>
          </cell>
        </row>
        <row r="2566">
          <cell r="B2566">
            <v>2556</v>
          </cell>
          <cell r="C2566">
            <v>2</v>
          </cell>
          <cell r="D2566">
            <v>36</v>
          </cell>
          <cell r="E2566">
            <v>5400</v>
          </cell>
          <cell r="F2566">
            <v>3.9266669565575345</v>
          </cell>
          <cell r="G2566">
            <v>12000</v>
          </cell>
          <cell r="H2566">
            <v>2300</v>
          </cell>
          <cell r="I2566">
            <v>6000</v>
          </cell>
          <cell r="J2566">
            <v>2</v>
          </cell>
          <cell r="K2566">
            <v>51</v>
          </cell>
          <cell r="L2566">
            <v>1</v>
          </cell>
          <cell r="M2566">
            <v>1</v>
          </cell>
          <cell r="N2566">
            <v>1</v>
          </cell>
          <cell r="O2566">
            <v>4</v>
          </cell>
          <cell r="P2566">
            <v>1</v>
          </cell>
        </row>
        <row r="2567">
          <cell r="B2567">
            <v>2557</v>
          </cell>
          <cell r="C2567">
            <v>5</v>
          </cell>
          <cell r="D2567">
            <v>36</v>
          </cell>
          <cell r="E2567">
            <v>18300</v>
          </cell>
          <cell r="F2567">
            <v>2.337233458888913</v>
          </cell>
          <cell r="G2567">
            <v>36000</v>
          </cell>
          <cell r="H2567">
            <v>5200</v>
          </cell>
          <cell r="I2567">
            <v>5500</v>
          </cell>
          <cell r="J2567">
            <v>1</v>
          </cell>
          <cell r="K2567">
            <v>54</v>
          </cell>
          <cell r="L2567">
            <v>1</v>
          </cell>
          <cell r="M2567">
            <v>2</v>
          </cell>
          <cell r="N2567">
            <v>1</v>
          </cell>
          <cell r="O2567">
            <v>2</v>
          </cell>
          <cell r="P2567">
            <v>3</v>
          </cell>
        </row>
        <row r="2568">
          <cell r="B2568">
            <v>2558</v>
          </cell>
          <cell r="C2568">
            <v>2</v>
          </cell>
          <cell r="D2568">
            <v>12</v>
          </cell>
          <cell r="E2568">
            <v>18300</v>
          </cell>
          <cell r="F2568">
            <v>2.366742492161201</v>
          </cell>
          <cell r="G2568">
            <v>36000</v>
          </cell>
          <cell r="H2568">
            <v>5200</v>
          </cell>
          <cell r="I2568">
            <v>6000</v>
          </cell>
          <cell r="J2568">
            <v>2</v>
          </cell>
          <cell r="K2568">
            <v>44</v>
          </cell>
          <cell r="L2568">
            <v>1</v>
          </cell>
          <cell r="M2568">
            <v>2</v>
          </cell>
          <cell r="N2568">
            <v>2</v>
          </cell>
          <cell r="O2568">
            <v>2</v>
          </cell>
          <cell r="P2568">
            <v>1</v>
          </cell>
        </row>
        <row r="2569">
          <cell r="B2569">
            <v>2559</v>
          </cell>
          <cell r="C2569">
            <v>2</v>
          </cell>
          <cell r="D2569">
            <v>36</v>
          </cell>
          <cell r="E2569">
            <v>18300</v>
          </cell>
          <cell r="F2569">
            <v>1.792952354339167</v>
          </cell>
          <cell r="G2569">
            <v>36000</v>
          </cell>
          <cell r="H2569">
            <v>6000</v>
          </cell>
          <cell r="I2569">
            <v>6000</v>
          </cell>
          <cell r="J2569">
            <v>2</v>
          </cell>
          <cell r="K2569">
            <v>40</v>
          </cell>
          <cell r="L2569">
            <v>3</v>
          </cell>
          <cell r="M2569">
            <v>4</v>
          </cell>
          <cell r="N2569">
            <v>1</v>
          </cell>
          <cell r="O2569">
            <v>4</v>
          </cell>
          <cell r="P2569">
            <v>3</v>
          </cell>
        </row>
        <row r="2570">
          <cell r="B2570">
            <v>2560</v>
          </cell>
          <cell r="C2570">
            <v>3</v>
          </cell>
          <cell r="D2570">
            <v>12</v>
          </cell>
          <cell r="E2570">
            <v>24000</v>
          </cell>
          <cell r="F2570">
            <v>1.7749487959841945</v>
          </cell>
          <cell r="G2570">
            <v>47000</v>
          </cell>
          <cell r="H2570">
            <v>7300</v>
          </cell>
          <cell r="I2570">
            <v>6000</v>
          </cell>
          <cell r="J2570">
            <v>1</v>
          </cell>
          <cell r="K2570">
            <v>54</v>
          </cell>
          <cell r="L2570">
            <v>2</v>
          </cell>
          <cell r="M2570">
            <v>4</v>
          </cell>
          <cell r="N2570">
            <v>2</v>
          </cell>
          <cell r="O2570">
            <v>4</v>
          </cell>
          <cell r="P2570">
            <v>1</v>
          </cell>
        </row>
        <row r="2571">
          <cell r="B2571">
            <v>2561</v>
          </cell>
          <cell r="C2571">
            <v>5</v>
          </cell>
          <cell r="D2571">
            <v>48</v>
          </cell>
          <cell r="E2571">
            <v>18300</v>
          </cell>
          <cell r="F2571">
            <v>2.5176049964744358</v>
          </cell>
          <cell r="G2571">
            <v>36000</v>
          </cell>
          <cell r="H2571">
            <v>5200</v>
          </cell>
          <cell r="I2571">
            <v>5500</v>
          </cell>
          <cell r="J2571">
            <v>2</v>
          </cell>
          <cell r="K2571">
            <v>47</v>
          </cell>
          <cell r="L2571">
            <v>3</v>
          </cell>
          <cell r="M2571">
            <v>4</v>
          </cell>
          <cell r="N2571">
            <v>1</v>
          </cell>
          <cell r="O2571">
            <v>4</v>
          </cell>
          <cell r="P2571">
            <v>2</v>
          </cell>
        </row>
        <row r="2572">
          <cell r="B2572">
            <v>2562</v>
          </cell>
          <cell r="C2572">
            <v>2</v>
          </cell>
          <cell r="D2572">
            <v>12</v>
          </cell>
          <cell r="E2572">
            <v>14000</v>
          </cell>
          <cell r="F2572">
            <v>2.1154165458604277</v>
          </cell>
          <cell r="G2572">
            <v>25000</v>
          </cell>
          <cell r="H2572">
            <v>4700</v>
          </cell>
          <cell r="I2572">
            <v>6000</v>
          </cell>
          <cell r="J2572">
            <v>2</v>
          </cell>
          <cell r="K2572">
            <v>18</v>
          </cell>
          <cell r="L2572">
            <v>2</v>
          </cell>
          <cell r="M2572">
            <v>4</v>
          </cell>
          <cell r="N2572">
            <v>2</v>
          </cell>
          <cell r="O2572">
            <v>1</v>
          </cell>
          <cell r="P2572">
            <v>1</v>
          </cell>
        </row>
        <row r="2573">
          <cell r="B2573">
            <v>2563</v>
          </cell>
          <cell r="C2573">
            <v>5</v>
          </cell>
          <cell r="D2573">
            <v>48</v>
          </cell>
          <cell r="E2573">
            <v>24000</v>
          </cell>
          <cell r="F2573">
            <v>3.1536032353373491</v>
          </cell>
          <cell r="G2573">
            <v>41000</v>
          </cell>
          <cell r="H2573">
            <v>7300</v>
          </cell>
          <cell r="I2573">
            <v>5500</v>
          </cell>
          <cell r="J2573">
            <v>2</v>
          </cell>
          <cell r="K2573">
            <v>25</v>
          </cell>
          <cell r="L2573">
            <v>2</v>
          </cell>
          <cell r="M2573">
            <v>1</v>
          </cell>
          <cell r="N2573">
            <v>1</v>
          </cell>
          <cell r="O2573">
            <v>1</v>
          </cell>
          <cell r="P2573">
            <v>2</v>
          </cell>
        </row>
        <row r="2574">
          <cell r="B2574">
            <v>2564</v>
          </cell>
          <cell r="C2574">
            <v>1</v>
          </cell>
          <cell r="D2574">
            <v>60</v>
          </cell>
          <cell r="E2574">
            <v>18300</v>
          </cell>
          <cell r="F2574">
            <v>3.3497189825869897</v>
          </cell>
          <cell r="G2574">
            <v>36000</v>
          </cell>
          <cell r="H2574">
            <v>5200</v>
          </cell>
          <cell r="I2574">
            <v>5000</v>
          </cell>
          <cell r="J2574">
            <v>1</v>
          </cell>
          <cell r="K2574">
            <v>51</v>
          </cell>
          <cell r="L2574">
            <v>2</v>
          </cell>
          <cell r="M2574">
            <v>4</v>
          </cell>
          <cell r="N2574">
            <v>2</v>
          </cell>
          <cell r="O2574">
            <v>1</v>
          </cell>
          <cell r="P2574">
            <v>3</v>
          </cell>
        </row>
        <row r="2575">
          <cell r="B2575">
            <v>2565</v>
          </cell>
          <cell r="C2575">
            <v>5</v>
          </cell>
          <cell r="D2575">
            <v>12</v>
          </cell>
          <cell r="E2575">
            <v>18300</v>
          </cell>
          <cell r="F2575">
            <v>3.4919741918362259</v>
          </cell>
          <cell r="G2575">
            <v>36000</v>
          </cell>
          <cell r="H2575">
            <v>6200</v>
          </cell>
          <cell r="I2575">
            <v>5500</v>
          </cell>
          <cell r="J2575">
            <v>2</v>
          </cell>
          <cell r="K2575">
            <v>50</v>
          </cell>
          <cell r="L2575">
            <v>4</v>
          </cell>
          <cell r="M2575">
            <v>4</v>
          </cell>
          <cell r="N2575">
            <v>2</v>
          </cell>
          <cell r="O2575">
            <v>4</v>
          </cell>
          <cell r="P2575">
            <v>2</v>
          </cell>
        </row>
        <row r="2576">
          <cell r="B2576">
            <v>2566</v>
          </cell>
          <cell r="C2576">
            <v>5</v>
          </cell>
          <cell r="D2576">
            <v>18</v>
          </cell>
          <cell r="E2576">
            <v>24000</v>
          </cell>
          <cell r="F2576">
            <v>1.3208436560067063</v>
          </cell>
          <cell r="G2576">
            <v>36000</v>
          </cell>
          <cell r="H2576">
            <v>7300</v>
          </cell>
          <cell r="I2576">
            <v>5500</v>
          </cell>
          <cell r="J2576">
            <v>2</v>
          </cell>
          <cell r="K2576">
            <v>45</v>
          </cell>
          <cell r="L2576">
            <v>3</v>
          </cell>
          <cell r="M2576">
            <v>2</v>
          </cell>
          <cell r="N2576">
            <v>1</v>
          </cell>
          <cell r="O2576">
            <v>2</v>
          </cell>
          <cell r="P2576">
            <v>3</v>
          </cell>
        </row>
        <row r="2577">
          <cell r="B2577">
            <v>2567</v>
          </cell>
          <cell r="C2577">
            <v>4</v>
          </cell>
          <cell r="D2577">
            <v>48</v>
          </cell>
          <cell r="E2577">
            <v>5400</v>
          </cell>
          <cell r="F2577">
            <v>2.3113531884408629</v>
          </cell>
          <cell r="G2577">
            <v>12000</v>
          </cell>
          <cell r="H2577">
            <v>1800</v>
          </cell>
          <cell r="I2577">
            <v>6000</v>
          </cell>
          <cell r="J2577">
            <v>1</v>
          </cell>
          <cell r="K2577">
            <v>47</v>
          </cell>
          <cell r="L2577">
            <v>3</v>
          </cell>
          <cell r="M2577">
            <v>5</v>
          </cell>
          <cell r="N2577">
            <v>2</v>
          </cell>
          <cell r="O2577">
            <v>1</v>
          </cell>
          <cell r="P2577">
            <v>3</v>
          </cell>
        </row>
        <row r="2578">
          <cell r="B2578">
            <v>2568</v>
          </cell>
          <cell r="C2578">
            <v>2</v>
          </cell>
          <cell r="D2578">
            <v>18</v>
          </cell>
          <cell r="E2578">
            <v>18300</v>
          </cell>
          <cell r="F2578">
            <v>3.4421602855768922</v>
          </cell>
          <cell r="G2578">
            <v>36000</v>
          </cell>
          <cell r="H2578">
            <v>6200</v>
          </cell>
          <cell r="I2578">
            <v>6000</v>
          </cell>
          <cell r="J2578">
            <v>1</v>
          </cell>
          <cell r="K2578">
            <v>23</v>
          </cell>
          <cell r="L2578">
            <v>3</v>
          </cell>
          <cell r="M2578">
            <v>3</v>
          </cell>
          <cell r="N2578">
            <v>1</v>
          </cell>
          <cell r="O2578">
            <v>4</v>
          </cell>
          <cell r="P2578">
            <v>3</v>
          </cell>
        </row>
        <row r="2579">
          <cell r="B2579">
            <v>2569</v>
          </cell>
          <cell r="C2579">
            <v>4</v>
          </cell>
          <cell r="D2579">
            <v>12</v>
          </cell>
          <cell r="E2579">
            <v>14000</v>
          </cell>
          <cell r="F2579">
            <v>2.2844615691252463</v>
          </cell>
          <cell r="G2579">
            <v>21000</v>
          </cell>
          <cell r="H2579">
            <v>3600</v>
          </cell>
          <cell r="I2579">
            <v>6000</v>
          </cell>
          <cell r="J2579">
            <v>1</v>
          </cell>
          <cell r="K2579">
            <v>44</v>
          </cell>
          <cell r="L2579">
            <v>4</v>
          </cell>
          <cell r="M2579">
            <v>5</v>
          </cell>
          <cell r="N2579">
            <v>2</v>
          </cell>
          <cell r="O2579">
            <v>4</v>
          </cell>
          <cell r="P2579">
            <v>3</v>
          </cell>
        </row>
        <row r="2580">
          <cell r="B2580">
            <v>2570</v>
          </cell>
          <cell r="C2580">
            <v>4</v>
          </cell>
          <cell r="D2580">
            <v>36</v>
          </cell>
          <cell r="E2580">
            <v>5400</v>
          </cell>
          <cell r="F2580">
            <v>2.7320219995025554</v>
          </cell>
          <cell r="G2580">
            <v>18000</v>
          </cell>
          <cell r="H2580">
            <v>2500</v>
          </cell>
          <cell r="I2580">
            <v>6000</v>
          </cell>
          <cell r="J2580">
            <v>1</v>
          </cell>
          <cell r="K2580">
            <v>36</v>
          </cell>
          <cell r="L2580">
            <v>1</v>
          </cell>
          <cell r="M2580">
            <v>5</v>
          </cell>
          <cell r="N2580">
            <v>2</v>
          </cell>
          <cell r="O2580">
            <v>2</v>
          </cell>
          <cell r="P2580">
            <v>1</v>
          </cell>
        </row>
        <row r="2581">
          <cell r="B2581">
            <v>2571</v>
          </cell>
          <cell r="C2581">
            <v>5</v>
          </cell>
          <cell r="D2581">
            <v>12</v>
          </cell>
          <cell r="E2581">
            <v>14000</v>
          </cell>
          <cell r="F2581">
            <v>3.5246312766607431</v>
          </cell>
          <cell r="G2581">
            <v>25000</v>
          </cell>
          <cell r="H2581">
            <v>4300</v>
          </cell>
          <cell r="I2581">
            <v>5500</v>
          </cell>
          <cell r="J2581">
            <v>2</v>
          </cell>
          <cell r="K2581">
            <v>19</v>
          </cell>
          <cell r="L2581">
            <v>1</v>
          </cell>
          <cell r="M2581">
            <v>4</v>
          </cell>
          <cell r="N2581">
            <v>2</v>
          </cell>
          <cell r="O2581">
            <v>2</v>
          </cell>
          <cell r="P2581">
            <v>1</v>
          </cell>
        </row>
        <row r="2582">
          <cell r="B2582">
            <v>2572</v>
          </cell>
          <cell r="C2582">
            <v>4</v>
          </cell>
          <cell r="D2582">
            <v>60</v>
          </cell>
          <cell r="E2582">
            <v>5400</v>
          </cell>
          <cell r="F2582">
            <v>1.5617869006229039</v>
          </cell>
          <cell r="G2582">
            <v>18000</v>
          </cell>
          <cell r="H2582">
            <v>2700</v>
          </cell>
          <cell r="I2582">
            <v>6000</v>
          </cell>
          <cell r="J2582">
            <v>1</v>
          </cell>
          <cell r="K2582">
            <v>30</v>
          </cell>
          <cell r="L2582">
            <v>2</v>
          </cell>
          <cell r="M2582">
            <v>3</v>
          </cell>
          <cell r="N2582">
            <v>1</v>
          </cell>
          <cell r="O2582">
            <v>2</v>
          </cell>
          <cell r="P2582">
            <v>2</v>
          </cell>
        </row>
        <row r="2583">
          <cell r="B2583">
            <v>2573</v>
          </cell>
          <cell r="C2583">
            <v>2</v>
          </cell>
          <cell r="D2583">
            <v>60</v>
          </cell>
          <cell r="E2583">
            <v>5400</v>
          </cell>
          <cell r="F2583">
            <v>2.1171345778301602</v>
          </cell>
          <cell r="G2583">
            <v>15000</v>
          </cell>
          <cell r="H2583">
            <v>2400</v>
          </cell>
          <cell r="I2583">
            <v>6000</v>
          </cell>
          <cell r="J2583">
            <v>1</v>
          </cell>
          <cell r="K2583">
            <v>49</v>
          </cell>
          <cell r="L2583">
            <v>2</v>
          </cell>
          <cell r="M2583">
            <v>1</v>
          </cell>
          <cell r="N2583">
            <v>1</v>
          </cell>
          <cell r="O2583">
            <v>4</v>
          </cell>
          <cell r="P2583">
            <v>3</v>
          </cell>
        </row>
        <row r="2584">
          <cell r="B2584">
            <v>2574</v>
          </cell>
          <cell r="C2584">
            <v>3</v>
          </cell>
          <cell r="D2584">
            <v>12</v>
          </cell>
          <cell r="E2584">
            <v>24000</v>
          </cell>
          <cell r="F2584">
            <v>3.9860862681421585</v>
          </cell>
          <cell r="G2584">
            <v>36000</v>
          </cell>
          <cell r="H2584">
            <v>7300</v>
          </cell>
          <cell r="I2584">
            <v>6000</v>
          </cell>
          <cell r="J2584">
            <v>1</v>
          </cell>
          <cell r="K2584">
            <v>30</v>
          </cell>
          <cell r="L2584">
            <v>1</v>
          </cell>
          <cell r="M2584">
            <v>1</v>
          </cell>
          <cell r="N2584">
            <v>2</v>
          </cell>
          <cell r="O2584">
            <v>1</v>
          </cell>
          <cell r="P2584">
            <v>3</v>
          </cell>
        </row>
        <row r="2585">
          <cell r="B2585">
            <v>2575</v>
          </cell>
          <cell r="C2585">
            <v>3</v>
          </cell>
          <cell r="D2585">
            <v>48</v>
          </cell>
          <cell r="E2585">
            <v>18300</v>
          </cell>
          <cell r="F2585">
            <v>1.2701505719064174</v>
          </cell>
          <cell r="G2585">
            <v>36000</v>
          </cell>
          <cell r="H2585">
            <v>5200</v>
          </cell>
          <cell r="I2585">
            <v>6000</v>
          </cell>
          <cell r="J2585">
            <v>2</v>
          </cell>
          <cell r="K2585">
            <v>35</v>
          </cell>
          <cell r="L2585">
            <v>2</v>
          </cell>
          <cell r="M2585">
            <v>1</v>
          </cell>
          <cell r="N2585">
            <v>2</v>
          </cell>
          <cell r="O2585">
            <v>2</v>
          </cell>
          <cell r="P2585">
            <v>2</v>
          </cell>
        </row>
        <row r="2586">
          <cell r="B2586">
            <v>2576</v>
          </cell>
          <cell r="C2586">
            <v>2</v>
          </cell>
          <cell r="D2586">
            <v>18</v>
          </cell>
          <cell r="E2586">
            <v>18300</v>
          </cell>
          <cell r="F2586">
            <v>2.5953138487779235</v>
          </cell>
          <cell r="G2586">
            <v>36000</v>
          </cell>
          <cell r="H2586">
            <v>5200</v>
          </cell>
          <cell r="I2586">
            <v>6000</v>
          </cell>
          <cell r="J2586">
            <v>1</v>
          </cell>
          <cell r="K2586">
            <v>25</v>
          </cell>
          <cell r="L2586">
            <v>3</v>
          </cell>
          <cell r="M2586">
            <v>2</v>
          </cell>
          <cell r="N2586">
            <v>2</v>
          </cell>
          <cell r="O2586">
            <v>3</v>
          </cell>
          <cell r="P2586">
            <v>2</v>
          </cell>
        </row>
        <row r="2587">
          <cell r="B2587">
            <v>2577</v>
          </cell>
          <cell r="C2587">
            <v>5</v>
          </cell>
          <cell r="D2587">
            <v>36</v>
          </cell>
          <cell r="E2587">
            <v>24000</v>
          </cell>
          <cell r="F2587">
            <v>1.6308409991987607</v>
          </cell>
          <cell r="G2587">
            <v>36000</v>
          </cell>
          <cell r="H2587">
            <v>7300</v>
          </cell>
          <cell r="I2587">
            <v>5500</v>
          </cell>
          <cell r="J2587">
            <v>2</v>
          </cell>
          <cell r="K2587">
            <v>44</v>
          </cell>
          <cell r="L2587">
            <v>4</v>
          </cell>
          <cell r="M2587">
            <v>3</v>
          </cell>
          <cell r="N2587">
            <v>2</v>
          </cell>
          <cell r="O2587">
            <v>2</v>
          </cell>
          <cell r="P2587">
            <v>2</v>
          </cell>
        </row>
        <row r="2588">
          <cell r="B2588">
            <v>2578</v>
          </cell>
          <cell r="C2588">
            <v>5</v>
          </cell>
          <cell r="D2588">
            <v>60</v>
          </cell>
          <cell r="E2588">
            <v>5400</v>
          </cell>
          <cell r="F2588">
            <v>2.9627042382932265</v>
          </cell>
          <cell r="G2588">
            <v>18000</v>
          </cell>
          <cell r="H2588">
            <v>3600</v>
          </cell>
          <cell r="I2588">
            <v>5500</v>
          </cell>
          <cell r="J2588">
            <v>1</v>
          </cell>
          <cell r="K2588">
            <v>49</v>
          </cell>
          <cell r="L2588">
            <v>2</v>
          </cell>
          <cell r="M2588">
            <v>4</v>
          </cell>
          <cell r="N2588">
            <v>1</v>
          </cell>
          <cell r="O2588">
            <v>3</v>
          </cell>
          <cell r="P2588">
            <v>3</v>
          </cell>
        </row>
        <row r="2589">
          <cell r="B2589">
            <v>2579</v>
          </cell>
          <cell r="C2589">
            <v>5</v>
          </cell>
          <cell r="D2589">
            <v>18</v>
          </cell>
          <cell r="E2589">
            <v>24000</v>
          </cell>
          <cell r="F2589">
            <v>3.7224998817641457</v>
          </cell>
          <cell r="G2589">
            <v>45000</v>
          </cell>
          <cell r="H2589">
            <v>8100</v>
          </cell>
          <cell r="I2589">
            <v>5500</v>
          </cell>
          <cell r="J2589">
            <v>1</v>
          </cell>
          <cell r="K2589">
            <v>42</v>
          </cell>
          <cell r="L2589">
            <v>3</v>
          </cell>
          <cell r="M2589">
            <v>2</v>
          </cell>
          <cell r="N2589">
            <v>1</v>
          </cell>
          <cell r="O2589">
            <v>3</v>
          </cell>
          <cell r="P2589">
            <v>2</v>
          </cell>
        </row>
        <row r="2590">
          <cell r="B2590">
            <v>2580</v>
          </cell>
          <cell r="C2590">
            <v>3</v>
          </cell>
          <cell r="D2590">
            <v>48</v>
          </cell>
          <cell r="E2590">
            <v>5400</v>
          </cell>
          <cell r="F2590">
            <v>2.4961739787181156</v>
          </cell>
          <cell r="G2590">
            <v>18000</v>
          </cell>
          <cell r="H2590">
            <v>2900</v>
          </cell>
          <cell r="I2590">
            <v>6000</v>
          </cell>
          <cell r="J2590">
            <v>1</v>
          </cell>
          <cell r="K2590">
            <v>53</v>
          </cell>
          <cell r="L2590">
            <v>2</v>
          </cell>
          <cell r="M2590">
            <v>4</v>
          </cell>
          <cell r="N2590">
            <v>1</v>
          </cell>
          <cell r="O2590">
            <v>2</v>
          </cell>
          <cell r="P2590">
            <v>2</v>
          </cell>
        </row>
        <row r="2591">
          <cell r="B2591">
            <v>2581</v>
          </cell>
          <cell r="C2591">
            <v>5</v>
          </cell>
          <cell r="D2591">
            <v>36</v>
          </cell>
          <cell r="E2591">
            <v>14000</v>
          </cell>
          <cell r="F2591">
            <v>3.1915206573266479</v>
          </cell>
          <cell r="G2591">
            <v>25000</v>
          </cell>
          <cell r="H2591">
            <v>5200</v>
          </cell>
          <cell r="I2591">
            <v>5500</v>
          </cell>
          <cell r="J2591">
            <v>1</v>
          </cell>
          <cell r="K2591">
            <v>54</v>
          </cell>
          <cell r="L2591">
            <v>3</v>
          </cell>
          <cell r="M2591">
            <v>1</v>
          </cell>
          <cell r="N2591">
            <v>1</v>
          </cell>
          <cell r="O2591">
            <v>2</v>
          </cell>
          <cell r="P2591">
            <v>3</v>
          </cell>
        </row>
        <row r="2592">
          <cell r="B2592">
            <v>2582</v>
          </cell>
          <cell r="C2592">
            <v>5</v>
          </cell>
          <cell r="D2592">
            <v>18</v>
          </cell>
          <cell r="E2592">
            <v>18300</v>
          </cell>
          <cell r="F2592">
            <v>2.0157733704833625</v>
          </cell>
          <cell r="G2592">
            <v>36000</v>
          </cell>
          <cell r="H2592">
            <v>6200</v>
          </cell>
          <cell r="I2592">
            <v>5500</v>
          </cell>
          <cell r="J2592">
            <v>2</v>
          </cell>
          <cell r="K2592">
            <v>31</v>
          </cell>
          <cell r="L2592">
            <v>3</v>
          </cell>
          <cell r="M2592">
            <v>4</v>
          </cell>
          <cell r="N2592">
            <v>1</v>
          </cell>
          <cell r="O2592">
            <v>4</v>
          </cell>
          <cell r="P2592">
            <v>1</v>
          </cell>
        </row>
        <row r="2593">
          <cell r="B2593">
            <v>2583</v>
          </cell>
          <cell r="C2593">
            <v>4</v>
          </cell>
          <cell r="D2593">
            <v>60</v>
          </cell>
          <cell r="E2593">
            <v>5400</v>
          </cell>
          <cell r="F2593">
            <v>1.6689189821180053</v>
          </cell>
          <cell r="G2593">
            <v>15000</v>
          </cell>
          <cell r="H2593">
            <v>2400</v>
          </cell>
          <cell r="I2593">
            <v>6000</v>
          </cell>
          <cell r="J2593">
            <v>1</v>
          </cell>
          <cell r="K2593">
            <v>30</v>
          </cell>
          <cell r="L2593">
            <v>2</v>
          </cell>
          <cell r="M2593">
            <v>3</v>
          </cell>
          <cell r="N2593">
            <v>1</v>
          </cell>
          <cell r="O2593">
            <v>4</v>
          </cell>
          <cell r="P2593">
            <v>3</v>
          </cell>
        </row>
        <row r="2594">
          <cell r="B2594">
            <v>2584</v>
          </cell>
          <cell r="C2594">
            <v>1</v>
          </cell>
          <cell r="D2594">
            <v>36</v>
          </cell>
          <cell r="E2594">
            <v>5400</v>
          </cell>
          <cell r="F2594">
            <v>2.700037129351736</v>
          </cell>
          <cell r="G2594">
            <v>12000</v>
          </cell>
          <cell r="H2594">
            <v>2000</v>
          </cell>
          <cell r="I2594">
            <v>5000</v>
          </cell>
          <cell r="J2594">
            <v>1</v>
          </cell>
          <cell r="K2594">
            <v>55</v>
          </cell>
          <cell r="L2594">
            <v>4</v>
          </cell>
          <cell r="M2594">
            <v>2</v>
          </cell>
          <cell r="N2594">
            <v>1</v>
          </cell>
          <cell r="O2594">
            <v>1</v>
          </cell>
          <cell r="P2594">
            <v>2</v>
          </cell>
        </row>
        <row r="2595">
          <cell r="B2595">
            <v>2585</v>
          </cell>
          <cell r="C2595">
            <v>1</v>
          </cell>
          <cell r="D2595">
            <v>60</v>
          </cell>
          <cell r="E2595">
            <v>24000</v>
          </cell>
          <cell r="F2595">
            <v>1.2011190745785769</v>
          </cell>
          <cell r="G2595">
            <v>47000</v>
          </cell>
          <cell r="H2595">
            <v>6200</v>
          </cell>
          <cell r="I2595">
            <v>5000</v>
          </cell>
          <cell r="J2595">
            <v>1</v>
          </cell>
          <cell r="K2595">
            <v>18</v>
          </cell>
          <cell r="L2595">
            <v>3</v>
          </cell>
          <cell r="M2595">
            <v>4</v>
          </cell>
          <cell r="N2595">
            <v>1</v>
          </cell>
          <cell r="O2595">
            <v>3</v>
          </cell>
          <cell r="P2595">
            <v>3</v>
          </cell>
        </row>
        <row r="2596">
          <cell r="B2596">
            <v>2586</v>
          </cell>
          <cell r="C2596">
            <v>5</v>
          </cell>
          <cell r="D2596">
            <v>18</v>
          </cell>
          <cell r="E2596">
            <v>14000</v>
          </cell>
          <cell r="F2596">
            <v>2.531645254921099</v>
          </cell>
          <cell r="G2596">
            <v>25000</v>
          </cell>
          <cell r="H2596">
            <v>5000</v>
          </cell>
          <cell r="I2596">
            <v>5500</v>
          </cell>
          <cell r="J2596">
            <v>2</v>
          </cell>
          <cell r="K2596">
            <v>20</v>
          </cell>
          <cell r="L2596">
            <v>3</v>
          </cell>
          <cell r="M2596">
            <v>4</v>
          </cell>
          <cell r="N2596">
            <v>1</v>
          </cell>
          <cell r="O2596">
            <v>1</v>
          </cell>
          <cell r="P2596">
            <v>3</v>
          </cell>
        </row>
        <row r="2597">
          <cell r="B2597">
            <v>2587</v>
          </cell>
          <cell r="C2597">
            <v>4</v>
          </cell>
          <cell r="D2597">
            <v>36</v>
          </cell>
          <cell r="E2597">
            <v>14000</v>
          </cell>
          <cell r="F2597">
            <v>2.9740242768062668</v>
          </cell>
          <cell r="G2597">
            <v>25000</v>
          </cell>
          <cell r="H2597">
            <v>4400</v>
          </cell>
          <cell r="I2597">
            <v>6000</v>
          </cell>
          <cell r="J2597">
            <v>1</v>
          </cell>
          <cell r="K2597">
            <v>22</v>
          </cell>
          <cell r="L2597">
            <v>4</v>
          </cell>
          <cell r="M2597">
            <v>4</v>
          </cell>
          <cell r="N2597">
            <v>1</v>
          </cell>
          <cell r="O2597">
            <v>2</v>
          </cell>
          <cell r="P2597">
            <v>3</v>
          </cell>
        </row>
        <row r="2598">
          <cell r="B2598">
            <v>2588</v>
          </cell>
          <cell r="C2598">
            <v>5</v>
          </cell>
          <cell r="D2598">
            <v>12</v>
          </cell>
          <cell r="E2598">
            <v>18300</v>
          </cell>
          <cell r="F2598">
            <v>1.122186910165651</v>
          </cell>
          <cell r="G2598">
            <v>36000</v>
          </cell>
          <cell r="H2598">
            <v>6200</v>
          </cell>
          <cell r="I2598">
            <v>5500</v>
          </cell>
          <cell r="J2598">
            <v>2</v>
          </cell>
          <cell r="K2598">
            <v>44</v>
          </cell>
          <cell r="L2598">
            <v>2</v>
          </cell>
          <cell r="M2598">
            <v>5</v>
          </cell>
          <cell r="N2598">
            <v>2</v>
          </cell>
          <cell r="O2598">
            <v>1</v>
          </cell>
          <cell r="P2598">
            <v>3</v>
          </cell>
        </row>
        <row r="2599">
          <cell r="B2599">
            <v>2589</v>
          </cell>
          <cell r="C2599">
            <v>2</v>
          </cell>
          <cell r="D2599">
            <v>36</v>
          </cell>
          <cell r="E2599">
            <v>18300</v>
          </cell>
          <cell r="F2599">
            <v>3.4090841834470518</v>
          </cell>
          <cell r="G2599">
            <v>36000</v>
          </cell>
          <cell r="H2599">
            <v>5200</v>
          </cell>
          <cell r="I2599">
            <v>6000</v>
          </cell>
          <cell r="J2599">
            <v>1</v>
          </cell>
          <cell r="K2599">
            <v>42</v>
          </cell>
          <cell r="L2599">
            <v>1</v>
          </cell>
          <cell r="M2599">
            <v>4</v>
          </cell>
          <cell r="N2599">
            <v>2</v>
          </cell>
          <cell r="O2599">
            <v>4</v>
          </cell>
          <cell r="P2599">
            <v>2</v>
          </cell>
        </row>
        <row r="2600">
          <cell r="B2600">
            <v>2590</v>
          </cell>
          <cell r="C2600">
            <v>1</v>
          </cell>
          <cell r="D2600">
            <v>36</v>
          </cell>
          <cell r="E2600">
            <v>18300</v>
          </cell>
          <cell r="F2600">
            <v>1.3155513886429659</v>
          </cell>
          <cell r="G2600">
            <v>36000</v>
          </cell>
          <cell r="H2600">
            <v>5300</v>
          </cell>
          <cell r="I2600">
            <v>5000</v>
          </cell>
          <cell r="J2600">
            <v>2</v>
          </cell>
          <cell r="K2600">
            <v>27</v>
          </cell>
          <cell r="L2600">
            <v>1</v>
          </cell>
          <cell r="M2600">
            <v>3</v>
          </cell>
          <cell r="N2600">
            <v>1</v>
          </cell>
          <cell r="O2600">
            <v>1</v>
          </cell>
          <cell r="P2600">
            <v>2</v>
          </cell>
        </row>
        <row r="2601">
          <cell r="B2601">
            <v>2591</v>
          </cell>
          <cell r="C2601">
            <v>5</v>
          </cell>
          <cell r="D2601">
            <v>18</v>
          </cell>
          <cell r="E2601">
            <v>24000</v>
          </cell>
          <cell r="F2601">
            <v>3.9657566119792023</v>
          </cell>
          <cell r="G2601">
            <v>49000</v>
          </cell>
          <cell r="H2601">
            <v>8400</v>
          </cell>
          <cell r="I2601">
            <v>5500</v>
          </cell>
          <cell r="J2601">
            <v>1</v>
          </cell>
          <cell r="K2601">
            <v>47</v>
          </cell>
          <cell r="L2601">
            <v>4</v>
          </cell>
          <cell r="M2601">
            <v>4</v>
          </cell>
          <cell r="N2601">
            <v>2</v>
          </cell>
          <cell r="O2601">
            <v>1</v>
          </cell>
          <cell r="P2601">
            <v>1</v>
          </cell>
        </row>
        <row r="2602">
          <cell r="B2602">
            <v>2592</v>
          </cell>
          <cell r="C2602">
            <v>2</v>
          </cell>
          <cell r="D2602">
            <v>36</v>
          </cell>
          <cell r="E2602">
            <v>18300</v>
          </cell>
          <cell r="F2602">
            <v>1.0740032712414342</v>
          </cell>
          <cell r="G2602">
            <v>36000</v>
          </cell>
          <cell r="H2602">
            <v>4400</v>
          </cell>
          <cell r="I2602">
            <v>6000</v>
          </cell>
          <cell r="J2602">
            <v>1</v>
          </cell>
          <cell r="K2602">
            <v>51</v>
          </cell>
          <cell r="L2602">
            <v>4</v>
          </cell>
          <cell r="M2602">
            <v>4</v>
          </cell>
          <cell r="N2602">
            <v>1</v>
          </cell>
          <cell r="O2602">
            <v>4</v>
          </cell>
          <cell r="P2602">
            <v>3</v>
          </cell>
        </row>
        <row r="2603">
          <cell r="B2603">
            <v>2593</v>
          </cell>
          <cell r="C2603">
            <v>4</v>
          </cell>
          <cell r="D2603">
            <v>48</v>
          </cell>
          <cell r="E2603">
            <v>5400</v>
          </cell>
          <cell r="F2603">
            <v>2.606922885309098</v>
          </cell>
          <cell r="G2603">
            <v>18000</v>
          </cell>
          <cell r="H2603">
            <v>3600</v>
          </cell>
          <cell r="I2603">
            <v>6000</v>
          </cell>
          <cell r="J2603">
            <v>1</v>
          </cell>
          <cell r="K2603">
            <v>42</v>
          </cell>
          <cell r="L2603">
            <v>1</v>
          </cell>
          <cell r="M2603">
            <v>4</v>
          </cell>
          <cell r="N2603">
            <v>2</v>
          </cell>
          <cell r="O2603">
            <v>1</v>
          </cell>
          <cell r="P2603">
            <v>2</v>
          </cell>
        </row>
        <row r="2604">
          <cell r="B2604">
            <v>2594</v>
          </cell>
          <cell r="C2604">
            <v>3</v>
          </cell>
          <cell r="D2604">
            <v>18</v>
          </cell>
          <cell r="E2604">
            <v>18300</v>
          </cell>
          <cell r="F2604">
            <v>2.2748122224234173</v>
          </cell>
          <cell r="G2604">
            <v>36000</v>
          </cell>
          <cell r="H2604">
            <v>6200</v>
          </cell>
          <cell r="I2604">
            <v>6000</v>
          </cell>
          <cell r="J2604">
            <v>1</v>
          </cell>
          <cell r="K2604">
            <v>44</v>
          </cell>
          <cell r="L2604">
            <v>3</v>
          </cell>
          <cell r="M2604">
            <v>1</v>
          </cell>
          <cell r="N2604">
            <v>2</v>
          </cell>
          <cell r="O2604">
            <v>1</v>
          </cell>
          <cell r="P2604">
            <v>1</v>
          </cell>
        </row>
        <row r="2605">
          <cell r="B2605">
            <v>2595</v>
          </cell>
          <cell r="C2605">
            <v>1</v>
          </cell>
          <cell r="D2605">
            <v>36</v>
          </cell>
          <cell r="E2605">
            <v>14000</v>
          </cell>
          <cell r="F2605">
            <v>3.222575431765379</v>
          </cell>
          <cell r="G2605">
            <v>21000</v>
          </cell>
          <cell r="H2605">
            <v>3000</v>
          </cell>
          <cell r="I2605">
            <v>5000</v>
          </cell>
          <cell r="J2605">
            <v>1</v>
          </cell>
          <cell r="K2605">
            <v>26</v>
          </cell>
          <cell r="L2605">
            <v>4</v>
          </cell>
          <cell r="M2605">
            <v>3</v>
          </cell>
          <cell r="N2605">
            <v>2</v>
          </cell>
          <cell r="O2605">
            <v>1</v>
          </cell>
          <cell r="P2605">
            <v>3</v>
          </cell>
        </row>
        <row r="2606">
          <cell r="B2606">
            <v>2596</v>
          </cell>
          <cell r="C2606">
            <v>5</v>
          </cell>
          <cell r="D2606">
            <v>36</v>
          </cell>
          <cell r="E2606">
            <v>24000</v>
          </cell>
          <cell r="F2606">
            <v>1.3146371781034727</v>
          </cell>
          <cell r="G2606">
            <v>36000</v>
          </cell>
          <cell r="H2606">
            <v>7300</v>
          </cell>
          <cell r="I2606">
            <v>5500</v>
          </cell>
          <cell r="J2606">
            <v>2</v>
          </cell>
          <cell r="K2606">
            <v>33</v>
          </cell>
          <cell r="L2606">
            <v>2</v>
          </cell>
          <cell r="M2606">
            <v>4</v>
          </cell>
          <cell r="N2606">
            <v>2</v>
          </cell>
          <cell r="O2606">
            <v>2</v>
          </cell>
          <cell r="P2606">
            <v>1</v>
          </cell>
        </row>
        <row r="2607">
          <cell r="B2607">
            <v>2597</v>
          </cell>
          <cell r="C2607">
            <v>2</v>
          </cell>
          <cell r="D2607">
            <v>18</v>
          </cell>
          <cell r="E2607">
            <v>14000</v>
          </cell>
          <cell r="F2607">
            <v>2.2585095546588851</v>
          </cell>
          <cell r="G2607">
            <v>20000</v>
          </cell>
          <cell r="H2607">
            <v>3600</v>
          </cell>
          <cell r="I2607">
            <v>6000</v>
          </cell>
          <cell r="J2607">
            <v>2</v>
          </cell>
          <cell r="K2607">
            <v>48</v>
          </cell>
          <cell r="L2607">
            <v>3</v>
          </cell>
          <cell r="M2607">
            <v>5</v>
          </cell>
          <cell r="N2607">
            <v>2</v>
          </cell>
          <cell r="O2607">
            <v>1</v>
          </cell>
          <cell r="P2607">
            <v>3</v>
          </cell>
        </row>
        <row r="2608">
          <cell r="B2608">
            <v>2598</v>
          </cell>
          <cell r="C2608">
            <v>3</v>
          </cell>
          <cell r="D2608">
            <v>18</v>
          </cell>
          <cell r="E2608">
            <v>24000</v>
          </cell>
          <cell r="F2608">
            <v>3.3545420157756105</v>
          </cell>
          <cell r="G2608">
            <v>47000</v>
          </cell>
          <cell r="H2608">
            <v>7300</v>
          </cell>
          <cell r="I2608">
            <v>6000</v>
          </cell>
          <cell r="J2608">
            <v>2</v>
          </cell>
          <cell r="K2608">
            <v>50</v>
          </cell>
          <cell r="L2608">
            <v>4</v>
          </cell>
          <cell r="M2608">
            <v>3</v>
          </cell>
          <cell r="N2608">
            <v>2</v>
          </cell>
          <cell r="O2608">
            <v>1</v>
          </cell>
          <cell r="P2608">
            <v>2</v>
          </cell>
        </row>
        <row r="2609">
          <cell r="B2609">
            <v>2599</v>
          </cell>
          <cell r="C2609">
            <v>4</v>
          </cell>
          <cell r="D2609">
            <v>36</v>
          </cell>
          <cell r="E2609">
            <v>18300</v>
          </cell>
          <cell r="F2609">
            <v>1.3708015367307378</v>
          </cell>
          <cell r="G2609">
            <v>36000</v>
          </cell>
          <cell r="H2609">
            <v>6200</v>
          </cell>
          <cell r="I2609">
            <v>6000</v>
          </cell>
          <cell r="J2609">
            <v>1</v>
          </cell>
          <cell r="K2609">
            <v>39</v>
          </cell>
          <cell r="L2609">
            <v>1</v>
          </cell>
          <cell r="M2609">
            <v>5</v>
          </cell>
          <cell r="N2609">
            <v>2</v>
          </cell>
          <cell r="O2609">
            <v>2</v>
          </cell>
          <cell r="P2609">
            <v>3</v>
          </cell>
        </row>
        <row r="2610">
          <cell r="B2610">
            <v>2600</v>
          </cell>
          <cell r="C2610">
            <v>1</v>
          </cell>
          <cell r="D2610">
            <v>60</v>
          </cell>
          <cell r="E2610">
            <v>14000</v>
          </cell>
          <cell r="F2610">
            <v>2.6442677130950161</v>
          </cell>
          <cell r="G2610">
            <v>25000</v>
          </cell>
          <cell r="H2610">
            <v>4400</v>
          </cell>
          <cell r="I2610">
            <v>5000</v>
          </cell>
          <cell r="J2610">
            <v>1</v>
          </cell>
          <cell r="K2610">
            <v>25</v>
          </cell>
          <cell r="L2610">
            <v>1</v>
          </cell>
          <cell r="M2610">
            <v>4</v>
          </cell>
          <cell r="N2610">
            <v>1</v>
          </cell>
          <cell r="O2610">
            <v>3</v>
          </cell>
          <cell r="P2610">
            <v>3</v>
          </cell>
        </row>
        <row r="2611">
          <cell r="B2611">
            <v>2601</v>
          </cell>
          <cell r="C2611">
            <v>2</v>
          </cell>
          <cell r="D2611">
            <v>48</v>
          </cell>
          <cell r="E2611">
            <v>24000</v>
          </cell>
          <cell r="F2611">
            <v>2.0561721593436899</v>
          </cell>
          <cell r="G2611">
            <v>45000</v>
          </cell>
          <cell r="H2611">
            <v>7300</v>
          </cell>
          <cell r="I2611">
            <v>6000</v>
          </cell>
          <cell r="J2611">
            <v>2</v>
          </cell>
          <cell r="K2611">
            <v>44</v>
          </cell>
          <cell r="L2611">
            <v>3</v>
          </cell>
          <cell r="M2611">
            <v>3</v>
          </cell>
          <cell r="N2611">
            <v>1</v>
          </cell>
          <cell r="O2611">
            <v>4</v>
          </cell>
          <cell r="P2611">
            <v>3</v>
          </cell>
        </row>
        <row r="2612">
          <cell r="B2612">
            <v>2602</v>
          </cell>
          <cell r="C2612">
            <v>4</v>
          </cell>
          <cell r="D2612">
            <v>36</v>
          </cell>
          <cell r="E2612">
            <v>18300</v>
          </cell>
          <cell r="F2612">
            <v>1.4454443534585295</v>
          </cell>
          <cell r="G2612">
            <v>36000</v>
          </cell>
          <cell r="H2612">
            <v>5200</v>
          </cell>
          <cell r="I2612">
            <v>6000</v>
          </cell>
          <cell r="J2612">
            <v>1</v>
          </cell>
          <cell r="K2612">
            <v>39</v>
          </cell>
          <cell r="L2612">
            <v>3</v>
          </cell>
          <cell r="M2612">
            <v>3</v>
          </cell>
          <cell r="N2612">
            <v>2</v>
          </cell>
          <cell r="O2612">
            <v>1</v>
          </cell>
          <cell r="P2612">
            <v>3</v>
          </cell>
        </row>
        <row r="2613">
          <cell r="B2613">
            <v>2603</v>
          </cell>
          <cell r="C2613">
            <v>1</v>
          </cell>
          <cell r="D2613">
            <v>18</v>
          </cell>
          <cell r="E2613">
            <v>5400</v>
          </cell>
          <cell r="F2613">
            <v>1.9590472660896798</v>
          </cell>
          <cell r="G2613">
            <v>18000</v>
          </cell>
          <cell r="H2613">
            <v>2600</v>
          </cell>
          <cell r="I2613">
            <v>5000</v>
          </cell>
          <cell r="J2613">
            <v>1</v>
          </cell>
          <cell r="K2613">
            <v>34</v>
          </cell>
          <cell r="L2613">
            <v>3</v>
          </cell>
          <cell r="M2613">
            <v>5</v>
          </cell>
          <cell r="N2613">
            <v>2</v>
          </cell>
          <cell r="O2613">
            <v>3</v>
          </cell>
          <cell r="P2613">
            <v>3</v>
          </cell>
        </row>
        <row r="2614">
          <cell r="B2614">
            <v>2604</v>
          </cell>
          <cell r="C2614">
            <v>3</v>
          </cell>
          <cell r="D2614">
            <v>36</v>
          </cell>
          <cell r="E2614">
            <v>18300</v>
          </cell>
          <cell r="F2614">
            <v>3.747507337136526</v>
          </cell>
          <cell r="G2614">
            <v>33000</v>
          </cell>
          <cell r="H2614">
            <v>5300</v>
          </cell>
          <cell r="I2614">
            <v>6000</v>
          </cell>
          <cell r="J2614">
            <v>2</v>
          </cell>
          <cell r="K2614">
            <v>49</v>
          </cell>
          <cell r="L2614">
            <v>4</v>
          </cell>
          <cell r="M2614">
            <v>3</v>
          </cell>
          <cell r="N2614">
            <v>1</v>
          </cell>
          <cell r="O2614">
            <v>1</v>
          </cell>
          <cell r="P2614">
            <v>1</v>
          </cell>
        </row>
        <row r="2615">
          <cell r="B2615">
            <v>2605</v>
          </cell>
          <cell r="C2615">
            <v>5</v>
          </cell>
          <cell r="D2615">
            <v>18</v>
          </cell>
          <cell r="E2615">
            <v>24000</v>
          </cell>
          <cell r="F2615">
            <v>3.6363986918111544</v>
          </cell>
          <cell r="G2615">
            <v>41000</v>
          </cell>
          <cell r="H2615">
            <v>7300</v>
          </cell>
          <cell r="I2615">
            <v>5500</v>
          </cell>
          <cell r="J2615">
            <v>2</v>
          </cell>
          <cell r="K2615">
            <v>55</v>
          </cell>
          <cell r="L2615">
            <v>2</v>
          </cell>
          <cell r="M2615">
            <v>4</v>
          </cell>
          <cell r="N2615">
            <v>1</v>
          </cell>
          <cell r="O2615">
            <v>3</v>
          </cell>
          <cell r="P2615">
            <v>3</v>
          </cell>
        </row>
        <row r="2616">
          <cell r="B2616">
            <v>2606</v>
          </cell>
          <cell r="C2616">
            <v>5</v>
          </cell>
          <cell r="D2616">
            <v>36</v>
          </cell>
          <cell r="E2616">
            <v>24000</v>
          </cell>
          <cell r="F2616">
            <v>2.2037868302456172</v>
          </cell>
          <cell r="G2616">
            <v>41000</v>
          </cell>
          <cell r="H2616">
            <v>7300</v>
          </cell>
          <cell r="I2616">
            <v>5500</v>
          </cell>
          <cell r="J2616">
            <v>2</v>
          </cell>
          <cell r="K2616">
            <v>24</v>
          </cell>
          <cell r="L2616">
            <v>3</v>
          </cell>
          <cell r="M2616">
            <v>3</v>
          </cell>
          <cell r="N2616">
            <v>1</v>
          </cell>
          <cell r="O2616">
            <v>1</v>
          </cell>
          <cell r="P2616">
            <v>1</v>
          </cell>
        </row>
        <row r="2617">
          <cell r="B2617">
            <v>2607</v>
          </cell>
          <cell r="C2617">
            <v>3</v>
          </cell>
          <cell r="D2617">
            <v>36</v>
          </cell>
          <cell r="E2617">
            <v>18300</v>
          </cell>
          <cell r="F2617">
            <v>1.6569109343710595</v>
          </cell>
          <cell r="G2617">
            <v>36000</v>
          </cell>
          <cell r="H2617">
            <v>5200</v>
          </cell>
          <cell r="I2617">
            <v>6000</v>
          </cell>
          <cell r="J2617">
            <v>2</v>
          </cell>
          <cell r="K2617">
            <v>51</v>
          </cell>
          <cell r="L2617">
            <v>4</v>
          </cell>
          <cell r="M2617">
            <v>4</v>
          </cell>
          <cell r="N2617">
            <v>2</v>
          </cell>
          <cell r="O2617">
            <v>4</v>
          </cell>
          <cell r="P2617">
            <v>3</v>
          </cell>
        </row>
        <row r="2618">
          <cell r="B2618">
            <v>2608</v>
          </cell>
          <cell r="C2618">
            <v>5</v>
          </cell>
          <cell r="D2618">
            <v>18</v>
          </cell>
          <cell r="E2618">
            <v>24000</v>
          </cell>
          <cell r="F2618">
            <v>2.1285465343448839</v>
          </cell>
          <cell r="G2618">
            <v>42000</v>
          </cell>
          <cell r="H2618">
            <v>7300</v>
          </cell>
          <cell r="I2618">
            <v>5500</v>
          </cell>
          <cell r="J2618">
            <v>2</v>
          </cell>
          <cell r="K2618">
            <v>34</v>
          </cell>
          <cell r="L2618">
            <v>4</v>
          </cell>
          <cell r="M2618">
            <v>4</v>
          </cell>
          <cell r="N2618">
            <v>2</v>
          </cell>
          <cell r="O2618">
            <v>1</v>
          </cell>
          <cell r="P2618">
            <v>2</v>
          </cell>
        </row>
        <row r="2619">
          <cell r="B2619">
            <v>2609</v>
          </cell>
          <cell r="C2619">
            <v>3</v>
          </cell>
          <cell r="D2619">
            <v>12</v>
          </cell>
          <cell r="E2619">
            <v>14000</v>
          </cell>
          <cell r="F2619">
            <v>2.5519323365524813</v>
          </cell>
          <cell r="G2619">
            <v>21000</v>
          </cell>
          <cell r="H2619">
            <v>3600</v>
          </cell>
          <cell r="I2619">
            <v>6000</v>
          </cell>
          <cell r="J2619">
            <v>2</v>
          </cell>
          <cell r="K2619">
            <v>22</v>
          </cell>
          <cell r="L2619">
            <v>3</v>
          </cell>
          <cell r="M2619">
            <v>1</v>
          </cell>
          <cell r="N2619">
            <v>1</v>
          </cell>
          <cell r="O2619">
            <v>4</v>
          </cell>
          <cell r="P2619">
            <v>3</v>
          </cell>
        </row>
        <row r="2620">
          <cell r="B2620">
            <v>2610</v>
          </cell>
          <cell r="C2620">
            <v>4</v>
          </cell>
          <cell r="D2620">
            <v>12</v>
          </cell>
          <cell r="E2620">
            <v>5400</v>
          </cell>
          <cell r="F2620">
            <v>2.0916756517489579</v>
          </cell>
          <cell r="G2620">
            <v>18000</v>
          </cell>
          <cell r="H2620">
            <v>2500</v>
          </cell>
          <cell r="I2620">
            <v>6000</v>
          </cell>
          <cell r="J2620">
            <v>1</v>
          </cell>
          <cell r="K2620">
            <v>29</v>
          </cell>
          <cell r="L2620">
            <v>4</v>
          </cell>
          <cell r="M2620">
            <v>2</v>
          </cell>
          <cell r="N2620">
            <v>2</v>
          </cell>
          <cell r="O2620">
            <v>3</v>
          </cell>
          <cell r="P2620">
            <v>1</v>
          </cell>
        </row>
        <row r="2621">
          <cell r="B2621">
            <v>2611</v>
          </cell>
          <cell r="C2621">
            <v>2</v>
          </cell>
          <cell r="D2621">
            <v>36</v>
          </cell>
          <cell r="E2621">
            <v>24000</v>
          </cell>
          <cell r="F2621">
            <v>1.6087408733775166</v>
          </cell>
          <cell r="G2621">
            <v>47000</v>
          </cell>
          <cell r="H2621">
            <v>7300</v>
          </cell>
          <cell r="I2621">
            <v>6000</v>
          </cell>
          <cell r="J2621">
            <v>1</v>
          </cell>
          <cell r="K2621">
            <v>38</v>
          </cell>
          <cell r="L2621">
            <v>2</v>
          </cell>
          <cell r="M2621">
            <v>5</v>
          </cell>
          <cell r="N2621">
            <v>1</v>
          </cell>
          <cell r="O2621">
            <v>4</v>
          </cell>
          <cell r="P2621">
            <v>3</v>
          </cell>
        </row>
        <row r="2622">
          <cell r="B2622">
            <v>2612</v>
          </cell>
          <cell r="C2622">
            <v>1</v>
          </cell>
          <cell r="D2622">
            <v>12</v>
          </cell>
          <cell r="E2622">
            <v>24000</v>
          </cell>
          <cell r="F2622">
            <v>2.6568639562657221</v>
          </cell>
          <cell r="G2622">
            <v>41000</v>
          </cell>
          <cell r="H2622">
            <v>5200</v>
          </cell>
          <cell r="I2622">
            <v>5000</v>
          </cell>
          <cell r="J2622">
            <v>1</v>
          </cell>
          <cell r="K2622">
            <v>41</v>
          </cell>
          <cell r="L2622">
            <v>2</v>
          </cell>
          <cell r="M2622">
            <v>5</v>
          </cell>
          <cell r="N2622">
            <v>2</v>
          </cell>
          <cell r="O2622">
            <v>4</v>
          </cell>
          <cell r="P2622">
            <v>2</v>
          </cell>
        </row>
        <row r="2623">
          <cell r="B2623">
            <v>2613</v>
          </cell>
          <cell r="C2623">
            <v>4</v>
          </cell>
          <cell r="D2623">
            <v>36</v>
          </cell>
          <cell r="E2623">
            <v>24000</v>
          </cell>
          <cell r="F2623">
            <v>1.5598112279958778</v>
          </cell>
          <cell r="G2623">
            <v>36000</v>
          </cell>
          <cell r="H2623">
            <v>7300</v>
          </cell>
          <cell r="I2623">
            <v>6000</v>
          </cell>
          <cell r="J2623">
            <v>2</v>
          </cell>
          <cell r="K2623">
            <v>49</v>
          </cell>
          <cell r="L2623">
            <v>3</v>
          </cell>
          <cell r="M2623">
            <v>4</v>
          </cell>
          <cell r="N2623">
            <v>1</v>
          </cell>
          <cell r="O2623">
            <v>1</v>
          </cell>
          <cell r="P2623">
            <v>3</v>
          </cell>
        </row>
        <row r="2624">
          <cell r="B2624">
            <v>2614</v>
          </cell>
          <cell r="C2624">
            <v>1</v>
          </cell>
          <cell r="D2624">
            <v>48</v>
          </cell>
          <cell r="E2624">
            <v>24000</v>
          </cell>
          <cell r="F2624">
            <v>3.5858138344390618</v>
          </cell>
          <cell r="G2624">
            <v>45000</v>
          </cell>
          <cell r="H2624">
            <v>6200</v>
          </cell>
          <cell r="I2624">
            <v>5000</v>
          </cell>
          <cell r="J2624">
            <v>1</v>
          </cell>
          <cell r="K2624">
            <v>32</v>
          </cell>
          <cell r="L2624">
            <v>3</v>
          </cell>
          <cell r="M2624">
            <v>5</v>
          </cell>
          <cell r="N2624">
            <v>2</v>
          </cell>
          <cell r="O2624">
            <v>1</v>
          </cell>
          <cell r="P2624">
            <v>2</v>
          </cell>
        </row>
        <row r="2625">
          <cell r="B2625">
            <v>2615</v>
          </cell>
          <cell r="C2625">
            <v>5</v>
          </cell>
          <cell r="D2625">
            <v>60</v>
          </cell>
          <cell r="E2625">
            <v>18300</v>
          </cell>
          <cell r="F2625">
            <v>1.8021422608100988</v>
          </cell>
          <cell r="G2625">
            <v>36000</v>
          </cell>
          <cell r="H2625">
            <v>7300</v>
          </cell>
          <cell r="I2625">
            <v>5500</v>
          </cell>
          <cell r="J2625">
            <v>2</v>
          </cell>
          <cell r="K2625">
            <v>30</v>
          </cell>
          <cell r="L2625">
            <v>3</v>
          </cell>
          <cell r="M2625">
            <v>4</v>
          </cell>
          <cell r="N2625">
            <v>2</v>
          </cell>
          <cell r="O2625">
            <v>4</v>
          </cell>
          <cell r="P2625">
            <v>1</v>
          </cell>
        </row>
        <row r="2626">
          <cell r="B2626">
            <v>2616</v>
          </cell>
          <cell r="C2626">
            <v>5</v>
          </cell>
          <cell r="D2626">
            <v>18</v>
          </cell>
          <cell r="E2626">
            <v>14000</v>
          </cell>
          <cell r="F2626">
            <v>1.8643006224272598</v>
          </cell>
          <cell r="G2626">
            <v>25000</v>
          </cell>
          <cell r="H2626">
            <v>4400</v>
          </cell>
          <cell r="I2626">
            <v>5500</v>
          </cell>
          <cell r="J2626">
            <v>2</v>
          </cell>
          <cell r="K2626">
            <v>43</v>
          </cell>
          <cell r="L2626">
            <v>3</v>
          </cell>
          <cell r="M2626">
            <v>4</v>
          </cell>
          <cell r="N2626">
            <v>1</v>
          </cell>
          <cell r="O2626">
            <v>4</v>
          </cell>
          <cell r="P2626">
            <v>2</v>
          </cell>
        </row>
        <row r="2627">
          <cell r="B2627">
            <v>2617</v>
          </cell>
          <cell r="C2627">
            <v>1</v>
          </cell>
          <cell r="D2627">
            <v>36</v>
          </cell>
          <cell r="E2627">
            <v>5400</v>
          </cell>
          <cell r="F2627">
            <v>3.3618624020841206</v>
          </cell>
          <cell r="G2627">
            <v>18000</v>
          </cell>
          <cell r="H2627">
            <v>2700</v>
          </cell>
          <cell r="I2627">
            <v>5000</v>
          </cell>
          <cell r="J2627">
            <v>2</v>
          </cell>
          <cell r="K2627">
            <v>48</v>
          </cell>
          <cell r="L2627">
            <v>2</v>
          </cell>
          <cell r="M2627">
            <v>1</v>
          </cell>
          <cell r="N2627">
            <v>2</v>
          </cell>
          <cell r="O2627">
            <v>3</v>
          </cell>
          <cell r="P2627">
            <v>3</v>
          </cell>
        </row>
        <row r="2628">
          <cell r="B2628">
            <v>2618</v>
          </cell>
          <cell r="C2628">
            <v>5</v>
          </cell>
          <cell r="D2628">
            <v>36</v>
          </cell>
          <cell r="E2628">
            <v>5400</v>
          </cell>
          <cell r="F2628">
            <v>3.0412428115427472</v>
          </cell>
          <cell r="G2628">
            <v>12000</v>
          </cell>
          <cell r="H2628">
            <v>2500</v>
          </cell>
          <cell r="I2628">
            <v>5500</v>
          </cell>
          <cell r="J2628">
            <v>1</v>
          </cell>
          <cell r="K2628">
            <v>55</v>
          </cell>
          <cell r="L2628">
            <v>2</v>
          </cell>
          <cell r="M2628">
            <v>1</v>
          </cell>
          <cell r="N2628">
            <v>1</v>
          </cell>
          <cell r="O2628">
            <v>1</v>
          </cell>
          <cell r="P2628">
            <v>1</v>
          </cell>
        </row>
        <row r="2629">
          <cell r="B2629">
            <v>2619</v>
          </cell>
          <cell r="C2629">
            <v>5</v>
          </cell>
          <cell r="D2629">
            <v>60</v>
          </cell>
          <cell r="E2629">
            <v>18300</v>
          </cell>
          <cell r="F2629">
            <v>3.0853516053693446</v>
          </cell>
          <cell r="G2629">
            <v>36000</v>
          </cell>
          <cell r="H2629">
            <v>7300</v>
          </cell>
          <cell r="I2629">
            <v>5500</v>
          </cell>
          <cell r="J2629">
            <v>2</v>
          </cell>
          <cell r="K2629">
            <v>42</v>
          </cell>
          <cell r="L2629">
            <v>3</v>
          </cell>
          <cell r="M2629">
            <v>1</v>
          </cell>
          <cell r="N2629">
            <v>1</v>
          </cell>
          <cell r="O2629">
            <v>2</v>
          </cell>
          <cell r="P2629">
            <v>1</v>
          </cell>
        </row>
        <row r="2630">
          <cell r="B2630">
            <v>2620</v>
          </cell>
          <cell r="C2630">
            <v>4</v>
          </cell>
          <cell r="D2630">
            <v>36</v>
          </cell>
          <cell r="E2630">
            <v>24000</v>
          </cell>
          <cell r="F2630">
            <v>2.7340124928958147</v>
          </cell>
          <cell r="G2630">
            <v>36000</v>
          </cell>
          <cell r="H2630">
            <v>6900</v>
          </cell>
          <cell r="I2630">
            <v>6000</v>
          </cell>
          <cell r="J2630">
            <v>2</v>
          </cell>
          <cell r="K2630">
            <v>34</v>
          </cell>
          <cell r="L2630">
            <v>1</v>
          </cell>
          <cell r="M2630">
            <v>3</v>
          </cell>
          <cell r="N2630">
            <v>1</v>
          </cell>
          <cell r="O2630">
            <v>3</v>
          </cell>
          <cell r="P2630">
            <v>3</v>
          </cell>
        </row>
        <row r="2631">
          <cell r="B2631">
            <v>2621</v>
          </cell>
          <cell r="C2631">
            <v>2</v>
          </cell>
          <cell r="D2631">
            <v>36</v>
          </cell>
          <cell r="E2631">
            <v>5400</v>
          </cell>
          <cell r="F2631">
            <v>2.5655207495089867</v>
          </cell>
          <cell r="G2631">
            <v>18000</v>
          </cell>
          <cell r="H2631">
            <v>2900</v>
          </cell>
          <cell r="I2631">
            <v>6000</v>
          </cell>
          <cell r="J2631">
            <v>1</v>
          </cell>
          <cell r="K2631">
            <v>19</v>
          </cell>
          <cell r="L2631">
            <v>2</v>
          </cell>
          <cell r="M2631">
            <v>5</v>
          </cell>
          <cell r="N2631">
            <v>2</v>
          </cell>
          <cell r="O2631">
            <v>4</v>
          </cell>
          <cell r="P2631">
            <v>3</v>
          </cell>
        </row>
        <row r="2632">
          <cell r="B2632">
            <v>2622</v>
          </cell>
          <cell r="C2632">
            <v>5</v>
          </cell>
          <cell r="D2632">
            <v>36</v>
          </cell>
          <cell r="E2632">
            <v>14000</v>
          </cell>
          <cell r="F2632">
            <v>2.28915953612242</v>
          </cell>
          <cell r="G2632">
            <v>25000</v>
          </cell>
          <cell r="H2632">
            <v>4400</v>
          </cell>
          <cell r="I2632">
            <v>5500</v>
          </cell>
          <cell r="J2632">
            <v>2</v>
          </cell>
          <cell r="K2632">
            <v>51</v>
          </cell>
          <cell r="L2632">
            <v>2</v>
          </cell>
          <cell r="M2632">
            <v>3</v>
          </cell>
          <cell r="N2632">
            <v>1</v>
          </cell>
          <cell r="O2632">
            <v>3</v>
          </cell>
          <cell r="P2632">
            <v>3</v>
          </cell>
        </row>
        <row r="2633">
          <cell r="B2633">
            <v>2623</v>
          </cell>
          <cell r="C2633">
            <v>4</v>
          </cell>
          <cell r="D2633">
            <v>36</v>
          </cell>
          <cell r="E2633">
            <v>5400</v>
          </cell>
          <cell r="F2633">
            <v>2.2139167998395273</v>
          </cell>
          <cell r="G2633">
            <v>18000</v>
          </cell>
          <cell r="H2633">
            <v>3000</v>
          </cell>
          <cell r="I2633">
            <v>6000</v>
          </cell>
          <cell r="J2633">
            <v>2</v>
          </cell>
          <cell r="K2633">
            <v>34</v>
          </cell>
          <cell r="L2633">
            <v>4</v>
          </cell>
          <cell r="M2633">
            <v>4</v>
          </cell>
          <cell r="N2633">
            <v>1</v>
          </cell>
          <cell r="O2633">
            <v>4</v>
          </cell>
          <cell r="P2633">
            <v>3</v>
          </cell>
        </row>
        <row r="2634">
          <cell r="B2634">
            <v>2624</v>
          </cell>
          <cell r="C2634">
            <v>1</v>
          </cell>
          <cell r="D2634">
            <v>36</v>
          </cell>
          <cell r="E2634">
            <v>18300</v>
          </cell>
          <cell r="F2634">
            <v>3.4286523625854199</v>
          </cell>
          <cell r="G2634">
            <v>36000</v>
          </cell>
          <cell r="H2634">
            <v>5300</v>
          </cell>
          <cell r="I2634">
            <v>5000</v>
          </cell>
          <cell r="J2634">
            <v>2</v>
          </cell>
          <cell r="K2634">
            <v>28</v>
          </cell>
          <cell r="L2634">
            <v>1</v>
          </cell>
          <cell r="M2634">
            <v>5</v>
          </cell>
          <cell r="N2634">
            <v>1</v>
          </cell>
          <cell r="O2634">
            <v>2</v>
          </cell>
          <cell r="P2634">
            <v>3</v>
          </cell>
        </row>
        <row r="2635">
          <cell r="B2635">
            <v>2625</v>
          </cell>
          <cell r="C2635">
            <v>3</v>
          </cell>
          <cell r="D2635">
            <v>36</v>
          </cell>
          <cell r="E2635">
            <v>18300</v>
          </cell>
          <cell r="F2635">
            <v>3.4750230551437324</v>
          </cell>
          <cell r="G2635">
            <v>36000</v>
          </cell>
          <cell r="H2635">
            <v>6000</v>
          </cell>
          <cell r="I2635">
            <v>6000</v>
          </cell>
          <cell r="J2635">
            <v>1</v>
          </cell>
          <cell r="K2635">
            <v>50</v>
          </cell>
          <cell r="L2635">
            <v>4</v>
          </cell>
          <cell r="M2635">
            <v>5</v>
          </cell>
          <cell r="N2635">
            <v>1</v>
          </cell>
          <cell r="O2635">
            <v>2</v>
          </cell>
          <cell r="P2635">
            <v>3</v>
          </cell>
        </row>
        <row r="2636">
          <cell r="B2636">
            <v>2626</v>
          </cell>
          <cell r="C2636">
            <v>1</v>
          </cell>
          <cell r="D2636">
            <v>60</v>
          </cell>
          <cell r="E2636">
            <v>5400</v>
          </cell>
          <cell r="F2636">
            <v>3.0576195291148607</v>
          </cell>
          <cell r="G2636">
            <v>18000</v>
          </cell>
          <cell r="H2636">
            <v>2600</v>
          </cell>
          <cell r="I2636">
            <v>5000</v>
          </cell>
          <cell r="J2636">
            <v>2</v>
          </cell>
          <cell r="K2636">
            <v>46</v>
          </cell>
          <cell r="L2636">
            <v>1</v>
          </cell>
          <cell r="M2636">
            <v>4</v>
          </cell>
          <cell r="N2636">
            <v>1</v>
          </cell>
          <cell r="O2636">
            <v>2</v>
          </cell>
          <cell r="P2636">
            <v>3</v>
          </cell>
        </row>
        <row r="2637">
          <cell r="B2637">
            <v>2627</v>
          </cell>
          <cell r="C2637">
            <v>1</v>
          </cell>
          <cell r="D2637">
            <v>36</v>
          </cell>
          <cell r="E2637">
            <v>5400</v>
          </cell>
          <cell r="F2637">
            <v>1.4563224720090817</v>
          </cell>
          <cell r="G2637">
            <v>18000</v>
          </cell>
          <cell r="H2637">
            <v>2600</v>
          </cell>
          <cell r="I2637">
            <v>5000</v>
          </cell>
          <cell r="J2637">
            <v>1</v>
          </cell>
          <cell r="K2637">
            <v>50</v>
          </cell>
          <cell r="L2637">
            <v>3</v>
          </cell>
          <cell r="M2637">
            <v>2</v>
          </cell>
          <cell r="N2637">
            <v>1</v>
          </cell>
          <cell r="O2637">
            <v>1</v>
          </cell>
          <cell r="P2637">
            <v>3</v>
          </cell>
        </row>
        <row r="2638">
          <cell r="B2638">
            <v>2628</v>
          </cell>
          <cell r="C2638">
            <v>1</v>
          </cell>
          <cell r="D2638">
            <v>48</v>
          </cell>
          <cell r="E2638">
            <v>18300</v>
          </cell>
          <cell r="F2638">
            <v>3.2680624542395993</v>
          </cell>
          <cell r="G2638">
            <v>33000</v>
          </cell>
          <cell r="H2638">
            <v>4700</v>
          </cell>
          <cell r="I2638">
            <v>5000</v>
          </cell>
          <cell r="J2638">
            <v>1</v>
          </cell>
          <cell r="K2638">
            <v>55</v>
          </cell>
          <cell r="L2638">
            <v>3</v>
          </cell>
          <cell r="M2638">
            <v>1</v>
          </cell>
          <cell r="N2638">
            <v>2</v>
          </cell>
          <cell r="O2638">
            <v>2</v>
          </cell>
          <cell r="P2638">
            <v>1</v>
          </cell>
        </row>
        <row r="2639">
          <cell r="B2639">
            <v>2629</v>
          </cell>
          <cell r="C2639">
            <v>5</v>
          </cell>
          <cell r="D2639">
            <v>48</v>
          </cell>
          <cell r="E2639">
            <v>18300</v>
          </cell>
          <cell r="F2639">
            <v>3.5315682325446129</v>
          </cell>
          <cell r="G2639">
            <v>36000</v>
          </cell>
          <cell r="H2639">
            <v>5200</v>
          </cell>
          <cell r="I2639">
            <v>5500</v>
          </cell>
          <cell r="J2639">
            <v>2</v>
          </cell>
          <cell r="K2639">
            <v>49</v>
          </cell>
          <cell r="L2639">
            <v>3</v>
          </cell>
          <cell r="M2639">
            <v>4</v>
          </cell>
          <cell r="N2639">
            <v>1</v>
          </cell>
          <cell r="O2639">
            <v>3</v>
          </cell>
          <cell r="P2639">
            <v>3</v>
          </cell>
        </row>
        <row r="2640">
          <cell r="B2640">
            <v>2630</v>
          </cell>
          <cell r="C2640">
            <v>5</v>
          </cell>
          <cell r="D2640">
            <v>36</v>
          </cell>
          <cell r="E2640">
            <v>18300</v>
          </cell>
          <cell r="F2640">
            <v>1.5594389787276954</v>
          </cell>
          <cell r="G2640">
            <v>36000</v>
          </cell>
          <cell r="H2640">
            <v>5200</v>
          </cell>
          <cell r="I2640">
            <v>5500</v>
          </cell>
          <cell r="J2640">
            <v>1</v>
          </cell>
          <cell r="K2640">
            <v>26</v>
          </cell>
          <cell r="L2640">
            <v>2</v>
          </cell>
          <cell r="M2640">
            <v>1</v>
          </cell>
          <cell r="N2640">
            <v>1</v>
          </cell>
          <cell r="O2640">
            <v>4</v>
          </cell>
          <cell r="P2640">
            <v>3</v>
          </cell>
        </row>
        <row r="2641">
          <cell r="B2641">
            <v>2631</v>
          </cell>
          <cell r="C2641">
            <v>4</v>
          </cell>
          <cell r="D2641">
            <v>18</v>
          </cell>
          <cell r="E2641">
            <v>18300</v>
          </cell>
          <cell r="F2641">
            <v>1.8592010533394583</v>
          </cell>
          <cell r="G2641">
            <v>36000</v>
          </cell>
          <cell r="H2641">
            <v>6000</v>
          </cell>
          <cell r="I2641">
            <v>6000</v>
          </cell>
          <cell r="J2641">
            <v>1</v>
          </cell>
          <cell r="K2641">
            <v>51</v>
          </cell>
          <cell r="L2641">
            <v>1</v>
          </cell>
          <cell r="M2641">
            <v>4</v>
          </cell>
          <cell r="N2641">
            <v>2</v>
          </cell>
          <cell r="O2641">
            <v>4</v>
          </cell>
          <cell r="P2641">
            <v>2</v>
          </cell>
        </row>
        <row r="2642">
          <cell r="B2642">
            <v>2632</v>
          </cell>
          <cell r="C2642">
            <v>5</v>
          </cell>
          <cell r="D2642">
            <v>36</v>
          </cell>
          <cell r="E2642">
            <v>24000</v>
          </cell>
          <cell r="F2642">
            <v>2.1712448224092218</v>
          </cell>
          <cell r="G2642">
            <v>47000</v>
          </cell>
          <cell r="H2642">
            <v>8400</v>
          </cell>
          <cell r="I2642">
            <v>5500</v>
          </cell>
          <cell r="J2642">
            <v>1</v>
          </cell>
          <cell r="K2642">
            <v>46</v>
          </cell>
          <cell r="L2642">
            <v>2</v>
          </cell>
          <cell r="M2642">
            <v>1</v>
          </cell>
          <cell r="N2642">
            <v>2</v>
          </cell>
          <cell r="O2642">
            <v>4</v>
          </cell>
          <cell r="P2642">
            <v>3</v>
          </cell>
        </row>
        <row r="2643">
          <cell r="B2643">
            <v>2633</v>
          </cell>
          <cell r="C2643">
            <v>1</v>
          </cell>
          <cell r="D2643">
            <v>36</v>
          </cell>
          <cell r="E2643">
            <v>18300</v>
          </cell>
          <cell r="F2643">
            <v>3.4945274602006036</v>
          </cell>
          <cell r="G2643">
            <v>33000</v>
          </cell>
          <cell r="H2643">
            <v>4400</v>
          </cell>
          <cell r="I2643">
            <v>5000</v>
          </cell>
          <cell r="J2643">
            <v>1</v>
          </cell>
          <cell r="K2643">
            <v>27</v>
          </cell>
          <cell r="L2643">
            <v>2</v>
          </cell>
          <cell r="M2643">
            <v>2</v>
          </cell>
          <cell r="N2643">
            <v>1</v>
          </cell>
          <cell r="O2643">
            <v>3</v>
          </cell>
          <cell r="P2643">
            <v>3</v>
          </cell>
        </row>
        <row r="2644">
          <cell r="B2644">
            <v>2634</v>
          </cell>
          <cell r="C2644">
            <v>1</v>
          </cell>
          <cell r="D2644">
            <v>36</v>
          </cell>
          <cell r="E2644">
            <v>5400</v>
          </cell>
          <cell r="F2644">
            <v>2.7406730267827308</v>
          </cell>
          <cell r="G2644">
            <v>12000</v>
          </cell>
          <cell r="H2644">
            <v>2000</v>
          </cell>
          <cell r="I2644">
            <v>5000</v>
          </cell>
          <cell r="J2644">
            <v>1</v>
          </cell>
          <cell r="K2644">
            <v>44</v>
          </cell>
          <cell r="L2644">
            <v>4</v>
          </cell>
          <cell r="M2644">
            <v>2</v>
          </cell>
          <cell r="N2644">
            <v>1</v>
          </cell>
          <cell r="O2644">
            <v>4</v>
          </cell>
          <cell r="P2644">
            <v>3</v>
          </cell>
        </row>
        <row r="2645">
          <cell r="B2645">
            <v>2635</v>
          </cell>
          <cell r="C2645">
            <v>5</v>
          </cell>
          <cell r="D2645">
            <v>36</v>
          </cell>
          <cell r="E2645">
            <v>18300</v>
          </cell>
          <cell r="F2645">
            <v>1.3118553401563577</v>
          </cell>
          <cell r="G2645">
            <v>36000</v>
          </cell>
          <cell r="H2645">
            <v>5200</v>
          </cell>
          <cell r="I2645">
            <v>5500</v>
          </cell>
          <cell r="J2645">
            <v>2</v>
          </cell>
          <cell r="K2645">
            <v>53</v>
          </cell>
          <cell r="L2645">
            <v>2</v>
          </cell>
          <cell r="M2645">
            <v>2</v>
          </cell>
          <cell r="N2645">
            <v>1</v>
          </cell>
          <cell r="O2645">
            <v>3</v>
          </cell>
          <cell r="P2645">
            <v>3</v>
          </cell>
        </row>
        <row r="2646">
          <cell r="B2646">
            <v>2636</v>
          </cell>
          <cell r="C2646">
            <v>3</v>
          </cell>
          <cell r="D2646">
            <v>18</v>
          </cell>
          <cell r="E2646">
            <v>24000</v>
          </cell>
          <cell r="F2646">
            <v>3.5893968918159311</v>
          </cell>
          <cell r="G2646">
            <v>36000</v>
          </cell>
          <cell r="H2646">
            <v>6200</v>
          </cell>
          <cell r="I2646">
            <v>6000</v>
          </cell>
          <cell r="J2646">
            <v>1</v>
          </cell>
          <cell r="K2646">
            <v>35</v>
          </cell>
          <cell r="L2646">
            <v>3</v>
          </cell>
          <cell r="M2646">
            <v>2</v>
          </cell>
          <cell r="N2646">
            <v>2</v>
          </cell>
          <cell r="O2646">
            <v>1</v>
          </cell>
          <cell r="P2646">
            <v>2</v>
          </cell>
        </row>
        <row r="2647">
          <cell r="B2647">
            <v>2637</v>
          </cell>
          <cell r="C2647">
            <v>3</v>
          </cell>
          <cell r="D2647">
            <v>36</v>
          </cell>
          <cell r="E2647">
            <v>5400</v>
          </cell>
          <cell r="F2647">
            <v>1.5874815280064445</v>
          </cell>
          <cell r="G2647">
            <v>12000</v>
          </cell>
          <cell r="H2647">
            <v>2100</v>
          </cell>
          <cell r="I2647">
            <v>6000</v>
          </cell>
          <cell r="J2647">
            <v>1</v>
          </cell>
          <cell r="K2647">
            <v>35</v>
          </cell>
          <cell r="L2647">
            <v>1</v>
          </cell>
          <cell r="M2647">
            <v>4</v>
          </cell>
          <cell r="N2647">
            <v>1</v>
          </cell>
          <cell r="O2647">
            <v>2</v>
          </cell>
          <cell r="P2647">
            <v>2</v>
          </cell>
        </row>
        <row r="2648">
          <cell r="B2648">
            <v>2638</v>
          </cell>
          <cell r="C2648">
            <v>2</v>
          </cell>
          <cell r="D2648">
            <v>48</v>
          </cell>
          <cell r="E2648">
            <v>5400</v>
          </cell>
          <cell r="F2648">
            <v>3.6276948433396123</v>
          </cell>
          <cell r="G2648">
            <v>18000</v>
          </cell>
          <cell r="H2648">
            <v>2900</v>
          </cell>
          <cell r="I2648">
            <v>6000</v>
          </cell>
          <cell r="J2648">
            <v>2</v>
          </cell>
          <cell r="K2648">
            <v>41</v>
          </cell>
          <cell r="L2648">
            <v>1</v>
          </cell>
          <cell r="M2648">
            <v>4</v>
          </cell>
          <cell r="N2648">
            <v>1</v>
          </cell>
          <cell r="O2648">
            <v>1</v>
          </cell>
          <cell r="P2648">
            <v>3</v>
          </cell>
        </row>
        <row r="2649">
          <cell r="B2649">
            <v>2639</v>
          </cell>
          <cell r="C2649">
            <v>2</v>
          </cell>
          <cell r="D2649">
            <v>36</v>
          </cell>
          <cell r="E2649">
            <v>14000</v>
          </cell>
          <cell r="F2649">
            <v>1.2400787639690409</v>
          </cell>
          <cell r="G2649">
            <v>20000</v>
          </cell>
          <cell r="H2649">
            <v>3600</v>
          </cell>
          <cell r="I2649">
            <v>6000</v>
          </cell>
          <cell r="J2649">
            <v>2</v>
          </cell>
          <cell r="K2649">
            <v>36</v>
          </cell>
          <cell r="L2649">
            <v>2</v>
          </cell>
          <cell r="M2649">
            <v>2</v>
          </cell>
          <cell r="N2649">
            <v>2</v>
          </cell>
          <cell r="O2649">
            <v>2</v>
          </cell>
          <cell r="P2649">
            <v>2</v>
          </cell>
        </row>
        <row r="2650">
          <cell r="B2650">
            <v>2640</v>
          </cell>
          <cell r="C2650">
            <v>3</v>
          </cell>
          <cell r="D2650">
            <v>36</v>
          </cell>
          <cell r="E2650">
            <v>18300</v>
          </cell>
          <cell r="F2650">
            <v>2.3304286860177217</v>
          </cell>
          <cell r="G2650">
            <v>36000</v>
          </cell>
          <cell r="H2650">
            <v>5200</v>
          </cell>
          <cell r="I2650">
            <v>6000</v>
          </cell>
          <cell r="J2650">
            <v>1</v>
          </cell>
          <cell r="K2650">
            <v>41</v>
          </cell>
          <cell r="L2650">
            <v>1</v>
          </cell>
          <cell r="M2650">
            <v>4</v>
          </cell>
          <cell r="N2650">
            <v>2</v>
          </cell>
          <cell r="O2650">
            <v>2</v>
          </cell>
          <cell r="P2650">
            <v>3</v>
          </cell>
        </row>
        <row r="2651">
          <cell r="B2651">
            <v>2641</v>
          </cell>
          <cell r="C2651">
            <v>4</v>
          </cell>
          <cell r="D2651">
            <v>12</v>
          </cell>
          <cell r="E2651">
            <v>18300</v>
          </cell>
          <cell r="F2651">
            <v>1.3491017394393183</v>
          </cell>
          <cell r="G2651">
            <v>36000</v>
          </cell>
          <cell r="H2651">
            <v>4400</v>
          </cell>
          <cell r="I2651">
            <v>6000</v>
          </cell>
          <cell r="J2651">
            <v>1</v>
          </cell>
          <cell r="K2651">
            <v>36</v>
          </cell>
          <cell r="L2651">
            <v>3</v>
          </cell>
          <cell r="M2651">
            <v>2</v>
          </cell>
          <cell r="N2651">
            <v>1</v>
          </cell>
          <cell r="O2651">
            <v>4</v>
          </cell>
          <cell r="P2651">
            <v>3</v>
          </cell>
        </row>
        <row r="2652">
          <cell r="B2652">
            <v>2642</v>
          </cell>
          <cell r="C2652">
            <v>3</v>
          </cell>
          <cell r="D2652">
            <v>36</v>
          </cell>
          <cell r="E2652">
            <v>5400</v>
          </cell>
          <cell r="F2652">
            <v>1.0038234919853244</v>
          </cell>
          <cell r="G2652">
            <v>12000</v>
          </cell>
          <cell r="H2652">
            <v>2300</v>
          </cell>
          <cell r="I2652">
            <v>6000</v>
          </cell>
          <cell r="J2652">
            <v>1</v>
          </cell>
          <cell r="K2652">
            <v>28</v>
          </cell>
          <cell r="L2652">
            <v>2</v>
          </cell>
          <cell r="M2652">
            <v>5</v>
          </cell>
          <cell r="N2652">
            <v>2</v>
          </cell>
          <cell r="O2652">
            <v>2</v>
          </cell>
          <cell r="P2652">
            <v>1</v>
          </cell>
        </row>
        <row r="2653">
          <cell r="B2653">
            <v>2643</v>
          </cell>
          <cell r="C2653">
            <v>5</v>
          </cell>
          <cell r="D2653">
            <v>12</v>
          </cell>
          <cell r="E2653">
            <v>5400</v>
          </cell>
          <cell r="F2653">
            <v>3.5411659793749539</v>
          </cell>
          <cell r="G2653">
            <v>18000</v>
          </cell>
          <cell r="H2653">
            <v>3600</v>
          </cell>
          <cell r="I2653">
            <v>5500</v>
          </cell>
          <cell r="J2653">
            <v>1</v>
          </cell>
          <cell r="K2653">
            <v>28</v>
          </cell>
          <cell r="L2653">
            <v>3</v>
          </cell>
          <cell r="M2653">
            <v>1</v>
          </cell>
          <cell r="N2653">
            <v>1</v>
          </cell>
          <cell r="O2653">
            <v>1</v>
          </cell>
          <cell r="P2653">
            <v>3</v>
          </cell>
        </row>
        <row r="2654">
          <cell r="B2654">
            <v>2644</v>
          </cell>
          <cell r="C2654">
            <v>3</v>
          </cell>
          <cell r="D2654">
            <v>36</v>
          </cell>
          <cell r="E2654">
            <v>14000</v>
          </cell>
          <cell r="F2654">
            <v>3.7198278911586895</v>
          </cell>
          <cell r="G2654">
            <v>25000</v>
          </cell>
          <cell r="H2654">
            <v>7300</v>
          </cell>
          <cell r="I2654">
            <v>6000</v>
          </cell>
          <cell r="J2654">
            <v>2</v>
          </cell>
          <cell r="K2654">
            <v>47</v>
          </cell>
          <cell r="L2654">
            <v>4</v>
          </cell>
          <cell r="M2654">
            <v>2</v>
          </cell>
          <cell r="N2654">
            <v>2</v>
          </cell>
          <cell r="O2654">
            <v>2</v>
          </cell>
          <cell r="P2654">
            <v>2</v>
          </cell>
        </row>
        <row r="2655">
          <cell r="B2655">
            <v>2645</v>
          </cell>
          <cell r="C2655">
            <v>4</v>
          </cell>
          <cell r="D2655">
            <v>18</v>
          </cell>
          <cell r="E2655">
            <v>24000</v>
          </cell>
          <cell r="F2655">
            <v>3.8447194066410342</v>
          </cell>
          <cell r="G2655">
            <v>36000</v>
          </cell>
          <cell r="H2655">
            <v>6200</v>
          </cell>
          <cell r="I2655">
            <v>6000</v>
          </cell>
          <cell r="J2655">
            <v>2</v>
          </cell>
          <cell r="K2655">
            <v>18</v>
          </cell>
          <cell r="L2655">
            <v>2</v>
          </cell>
          <cell r="M2655">
            <v>2</v>
          </cell>
          <cell r="N2655">
            <v>2</v>
          </cell>
          <cell r="O2655">
            <v>1</v>
          </cell>
          <cell r="P2655">
            <v>2</v>
          </cell>
        </row>
        <row r="2656">
          <cell r="B2656">
            <v>2646</v>
          </cell>
          <cell r="C2656">
            <v>4</v>
          </cell>
          <cell r="D2656">
            <v>36</v>
          </cell>
          <cell r="E2656">
            <v>5400</v>
          </cell>
          <cell r="F2656">
            <v>3.3976441521124361</v>
          </cell>
          <cell r="G2656">
            <v>12000</v>
          </cell>
          <cell r="H2656">
            <v>1800</v>
          </cell>
          <cell r="I2656">
            <v>6000</v>
          </cell>
          <cell r="J2656">
            <v>1</v>
          </cell>
          <cell r="K2656">
            <v>52</v>
          </cell>
          <cell r="L2656">
            <v>2</v>
          </cell>
          <cell r="M2656">
            <v>1</v>
          </cell>
          <cell r="N2656">
            <v>2</v>
          </cell>
          <cell r="O2656">
            <v>1</v>
          </cell>
          <cell r="P2656">
            <v>3</v>
          </cell>
        </row>
        <row r="2657">
          <cell r="B2657">
            <v>2647</v>
          </cell>
          <cell r="C2657">
            <v>2</v>
          </cell>
          <cell r="D2657">
            <v>36</v>
          </cell>
          <cell r="E2657">
            <v>5400</v>
          </cell>
          <cell r="F2657">
            <v>3.97708917493155</v>
          </cell>
          <cell r="G2657">
            <v>12000</v>
          </cell>
          <cell r="H2657">
            <v>2000</v>
          </cell>
          <cell r="I2657">
            <v>6000</v>
          </cell>
          <cell r="J2657">
            <v>2</v>
          </cell>
          <cell r="K2657">
            <v>43</v>
          </cell>
          <cell r="L2657">
            <v>1</v>
          </cell>
          <cell r="M2657">
            <v>2</v>
          </cell>
          <cell r="N2657">
            <v>2</v>
          </cell>
          <cell r="O2657">
            <v>3</v>
          </cell>
          <cell r="P2657">
            <v>3</v>
          </cell>
        </row>
        <row r="2658">
          <cell r="B2658">
            <v>2648</v>
          </cell>
          <cell r="C2658">
            <v>5</v>
          </cell>
          <cell r="D2658">
            <v>36</v>
          </cell>
          <cell r="E2658">
            <v>24000</v>
          </cell>
          <cell r="F2658">
            <v>3.370288000619559</v>
          </cell>
          <cell r="G2658">
            <v>36000</v>
          </cell>
          <cell r="H2658">
            <v>8400</v>
          </cell>
          <cell r="I2658">
            <v>5500</v>
          </cell>
          <cell r="J2658">
            <v>2</v>
          </cell>
          <cell r="K2658">
            <v>45</v>
          </cell>
          <cell r="L2658">
            <v>4</v>
          </cell>
          <cell r="M2658">
            <v>5</v>
          </cell>
          <cell r="N2658">
            <v>1</v>
          </cell>
          <cell r="O2658">
            <v>4</v>
          </cell>
          <cell r="P2658">
            <v>3</v>
          </cell>
        </row>
        <row r="2659">
          <cell r="B2659">
            <v>2649</v>
          </cell>
          <cell r="C2659">
            <v>2</v>
          </cell>
          <cell r="D2659">
            <v>48</v>
          </cell>
          <cell r="E2659">
            <v>24000</v>
          </cell>
          <cell r="F2659">
            <v>1.6472867666808155</v>
          </cell>
          <cell r="G2659">
            <v>42000</v>
          </cell>
          <cell r="H2659">
            <v>7300</v>
          </cell>
          <cell r="I2659">
            <v>6000</v>
          </cell>
          <cell r="J2659">
            <v>2</v>
          </cell>
          <cell r="K2659">
            <v>54</v>
          </cell>
          <cell r="L2659">
            <v>3</v>
          </cell>
          <cell r="M2659">
            <v>4</v>
          </cell>
          <cell r="N2659">
            <v>2</v>
          </cell>
          <cell r="O2659">
            <v>1</v>
          </cell>
          <cell r="P2659">
            <v>3</v>
          </cell>
        </row>
        <row r="2660">
          <cell r="B2660">
            <v>2650</v>
          </cell>
          <cell r="C2660">
            <v>2</v>
          </cell>
          <cell r="D2660">
            <v>48</v>
          </cell>
          <cell r="E2660">
            <v>14000</v>
          </cell>
          <cell r="F2660">
            <v>1.3669017583662968</v>
          </cell>
          <cell r="G2660">
            <v>21000</v>
          </cell>
          <cell r="H2660">
            <v>3300</v>
          </cell>
          <cell r="I2660">
            <v>6000</v>
          </cell>
          <cell r="J2660">
            <v>1</v>
          </cell>
          <cell r="K2660">
            <v>34</v>
          </cell>
          <cell r="L2660">
            <v>4</v>
          </cell>
          <cell r="M2660">
            <v>3</v>
          </cell>
          <cell r="N2660">
            <v>1</v>
          </cell>
          <cell r="O2660">
            <v>4</v>
          </cell>
          <cell r="P2660">
            <v>3</v>
          </cell>
        </row>
        <row r="2661">
          <cell r="B2661">
            <v>2651</v>
          </cell>
          <cell r="C2661">
            <v>1</v>
          </cell>
          <cell r="D2661">
            <v>18</v>
          </cell>
          <cell r="E2661">
            <v>14000</v>
          </cell>
          <cell r="F2661">
            <v>1.9175984596141018</v>
          </cell>
          <cell r="G2661">
            <v>25000</v>
          </cell>
          <cell r="H2661">
            <v>4000</v>
          </cell>
          <cell r="I2661">
            <v>5000</v>
          </cell>
          <cell r="J2661">
            <v>1</v>
          </cell>
          <cell r="K2661">
            <v>25</v>
          </cell>
          <cell r="L2661">
            <v>4</v>
          </cell>
          <cell r="M2661">
            <v>3</v>
          </cell>
          <cell r="N2661">
            <v>2</v>
          </cell>
          <cell r="O2661">
            <v>1</v>
          </cell>
          <cell r="P2661">
            <v>3</v>
          </cell>
        </row>
        <row r="2662">
          <cell r="B2662">
            <v>2652</v>
          </cell>
          <cell r="C2662">
            <v>2</v>
          </cell>
          <cell r="D2662">
            <v>48</v>
          </cell>
          <cell r="E2662">
            <v>14000</v>
          </cell>
          <cell r="F2662">
            <v>2.4313994328428747</v>
          </cell>
          <cell r="G2662">
            <v>25000</v>
          </cell>
          <cell r="H2662">
            <v>4400</v>
          </cell>
          <cell r="I2662">
            <v>6000</v>
          </cell>
          <cell r="J2662">
            <v>2</v>
          </cell>
          <cell r="K2662">
            <v>30</v>
          </cell>
          <cell r="L2662">
            <v>1</v>
          </cell>
          <cell r="M2662">
            <v>4</v>
          </cell>
          <cell r="N2662">
            <v>1</v>
          </cell>
          <cell r="O2662">
            <v>3</v>
          </cell>
          <cell r="P2662">
            <v>1</v>
          </cell>
        </row>
        <row r="2663">
          <cell r="B2663">
            <v>2653</v>
          </cell>
          <cell r="C2663">
            <v>2</v>
          </cell>
          <cell r="D2663">
            <v>36</v>
          </cell>
          <cell r="E2663">
            <v>14000</v>
          </cell>
          <cell r="F2663">
            <v>1.7892444893169936</v>
          </cell>
          <cell r="G2663">
            <v>25000</v>
          </cell>
          <cell r="H2663">
            <v>4400</v>
          </cell>
          <cell r="I2663">
            <v>6000</v>
          </cell>
          <cell r="J2663">
            <v>1</v>
          </cell>
          <cell r="K2663">
            <v>54</v>
          </cell>
          <cell r="L2663">
            <v>3</v>
          </cell>
          <cell r="M2663">
            <v>3</v>
          </cell>
          <cell r="N2663">
            <v>2</v>
          </cell>
          <cell r="O2663">
            <v>4</v>
          </cell>
          <cell r="P2663">
            <v>1</v>
          </cell>
        </row>
        <row r="2664">
          <cell r="B2664">
            <v>2654</v>
          </cell>
          <cell r="C2664">
            <v>2</v>
          </cell>
          <cell r="D2664">
            <v>36</v>
          </cell>
          <cell r="E2664">
            <v>24000</v>
          </cell>
          <cell r="F2664">
            <v>3.5006081910823461</v>
          </cell>
          <cell r="G2664">
            <v>36000</v>
          </cell>
          <cell r="H2664">
            <v>7300</v>
          </cell>
          <cell r="I2664">
            <v>6000</v>
          </cell>
          <cell r="J2664">
            <v>2</v>
          </cell>
          <cell r="K2664">
            <v>52</v>
          </cell>
          <cell r="L2664">
            <v>3</v>
          </cell>
          <cell r="M2664">
            <v>1</v>
          </cell>
          <cell r="N2664">
            <v>1</v>
          </cell>
          <cell r="O2664">
            <v>4</v>
          </cell>
          <cell r="P2664">
            <v>2</v>
          </cell>
        </row>
        <row r="2665">
          <cell r="B2665">
            <v>2655</v>
          </cell>
          <cell r="C2665">
            <v>2</v>
          </cell>
          <cell r="D2665">
            <v>36</v>
          </cell>
          <cell r="E2665">
            <v>18300</v>
          </cell>
          <cell r="F2665">
            <v>2.7016453456213809</v>
          </cell>
          <cell r="G2665">
            <v>36000</v>
          </cell>
          <cell r="H2665">
            <v>5200</v>
          </cell>
          <cell r="I2665">
            <v>6000</v>
          </cell>
          <cell r="J2665">
            <v>1</v>
          </cell>
          <cell r="K2665">
            <v>22</v>
          </cell>
          <cell r="L2665">
            <v>2</v>
          </cell>
          <cell r="M2665">
            <v>3</v>
          </cell>
          <cell r="N2665">
            <v>1</v>
          </cell>
          <cell r="O2665">
            <v>3</v>
          </cell>
          <cell r="P2665">
            <v>1</v>
          </cell>
        </row>
        <row r="2666">
          <cell r="B2666">
            <v>2656</v>
          </cell>
          <cell r="C2666">
            <v>3</v>
          </cell>
          <cell r="D2666">
            <v>48</v>
          </cell>
          <cell r="E2666">
            <v>24000</v>
          </cell>
          <cell r="F2666">
            <v>1.6234846307056008</v>
          </cell>
          <cell r="G2666">
            <v>47000</v>
          </cell>
          <cell r="H2666">
            <v>7300</v>
          </cell>
          <cell r="I2666">
            <v>6000</v>
          </cell>
          <cell r="J2666">
            <v>2</v>
          </cell>
          <cell r="K2666">
            <v>50</v>
          </cell>
          <cell r="L2666">
            <v>3</v>
          </cell>
          <cell r="M2666">
            <v>2</v>
          </cell>
          <cell r="N2666">
            <v>2</v>
          </cell>
          <cell r="O2666">
            <v>2</v>
          </cell>
          <cell r="P2666">
            <v>3</v>
          </cell>
        </row>
        <row r="2667">
          <cell r="B2667">
            <v>2657</v>
          </cell>
          <cell r="C2667">
            <v>1</v>
          </cell>
          <cell r="D2667">
            <v>36</v>
          </cell>
          <cell r="E2667">
            <v>14000</v>
          </cell>
          <cell r="F2667">
            <v>3.2305656269267908</v>
          </cell>
          <cell r="G2667">
            <v>25000</v>
          </cell>
          <cell r="H2667">
            <v>3300</v>
          </cell>
          <cell r="I2667">
            <v>5000</v>
          </cell>
          <cell r="J2667">
            <v>2</v>
          </cell>
          <cell r="K2667">
            <v>29</v>
          </cell>
          <cell r="L2667">
            <v>4</v>
          </cell>
          <cell r="M2667">
            <v>5</v>
          </cell>
          <cell r="N2667">
            <v>1</v>
          </cell>
          <cell r="O2667">
            <v>2</v>
          </cell>
          <cell r="P2667">
            <v>3</v>
          </cell>
        </row>
        <row r="2668">
          <cell r="B2668">
            <v>2658</v>
          </cell>
          <cell r="C2668">
            <v>4</v>
          </cell>
          <cell r="D2668">
            <v>36</v>
          </cell>
          <cell r="E2668">
            <v>14000</v>
          </cell>
          <cell r="F2668">
            <v>2.9892748314452464</v>
          </cell>
          <cell r="G2668">
            <v>25000</v>
          </cell>
          <cell r="H2668">
            <v>3700</v>
          </cell>
          <cell r="I2668">
            <v>6000</v>
          </cell>
          <cell r="J2668">
            <v>1</v>
          </cell>
          <cell r="K2668">
            <v>48</v>
          </cell>
          <cell r="L2668">
            <v>4</v>
          </cell>
          <cell r="M2668">
            <v>2</v>
          </cell>
          <cell r="N2668">
            <v>1</v>
          </cell>
          <cell r="O2668">
            <v>1</v>
          </cell>
          <cell r="P2668">
            <v>2</v>
          </cell>
        </row>
        <row r="2669">
          <cell r="B2669">
            <v>2659</v>
          </cell>
          <cell r="C2669">
            <v>3</v>
          </cell>
          <cell r="D2669">
            <v>12</v>
          </cell>
          <cell r="E2669">
            <v>24000</v>
          </cell>
          <cell r="F2669">
            <v>2.0647698178610239</v>
          </cell>
          <cell r="G2669">
            <v>47000</v>
          </cell>
          <cell r="H2669">
            <v>7300</v>
          </cell>
          <cell r="I2669">
            <v>6000</v>
          </cell>
          <cell r="J2669">
            <v>1</v>
          </cell>
          <cell r="K2669">
            <v>34</v>
          </cell>
          <cell r="L2669">
            <v>3</v>
          </cell>
          <cell r="M2669">
            <v>1</v>
          </cell>
          <cell r="N2669">
            <v>1</v>
          </cell>
          <cell r="O2669">
            <v>4</v>
          </cell>
          <cell r="P2669">
            <v>2</v>
          </cell>
        </row>
        <row r="2670">
          <cell r="B2670">
            <v>2660</v>
          </cell>
          <cell r="C2670">
            <v>2</v>
          </cell>
          <cell r="D2670">
            <v>36</v>
          </cell>
          <cell r="E2670">
            <v>14000</v>
          </cell>
          <cell r="F2670">
            <v>2.8104616651392482</v>
          </cell>
          <cell r="G2670">
            <v>20000</v>
          </cell>
          <cell r="H2670">
            <v>3600</v>
          </cell>
          <cell r="I2670">
            <v>6000</v>
          </cell>
          <cell r="J2670">
            <v>2</v>
          </cell>
          <cell r="K2670">
            <v>39</v>
          </cell>
          <cell r="L2670">
            <v>3</v>
          </cell>
          <cell r="M2670">
            <v>4</v>
          </cell>
          <cell r="N2670">
            <v>2</v>
          </cell>
          <cell r="O2670">
            <v>1</v>
          </cell>
          <cell r="P2670">
            <v>2</v>
          </cell>
        </row>
        <row r="2671">
          <cell r="B2671">
            <v>2661</v>
          </cell>
          <cell r="C2671">
            <v>2</v>
          </cell>
          <cell r="D2671">
            <v>12</v>
          </cell>
          <cell r="E2671">
            <v>24000</v>
          </cell>
          <cell r="F2671">
            <v>1.1026589399844875</v>
          </cell>
          <cell r="G2671">
            <v>36000</v>
          </cell>
          <cell r="H2671">
            <v>7300</v>
          </cell>
          <cell r="I2671">
            <v>6000</v>
          </cell>
          <cell r="J2671">
            <v>1</v>
          </cell>
          <cell r="K2671">
            <v>23</v>
          </cell>
          <cell r="L2671">
            <v>1</v>
          </cell>
          <cell r="M2671">
            <v>4</v>
          </cell>
          <cell r="N2671">
            <v>2</v>
          </cell>
          <cell r="O2671">
            <v>1</v>
          </cell>
          <cell r="P2671">
            <v>1</v>
          </cell>
        </row>
        <row r="2672">
          <cell r="B2672">
            <v>2662</v>
          </cell>
          <cell r="C2672">
            <v>2</v>
          </cell>
          <cell r="D2672">
            <v>18</v>
          </cell>
          <cell r="E2672">
            <v>5400</v>
          </cell>
          <cell r="F2672">
            <v>1.3963127628034677</v>
          </cell>
          <cell r="G2672">
            <v>12000</v>
          </cell>
          <cell r="H2672">
            <v>1600</v>
          </cell>
          <cell r="I2672">
            <v>6000</v>
          </cell>
          <cell r="J2672">
            <v>2</v>
          </cell>
          <cell r="K2672">
            <v>20</v>
          </cell>
          <cell r="L2672">
            <v>1</v>
          </cell>
          <cell r="M2672">
            <v>4</v>
          </cell>
          <cell r="N2672">
            <v>1</v>
          </cell>
          <cell r="O2672">
            <v>4</v>
          </cell>
          <cell r="P2672">
            <v>1</v>
          </cell>
        </row>
        <row r="2673">
          <cell r="B2673">
            <v>2663</v>
          </cell>
          <cell r="C2673">
            <v>2</v>
          </cell>
          <cell r="D2673">
            <v>36</v>
          </cell>
          <cell r="E2673">
            <v>14000</v>
          </cell>
          <cell r="F2673">
            <v>2.7748809846749425</v>
          </cell>
          <cell r="G2673">
            <v>20000</v>
          </cell>
          <cell r="H2673">
            <v>3600</v>
          </cell>
          <cell r="I2673">
            <v>6000</v>
          </cell>
          <cell r="J2673">
            <v>1</v>
          </cell>
          <cell r="K2673">
            <v>44</v>
          </cell>
          <cell r="L2673">
            <v>4</v>
          </cell>
          <cell r="M2673">
            <v>1</v>
          </cell>
          <cell r="N2673">
            <v>1</v>
          </cell>
          <cell r="O2673">
            <v>3</v>
          </cell>
          <cell r="P2673">
            <v>1</v>
          </cell>
        </row>
        <row r="2674">
          <cell r="B2674">
            <v>2664</v>
          </cell>
          <cell r="C2674">
            <v>1</v>
          </cell>
          <cell r="D2674">
            <v>36</v>
          </cell>
          <cell r="E2674">
            <v>18300</v>
          </cell>
          <cell r="F2674">
            <v>1.0325865683489941</v>
          </cell>
          <cell r="G2674">
            <v>36000</v>
          </cell>
          <cell r="H2674">
            <v>4400</v>
          </cell>
          <cell r="I2674">
            <v>5000</v>
          </cell>
          <cell r="J2674">
            <v>2</v>
          </cell>
          <cell r="K2674">
            <v>45</v>
          </cell>
          <cell r="L2674">
            <v>3</v>
          </cell>
          <cell r="M2674">
            <v>2</v>
          </cell>
          <cell r="N2674">
            <v>2</v>
          </cell>
          <cell r="O2674">
            <v>1</v>
          </cell>
          <cell r="P2674">
            <v>3</v>
          </cell>
        </row>
        <row r="2675">
          <cell r="B2675">
            <v>2665</v>
          </cell>
          <cell r="C2675">
            <v>5</v>
          </cell>
          <cell r="D2675">
            <v>18</v>
          </cell>
          <cell r="E2675">
            <v>5400</v>
          </cell>
          <cell r="F2675">
            <v>1.0231700407337416</v>
          </cell>
          <cell r="G2675">
            <v>18000</v>
          </cell>
          <cell r="H2675">
            <v>3600</v>
          </cell>
          <cell r="I2675">
            <v>5500</v>
          </cell>
          <cell r="J2675">
            <v>2</v>
          </cell>
          <cell r="K2675">
            <v>22</v>
          </cell>
          <cell r="L2675">
            <v>4</v>
          </cell>
          <cell r="M2675">
            <v>4</v>
          </cell>
          <cell r="N2675">
            <v>1</v>
          </cell>
          <cell r="O2675">
            <v>4</v>
          </cell>
          <cell r="P2675">
            <v>3</v>
          </cell>
        </row>
        <row r="2676">
          <cell r="B2676">
            <v>2666</v>
          </cell>
          <cell r="C2676">
            <v>3</v>
          </cell>
          <cell r="D2676">
            <v>12</v>
          </cell>
          <cell r="E2676">
            <v>18300</v>
          </cell>
          <cell r="F2676">
            <v>2.5203123072062192</v>
          </cell>
          <cell r="G2676">
            <v>36000</v>
          </cell>
          <cell r="H2676">
            <v>5000</v>
          </cell>
          <cell r="I2676">
            <v>6000</v>
          </cell>
          <cell r="J2676">
            <v>2</v>
          </cell>
          <cell r="K2676">
            <v>46</v>
          </cell>
          <cell r="L2676">
            <v>3</v>
          </cell>
          <cell r="M2676">
            <v>3</v>
          </cell>
          <cell r="N2676">
            <v>1</v>
          </cell>
          <cell r="O2676">
            <v>3</v>
          </cell>
          <cell r="P2676">
            <v>3</v>
          </cell>
        </row>
        <row r="2677">
          <cell r="B2677">
            <v>2667</v>
          </cell>
          <cell r="C2677">
            <v>5</v>
          </cell>
          <cell r="D2677">
            <v>48</v>
          </cell>
          <cell r="E2677">
            <v>18300</v>
          </cell>
          <cell r="F2677">
            <v>3.9939170166493971</v>
          </cell>
          <cell r="G2677">
            <v>33000</v>
          </cell>
          <cell r="H2677">
            <v>6000</v>
          </cell>
          <cell r="I2677">
            <v>5500</v>
          </cell>
          <cell r="J2677">
            <v>1</v>
          </cell>
          <cell r="K2677">
            <v>43</v>
          </cell>
          <cell r="L2677">
            <v>2</v>
          </cell>
          <cell r="M2677">
            <v>1</v>
          </cell>
          <cell r="N2677">
            <v>1</v>
          </cell>
          <cell r="O2677">
            <v>2</v>
          </cell>
          <cell r="P2677">
            <v>1</v>
          </cell>
        </row>
        <row r="2678">
          <cell r="B2678">
            <v>2668</v>
          </cell>
          <cell r="C2678">
            <v>1</v>
          </cell>
          <cell r="D2678">
            <v>18</v>
          </cell>
          <cell r="E2678">
            <v>24000</v>
          </cell>
          <cell r="F2678">
            <v>1.2390696893299102</v>
          </cell>
          <cell r="G2678">
            <v>36000</v>
          </cell>
          <cell r="H2678">
            <v>6200</v>
          </cell>
          <cell r="I2678">
            <v>5000</v>
          </cell>
          <cell r="J2678">
            <v>1</v>
          </cell>
          <cell r="K2678">
            <v>37</v>
          </cell>
          <cell r="L2678">
            <v>4</v>
          </cell>
          <cell r="M2678">
            <v>4</v>
          </cell>
          <cell r="N2678">
            <v>2</v>
          </cell>
          <cell r="O2678">
            <v>4</v>
          </cell>
          <cell r="P2678">
            <v>3</v>
          </cell>
        </row>
        <row r="2679">
          <cell r="B2679">
            <v>2669</v>
          </cell>
          <cell r="C2679">
            <v>4</v>
          </cell>
          <cell r="D2679">
            <v>60</v>
          </cell>
          <cell r="E2679">
            <v>5400</v>
          </cell>
          <cell r="F2679">
            <v>1.2767361440401772</v>
          </cell>
          <cell r="G2679">
            <v>12000</v>
          </cell>
          <cell r="H2679">
            <v>1600</v>
          </cell>
          <cell r="I2679">
            <v>6000</v>
          </cell>
          <cell r="J2679">
            <v>1</v>
          </cell>
          <cell r="K2679">
            <v>30</v>
          </cell>
          <cell r="L2679">
            <v>1</v>
          </cell>
          <cell r="M2679">
            <v>3</v>
          </cell>
          <cell r="N2679">
            <v>2</v>
          </cell>
          <cell r="O2679">
            <v>4</v>
          </cell>
          <cell r="P2679">
            <v>1</v>
          </cell>
        </row>
        <row r="2680">
          <cell r="B2680">
            <v>2670</v>
          </cell>
          <cell r="C2680">
            <v>4</v>
          </cell>
          <cell r="D2680">
            <v>36</v>
          </cell>
          <cell r="E2680">
            <v>24000</v>
          </cell>
          <cell r="F2680">
            <v>3.3065413631013705</v>
          </cell>
          <cell r="G2680">
            <v>36000</v>
          </cell>
          <cell r="H2680">
            <v>7300</v>
          </cell>
          <cell r="I2680">
            <v>6000</v>
          </cell>
          <cell r="J2680">
            <v>2</v>
          </cell>
          <cell r="K2680">
            <v>31</v>
          </cell>
          <cell r="L2680">
            <v>4</v>
          </cell>
          <cell r="M2680">
            <v>1</v>
          </cell>
          <cell r="N2680">
            <v>1</v>
          </cell>
          <cell r="O2680">
            <v>1</v>
          </cell>
          <cell r="P2680">
            <v>3</v>
          </cell>
        </row>
        <row r="2681">
          <cell r="B2681">
            <v>2671</v>
          </cell>
          <cell r="C2681">
            <v>4</v>
          </cell>
          <cell r="D2681">
            <v>60</v>
          </cell>
          <cell r="E2681">
            <v>24000</v>
          </cell>
          <cell r="F2681">
            <v>2.802509695206818</v>
          </cell>
          <cell r="G2681">
            <v>49000</v>
          </cell>
          <cell r="H2681">
            <v>7300</v>
          </cell>
          <cell r="I2681">
            <v>6000</v>
          </cell>
          <cell r="J2681">
            <v>1</v>
          </cell>
          <cell r="K2681">
            <v>19</v>
          </cell>
          <cell r="L2681">
            <v>4</v>
          </cell>
          <cell r="M2681">
            <v>3</v>
          </cell>
          <cell r="N2681">
            <v>2</v>
          </cell>
          <cell r="O2681">
            <v>1</v>
          </cell>
          <cell r="P2681">
            <v>3</v>
          </cell>
        </row>
        <row r="2682">
          <cell r="B2682">
            <v>2672</v>
          </cell>
          <cell r="C2682">
            <v>2</v>
          </cell>
          <cell r="D2682">
            <v>60</v>
          </cell>
          <cell r="E2682">
            <v>18300</v>
          </cell>
          <cell r="F2682">
            <v>3.7335826578207922</v>
          </cell>
          <cell r="G2682">
            <v>36000</v>
          </cell>
          <cell r="H2682">
            <v>4400</v>
          </cell>
          <cell r="I2682">
            <v>6000</v>
          </cell>
          <cell r="J2682">
            <v>1</v>
          </cell>
          <cell r="K2682">
            <v>42</v>
          </cell>
          <cell r="L2682">
            <v>1</v>
          </cell>
          <cell r="M2682">
            <v>3</v>
          </cell>
          <cell r="N2682">
            <v>2</v>
          </cell>
          <cell r="O2682">
            <v>3</v>
          </cell>
          <cell r="P2682">
            <v>3</v>
          </cell>
        </row>
        <row r="2683">
          <cell r="B2683">
            <v>2673</v>
          </cell>
          <cell r="C2683">
            <v>3</v>
          </cell>
          <cell r="D2683">
            <v>18</v>
          </cell>
          <cell r="E2683">
            <v>18300</v>
          </cell>
          <cell r="F2683">
            <v>1.6749144089555041</v>
          </cell>
          <cell r="G2683">
            <v>36000</v>
          </cell>
          <cell r="H2683">
            <v>5200</v>
          </cell>
          <cell r="I2683">
            <v>6000</v>
          </cell>
          <cell r="J2683">
            <v>1</v>
          </cell>
          <cell r="K2683">
            <v>30</v>
          </cell>
          <cell r="L2683">
            <v>1</v>
          </cell>
          <cell r="M2683">
            <v>4</v>
          </cell>
          <cell r="N2683">
            <v>1</v>
          </cell>
          <cell r="O2683">
            <v>1</v>
          </cell>
          <cell r="P2683">
            <v>3</v>
          </cell>
        </row>
        <row r="2684">
          <cell r="B2684">
            <v>2674</v>
          </cell>
          <cell r="C2684">
            <v>3</v>
          </cell>
          <cell r="D2684">
            <v>36</v>
          </cell>
          <cell r="E2684">
            <v>14000</v>
          </cell>
          <cell r="F2684">
            <v>3.6774321914703436</v>
          </cell>
          <cell r="G2684">
            <v>25000</v>
          </cell>
          <cell r="H2684">
            <v>3600</v>
          </cell>
          <cell r="I2684">
            <v>6000</v>
          </cell>
          <cell r="J2684">
            <v>1</v>
          </cell>
          <cell r="K2684">
            <v>45</v>
          </cell>
          <cell r="L2684">
            <v>3</v>
          </cell>
          <cell r="M2684">
            <v>4</v>
          </cell>
          <cell r="N2684">
            <v>2</v>
          </cell>
          <cell r="O2684">
            <v>2</v>
          </cell>
          <cell r="P2684">
            <v>1</v>
          </cell>
        </row>
        <row r="2685">
          <cell r="B2685">
            <v>2675</v>
          </cell>
          <cell r="C2685">
            <v>4</v>
          </cell>
          <cell r="D2685">
            <v>12</v>
          </cell>
          <cell r="E2685">
            <v>5400</v>
          </cell>
          <cell r="F2685">
            <v>1.3152709207824853</v>
          </cell>
          <cell r="G2685">
            <v>12000</v>
          </cell>
          <cell r="H2685">
            <v>1800</v>
          </cell>
          <cell r="I2685">
            <v>6000</v>
          </cell>
          <cell r="J2685">
            <v>2</v>
          </cell>
          <cell r="K2685">
            <v>49</v>
          </cell>
          <cell r="L2685">
            <v>3</v>
          </cell>
          <cell r="M2685">
            <v>2</v>
          </cell>
          <cell r="N2685">
            <v>2</v>
          </cell>
          <cell r="O2685">
            <v>3</v>
          </cell>
          <cell r="P2685">
            <v>1</v>
          </cell>
        </row>
        <row r="2686">
          <cell r="B2686">
            <v>2676</v>
          </cell>
          <cell r="C2686">
            <v>4</v>
          </cell>
          <cell r="D2686">
            <v>36</v>
          </cell>
          <cell r="E2686">
            <v>24000</v>
          </cell>
          <cell r="F2686">
            <v>1.1212140715506178</v>
          </cell>
          <cell r="G2686">
            <v>36000</v>
          </cell>
          <cell r="H2686">
            <v>7300</v>
          </cell>
          <cell r="I2686">
            <v>6000</v>
          </cell>
          <cell r="J2686">
            <v>2</v>
          </cell>
          <cell r="K2686">
            <v>22</v>
          </cell>
          <cell r="L2686">
            <v>2</v>
          </cell>
          <cell r="M2686">
            <v>4</v>
          </cell>
          <cell r="N2686">
            <v>1</v>
          </cell>
          <cell r="O2686">
            <v>4</v>
          </cell>
          <cell r="P2686">
            <v>3</v>
          </cell>
        </row>
        <row r="2687">
          <cell r="B2687">
            <v>2677</v>
          </cell>
          <cell r="C2687">
            <v>5</v>
          </cell>
          <cell r="D2687">
            <v>18</v>
          </cell>
          <cell r="E2687">
            <v>14000</v>
          </cell>
          <cell r="F2687">
            <v>1.6171094497508378</v>
          </cell>
          <cell r="G2687">
            <v>25000</v>
          </cell>
          <cell r="H2687">
            <v>4400</v>
          </cell>
          <cell r="I2687">
            <v>5500</v>
          </cell>
          <cell r="J2687">
            <v>1</v>
          </cell>
          <cell r="K2687">
            <v>20</v>
          </cell>
          <cell r="L2687">
            <v>2</v>
          </cell>
          <cell r="M2687">
            <v>3</v>
          </cell>
          <cell r="N2687">
            <v>2</v>
          </cell>
          <cell r="O2687">
            <v>2</v>
          </cell>
          <cell r="P2687">
            <v>3</v>
          </cell>
        </row>
        <row r="2688">
          <cell r="B2688">
            <v>2678</v>
          </cell>
          <cell r="C2688">
            <v>5</v>
          </cell>
          <cell r="D2688">
            <v>60</v>
          </cell>
          <cell r="E2688">
            <v>14000</v>
          </cell>
          <cell r="F2688">
            <v>2.7289992482046621</v>
          </cell>
          <cell r="G2688">
            <v>20000</v>
          </cell>
          <cell r="H2688">
            <v>3700</v>
          </cell>
          <cell r="I2688">
            <v>5500</v>
          </cell>
          <cell r="J2688">
            <v>1</v>
          </cell>
          <cell r="K2688">
            <v>54</v>
          </cell>
          <cell r="L2688">
            <v>1</v>
          </cell>
          <cell r="M2688">
            <v>3</v>
          </cell>
          <cell r="N2688">
            <v>1</v>
          </cell>
          <cell r="O2688">
            <v>4</v>
          </cell>
          <cell r="P2688">
            <v>3</v>
          </cell>
        </row>
        <row r="2689">
          <cell r="B2689">
            <v>2679</v>
          </cell>
          <cell r="C2689">
            <v>4</v>
          </cell>
          <cell r="D2689">
            <v>12</v>
          </cell>
          <cell r="E2689">
            <v>5400</v>
          </cell>
          <cell r="F2689">
            <v>3.2591542710002357</v>
          </cell>
          <cell r="G2689">
            <v>15000</v>
          </cell>
          <cell r="H2689">
            <v>2500</v>
          </cell>
          <cell r="I2689">
            <v>6000</v>
          </cell>
          <cell r="J2689">
            <v>1</v>
          </cell>
          <cell r="K2689">
            <v>26</v>
          </cell>
          <cell r="L2689">
            <v>3</v>
          </cell>
          <cell r="M2689">
            <v>5</v>
          </cell>
          <cell r="N2689">
            <v>1</v>
          </cell>
          <cell r="O2689">
            <v>3</v>
          </cell>
          <cell r="P2689">
            <v>1</v>
          </cell>
        </row>
        <row r="2690">
          <cell r="B2690">
            <v>2680</v>
          </cell>
          <cell r="C2690">
            <v>5</v>
          </cell>
          <cell r="D2690">
            <v>36</v>
          </cell>
          <cell r="E2690">
            <v>18300</v>
          </cell>
          <cell r="F2690">
            <v>2.7743636710573281</v>
          </cell>
          <cell r="G2690">
            <v>33000</v>
          </cell>
          <cell r="H2690">
            <v>6000</v>
          </cell>
          <cell r="I2690">
            <v>5500</v>
          </cell>
          <cell r="J2690">
            <v>1</v>
          </cell>
          <cell r="K2690">
            <v>54</v>
          </cell>
          <cell r="L2690">
            <v>2</v>
          </cell>
          <cell r="M2690">
            <v>5</v>
          </cell>
          <cell r="N2690">
            <v>2</v>
          </cell>
          <cell r="O2690">
            <v>3</v>
          </cell>
          <cell r="P2690">
            <v>2</v>
          </cell>
        </row>
        <row r="2691">
          <cell r="B2691">
            <v>2681</v>
          </cell>
          <cell r="C2691">
            <v>4</v>
          </cell>
          <cell r="D2691">
            <v>36</v>
          </cell>
          <cell r="E2691">
            <v>24000</v>
          </cell>
          <cell r="F2691">
            <v>2.7062339697790136</v>
          </cell>
          <cell r="G2691">
            <v>36000</v>
          </cell>
          <cell r="H2691">
            <v>7700</v>
          </cell>
          <cell r="I2691">
            <v>6000</v>
          </cell>
          <cell r="J2691">
            <v>1</v>
          </cell>
          <cell r="K2691">
            <v>42</v>
          </cell>
          <cell r="L2691">
            <v>4</v>
          </cell>
          <cell r="M2691">
            <v>3</v>
          </cell>
          <cell r="N2691">
            <v>1</v>
          </cell>
          <cell r="O2691">
            <v>3</v>
          </cell>
          <cell r="P2691">
            <v>1</v>
          </cell>
        </row>
        <row r="2692">
          <cell r="B2692">
            <v>2682</v>
          </cell>
          <cell r="C2692">
            <v>5</v>
          </cell>
          <cell r="D2692">
            <v>36</v>
          </cell>
          <cell r="E2692">
            <v>5400</v>
          </cell>
          <cell r="F2692">
            <v>1.6744808350780187</v>
          </cell>
          <cell r="G2692">
            <v>12000</v>
          </cell>
          <cell r="H2692">
            <v>2600</v>
          </cell>
          <cell r="I2692">
            <v>5500</v>
          </cell>
          <cell r="J2692">
            <v>1</v>
          </cell>
          <cell r="K2692">
            <v>31</v>
          </cell>
          <cell r="L2692">
            <v>2</v>
          </cell>
          <cell r="M2692">
            <v>1</v>
          </cell>
          <cell r="N2692">
            <v>1</v>
          </cell>
          <cell r="O2692">
            <v>1</v>
          </cell>
          <cell r="P2692">
            <v>2</v>
          </cell>
        </row>
        <row r="2693">
          <cell r="B2693">
            <v>2683</v>
          </cell>
          <cell r="C2693">
            <v>4</v>
          </cell>
          <cell r="D2693">
            <v>48</v>
          </cell>
          <cell r="E2693">
            <v>5400</v>
          </cell>
          <cell r="F2693">
            <v>2.696128292489758</v>
          </cell>
          <cell r="G2693">
            <v>18000</v>
          </cell>
          <cell r="H2693">
            <v>3600</v>
          </cell>
          <cell r="I2693">
            <v>6000</v>
          </cell>
          <cell r="J2693">
            <v>1</v>
          </cell>
          <cell r="K2693">
            <v>47</v>
          </cell>
          <cell r="L2693">
            <v>1</v>
          </cell>
          <cell r="M2693">
            <v>4</v>
          </cell>
          <cell r="N2693">
            <v>2</v>
          </cell>
          <cell r="O2693">
            <v>4</v>
          </cell>
          <cell r="P2693">
            <v>1</v>
          </cell>
        </row>
        <row r="2694">
          <cell r="B2694">
            <v>2684</v>
          </cell>
          <cell r="C2694">
            <v>3</v>
          </cell>
          <cell r="D2694">
            <v>36</v>
          </cell>
          <cell r="E2694">
            <v>5400</v>
          </cell>
          <cell r="F2694">
            <v>1.5848024304297172</v>
          </cell>
          <cell r="G2694">
            <v>18000</v>
          </cell>
          <cell r="H2694">
            <v>2700</v>
          </cell>
          <cell r="I2694">
            <v>6000</v>
          </cell>
          <cell r="J2694">
            <v>1</v>
          </cell>
          <cell r="K2694">
            <v>50</v>
          </cell>
          <cell r="L2694">
            <v>4</v>
          </cell>
          <cell r="M2694">
            <v>4</v>
          </cell>
          <cell r="N2694">
            <v>1</v>
          </cell>
          <cell r="O2694">
            <v>4</v>
          </cell>
          <cell r="P2694">
            <v>3</v>
          </cell>
        </row>
        <row r="2695">
          <cell r="B2695">
            <v>2685</v>
          </cell>
          <cell r="C2695">
            <v>1</v>
          </cell>
          <cell r="D2695">
            <v>48</v>
          </cell>
          <cell r="E2695">
            <v>14000</v>
          </cell>
          <cell r="F2695">
            <v>2.2757158622137763</v>
          </cell>
          <cell r="G2695">
            <v>25000</v>
          </cell>
          <cell r="H2695">
            <v>3600</v>
          </cell>
          <cell r="I2695">
            <v>5000</v>
          </cell>
          <cell r="J2695">
            <v>2</v>
          </cell>
          <cell r="K2695">
            <v>21</v>
          </cell>
          <cell r="L2695">
            <v>2</v>
          </cell>
          <cell r="M2695">
            <v>5</v>
          </cell>
          <cell r="N2695">
            <v>1</v>
          </cell>
          <cell r="O2695">
            <v>3</v>
          </cell>
          <cell r="P2695">
            <v>2</v>
          </cell>
        </row>
        <row r="2696">
          <cell r="B2696">
            <v>2686</v>
          </cell>
          <cell r="C2696">
            <v>5</v>
          </cell>
          <cell r="D2696">
            <v>36</v>
          </cell>
          <cell r="E2696">
            <v>5400</v>
          </cell>
          <cell r="F2696">
            <v>3.1328626978698009</v>
          </cell>
          <cell r="G2696">
            <v>15000</v>
          </cell>
          <cell r="H2696">
            <v>2700</v>
          </cell>
          <cell r="I2696">
            <v>5500</v>
          </cell>
          <cell r="J2696">
            <v>2</v>
          </cell>
          <cell r="K2696">
            <v>34</v>
          </cell>
          <cell r="L2696">
            <v>3</v>
          </cell>
          <cell r="M2696">
            <v>4</v>
          </cell>
          <cell r="N2696">
            <v>2</v>
          </cell>
          <cell r="O2696">
            <v>2</v>
          </cell>
          <cell r="P2696">
            <v>3</v>
          </cell>
        </row>
        <row r="2697">
          <cell r="B2697">
            <v>2687</v>
          </cell>
          <cell r="C2697">
            <v>3</v>
          </cell>
          <cell r="D2697">
            <v>12</v>
          </cell>
          <cell r="E2697">
            <v>24000</v>
          </cell>
          <cell r="F2697">
            <v>1.8872264687107578</v>
          </cell>
          <cell r="G2697">
            <v>45000</v>
          </cell>
          <cell r="H2697">
            <v>7300</v>
          </cell>
          <cell r="I2697">
            <v>6000</v>
          </cell>
          <cell r="J2697">
            <v>2</v>
          </cell>
          <cell r="K2697">
            <v>22</v>
          </cell>
          <cell r="L2697">
            <v>1</v>
          </cell>
          <cell r="M2697">
            <v>4</v>
          </cell>
          <cell r="N2697">
            <v>1</v>
          </cell>
          <cell r="O2697">
            <v>2</v>
          </cell>
          <cell r="P2697">
            <v>2</v>
          </cell>
        </row>
        <row r="2698">
          <cell r="B2698">
            <v>2688</v>
          </cell>
          <cell r="C2698">
            <v>5</v>
          </cell>
          <cell r="D2698">
            <v>36</v>
          </cell>
          <cell r="E2698">
            <v>14000</v>
          </cell>
          <cell r="F2698">
            <v>2.0600156576147461</v>
          </cell>
          <cell r="G2698">
            <v>25000</v>
          </cell>
          <cell r="H2698">
            <v>4400</v>
          </cell>
          <cell r="I2698">
            <v>5500</v>
          </cell>
          <cell r="J2698">
            <v>1</v>
          </cell>
          <cell r="K2698">
            <v>45</v>
          </cell>
          <cell r="L2698">
            <v>3</v>
          </cell>
          <cell r="M2698">
            <v>1</v>
          </cell>
          <cell r="N2698">
            <v>1</v>
          </cell>
          <cell r="O2698">
            <v>2</v>
          </cell>
          <cell r="P2698">
            <v>3</v>
          </cell>
        </row>
        <row r="2699">
          <cell r="B2699">
            <v>2689</v>
          </cell>
          <cell r="C2699">
            <v>4</v>
          </cell>
          <cell r="D2699">
            <v>60</v>
          </cell>
          <cell r="E2699">
            <v>18300</v>
          </cell>
          <cell r="F2699">
            <v>3.9741747437772159</v>
          </cell>
          <cell r="G2699">
            <v>36000</v>
          </cell>
          <cell r="H2699">
            <v>6200</v>
          </cell>
          <cell r="I2699">
            <v>6000</v>
          </cell>
          <cell r="J2699">
            <v>2</v>
          </cell>
          <cell r="K2699">
            <v>53</v>
          </cell>
          <cell r="L2699">
            <v>1</v>
          </cell>
          <cell r="M2699">
            <v>4</v>
          </cell>
          <cell r="N2699">
            <v>2</v>
          </cell>
          <cell r="O2699">
            <v>3</v>
          </cell>
          <cell r="P2699">
            <v>2</v>
          </cell>
        </row>
        <row r="2700">
          <cell r="B2700">
            <v>2690</v>
          </cell>
          <cell r="C2700">
            <v>1</v>
          </cell>
          <cell r="D2700">
            <v>18</v>
          </cell>
          <cell r="E2700">
            <v>18300</v>
          </cell>
          <cell r="F2700">
            <v>1.0696811684614946</v>
          </cell>
          <cell r="G2700">
            <v>36000</v>
          </cell>
          <cell r="H2700">
            <v>4400</v>
          </cell>
          <cell r="I2700">
            <v>5000</v>
          </cell>
          <cell r="J2700">
            <v>1</v>
          </cell>
          <cell r="K2700">
            <v>42</v>
          </cell>
          <cell r="L2700">
            <v>4</v>
          </cell>
          <cell r="M2700">
            <v>4</v>
          </cell>
          <cell r="N2700">
            <v>1</v>
          </cell>
          <cell r="O2700">
            <v>4</v>
          </cell>
          <cell r="P2700">
            <v>3</v>
          </cell>
        </row>
        <row r="2701">
          <cell r="B2701">
            <v>2691</v>
          </cell>
          <cell r="C2701">
            <v>4</v>
          </cell>
          <cell r="D2701">
            <v>12</v>
          </cell>
          <cell r="E2701">
            <v>5400</v>
          </cell>
          <cell r="F2701">
            <v>3.5041757759054386</v>
          </cell>
          <cell r="G2701">
            <v>12000</v>
          </cell>
          <cell r="H2701">
            <v>2100</v>
          </cell>
          <cell r="I2701">
            <v>6000</v>
          </cell>
          <cell r="J2701">
            <v>2</v>
          </cell>
          <cell r="K2701">
            <v>33</v>
          </cell>
          <cell r="L2701">
            <v>1</v>
          </cell>
          <cell r="M2701">
            <v>1</v>
          </cell>
          <cell r="N2701">
            <v>2</v>
          </cell>
          <cell r="O2701">
            <v>2</v>
          </cell>
          <cell r="P2701">
            <v>3</v>
          </cell>
        </row>
        <row r="2702">
          <cell r="B2702">
            <v>2692</v>
          </cell>
          <cell r="C2702">
            <v>2</v>
          </cell>
          <cell r="D2702">
            <v>36</v>
          </cell>
          <cell r="E2702">
            <v>14000</v>
          </cell>
          <cell r="F2702">
            <v>2.4843266468063341</v>
          </cell>
          <cell r="G2702">
            <v>25000</v>
          </cell>
          <cell r="H2702">
            <v>4000</v>
          </cell>
          <cell r="I2702">
            <v>6000</v>
          </cell>
          <cell r="J2702">
            <v>2</v>
          </cell>
          <cell r="K2702">
            <v>29</v>
          </cell>
          <cell r="L2702">
            <v>3</v>
          </cell>
          <cell r="M2702">
            <v>1</v>
          </cell>
          <cell r="N2702">
            <v>1</v>
          </cell>
          <cell r="O2702">
            <v>3</v>
          </cell>
          <cell r="P2702">
            <v>2</v>
          </cell>
        </row>
        <row r="2703">
          <cell r="B2703">
            <v>2693</v>
          </cell>
          <cell r="C2703">
            <v>5</v>
          </cell>
          <cell r="D2703">
            <v>36</v>
          </cell>
          <cell r="E2703">
            <v>14000</v>
          </cell>
          <cell r="F2703">
            <v>2.5758973666806542</v>
          </cell>
          <cell r="G2703">
            <v>20000</v>
          </cell>
          <cell r="H2703">
            <v>3600</v>
          </cell>
          <cell r="I2703">
            <v>5500</v>
          </cell>
          <cell r="J2703">
            <v>1</v>
          </cell>
          <cell r="K2703">
            <v>47</v>
          </cell>
          <cell r="L2703">
            <v>3</v>
          </cell>
          <cell r="M2703">
            <v>1</v>
          </cell>
          <cell r="N2703">
            <v>1</v>
          </cell>
          <cell r="O2703">
            <v>1</v>
          </cell>
          <cell r="P2703">
            <v>3</v>
          </cell>
        </row>
        <row r="2704">
          <cell r="B2704">
            <v>2694</v>
          </cell>
          <cell r="C2704">
            <v>1</v>
          </cell>
          <cell r="D2704">
            <v>12</v>
          </cell>
          <cell r="E2704">
            <v>18300</v>
          </cell>
          <cell r="F2704">
            <v>2.028230822905468</v>
          </cell>
          <cell r="G2704">
            <v>36000</v>
          </cell>
          <cell r="H2704">
            <v>5000</v>
          </cell>
          <cell r="I2704">
            <v>5000</v>
          </cell>
          <cell r="J2704">
            <v>1</v>
          </cell>
          <cell r="K2704">
            <v>27</v>
          </cell>
          <cell r="L2704">
            <v>4</v>
          </cell>
          <cell r="M2704">
            <v>5</v>
          </cell>
          <cell r="N2704">
            <v>2</v>
          </cell>
          <cell r="O2704">
            <v>2</v>
          </cell>
          <cell r="P2704">
            <v>1</v>
          </cell>
        </row>
        <row r="2705">
          <cell r="B2705">
            <v>2695</v>
          </cell>
          <cell r="C2705">
            <v>2</v>
          </cell>
          <cell r="D2705">
            <v>18</v>
          </cell>
          <cell r="E2705">
            <v>18300</v>
          </cell>
          <cell r="F2705">
            <v>1.7423956291555154</v>
          </cell>
          <cell r="G2705">
            <v>36000</v>
          </cell>
          <cell r="H2705">
            <v>6000</v>
          </cell>
          <cell r="I2705">
            <v>6000</v>
          </cell>
          <cell r="J2705">
            <v>1</v>
          </cell>
          <cell r="K2705">
            <v>40</v>
          </cell>
          <cell r="L2705">
            <v>3</v>
          </cell>
          <cell r="M2705">
            <v>4</v>
          </cell>
          <cell r="N2705">
            <v>2</v>
          </cell>
          <cell r="O2705">
            <v>2</v>
          </cell>
          <cell r="P2705">
            <v>3</v>
          </cell>
        </row>
        <row r="2706">
          <cell r="B2706">
            <v>2696</v>
          </cell>
          <cell r="C2706">
            <v>3</v>
          </cell>
          <cell r="D2706">
            <v>48</v>
          </cell>
          <cell r="E2706">
            <v>18300</v>
          </cell>
          <cell r="F2706">
            <v>2.7578035023417513</v>
          </cell>
          <cell r="G2706">
            <v>36000</v>
          </cell>
          <cell r="H2706">
            <v>5200</v>
          </cell>
          <cell r="I2706">
            <v>6000</v>
          </cell>
          <cell r="J2706">
            <v>2</v>
          </cell>
          <cell r="K2706">
            <v>49</v>
          </cell>
          <cell r="L2706">
            <v>4</v>
          </cell>
          <cell r="M2706">
            <v>5</v>
          </cell>
          <cell r="N2706">
            <v>1</v>
          </cell>
          <cell r="O2706">
            <v>4</v>
          </cell>
          <cell r="P2706">
            <v>1</v>
          </cell>
        </row>
        <row r="2707">
          <cell r="B2707">
            <v>2697</v>
          </cell>
          <cell r="C2707">
            <v>5</v>
          </cell>
          <cell r="D2707">
            <v>36</v>
          </cell>
          <cell r="E2707">
            <v>24000</v>
          </cell>
          <cell r="F2707">
            <v>3.3257172821719871</v>
          </cell>
          <cell r="G2707">
            <v>42000</v>
          </cell>
          <cell r="H2707">
            <v>7300</v>
          </cell>
          <cell r="I2707">
            <v>5500</v>
          </cell>
          <cell r="J2707">
            <v>2</v>
          </cell>
          <cell r="K2707">
            <v>35</v>
          </cell>
          <cell r="L2707">
            <v>1</v>
          </cell>
          <cell r="M2707">
            <v>2</v>
          </cell>
          <cell r="N2707">
            <v>2</v>
          </cell>
          <cell r="O2707">
            <v>3</v>
          </cell>
          <cell r="P2707">
            <v>3</v>
          </cell>
        </row>
        <row r="2708">
          <cell r="B2708">
            <v>2698</v>
          </cell>
          <cell r="C2708">
            <v>3</v>
          </cell>
          <cell r="D2708">
            <v>12</v>
          </cell>
          <cell r="E2708">
            <v>18300</v>
          </cell>
          <cell r="F2708">
            <v>3.4718081493073694</v>
          </cell>
          <cell r="G2708">
            <v>36000</v>
          </cell>
          <cell r="H2708">
            <v>5200</v>
          </cell>
          <cell r="I2708">
            <v>6000</v>
          </cell>
          <cell r="J2708">
            <v>1</v>
          </cell>
          <cell r="K2708">
            <v>49</v>
          </cell>
          <cell r="L2708">
            <v>4</v>
          </cell>
          <cell r="M2708">
            <v>2</v>
          </cell>
          <cell r="N2708">
            <v>1</v>
          </cell>
          <cell r="O2708">
            <v>4</v>
          </cell>
          <cell r="P2708">
            <v>3</v>
          </cell>
        </row>
        <row r="2709">
          <cell r="B2709">
            <v>2699</v>
          </cell>
          <cell r="C2709">
            <v>1</v>
          </cell>
          <cell r="D2709">
            <v>18</v>
          </cell>
          <cell r="E2709">
            <v>18300</v>
          </cell>
          <cell r="F2709">
            <v>2.2604042203818411</v>
          </cell>
          <cell r="G2709">
            <v>36000</v>
          </cell>
          <cell r="H2709">
            <v>4400</v>
          </cell>
          <cell r="I2709">
            <v>5000</v>
          </cell>
          <cell r="J2709">
            <v>1</v>
          </cell>
          <cell r="K2709">
            <v>33</v>
          </cell>
          <cell r="L2709">
            <v>1</v>
          </cell>
          <cell r="M2709">
            <v>1</v>
          </cell>
          <cell r="N2709">
            <v>2</v>
          </cell>
          <cell r="O2709">
            <v>2</v>
          </cell>
          <cell r="P2709">
            <v>2</v>
          </cell>
        </row>
        <row r="2710">
          <cell r="B2710">
            <v>2700</v>
          </cell>
          <cell r="C2710">
            <v>2</v>
          </cell>
          <cell r="D2710">
            <v>12</v>
          </cell>
          <cell r="E2710">
            <v>14000</v>
          </cell>
          <cell r="F2710">
            <v>1.2129076758133115</v>
          </cell>
          <cell r="G2710">
            <v>25000</v>
          </cell>
          <cell r="H2710">
            <v>4300</v>
          </cell>
          <cell r="I2710">
            <v>6000</v>
          </cell>
          <cell r="J2710">
            <v>1</v>
          </cell>
          <cell r="K2710">
            <v>33</v>
          </cell>
          <cell r="L2710">
            <v>4</v>
          </cell>
          <cell r="M2710">
            <v>3</v>
          </cell>
          <cell r="N2710">
            <v>1</v>
          </cell>
          <cell r="O2710">
            <v>3</v>
          </cell>
          <cell r="P2710">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POBLACIÓN"/>
      <sheetName val="INTERROGANTES "/>
      <sheetName val="MUESTRA"/>
      <sheetName val="PH PROPORCIÓN"/>
      <sheetName val="PH DIFERENCIA U "/>
      <sheetName val="PH DIFERENCIA P "/>
      <sheetName val="REFERENCIAS "/>
    </sheetNames>
    <sheetDataSet>
      <sheetData sheetId="0" refreshError="1"/>
      <sheetData sheetId="1" refreshError="1"/>
      <sheetData sheetId="2" refreshError="1"/>
      <sheetData sheetId="3">
        <row r="36">
          <cell r="J36">
            <v>6000</v>
          </cell>
        </row>
        <row r="37">
          <cell r="J37">
            <v>5500</v>
          </cell>
        </row>
        <row r="38">
          <cell r="J38">
            <v>6000</v>
          </cell>
        </row>
        <row r="39">
          <cell r="J39">
            <v>6000</v>
          </cell>
        </row>
        <row r="40">
          <cell r="E40">
            <v>36</v>
          </cell>
          <cell r="J40">
            <v>6000</v>
          </cell>
        </row>
        <row r="41">
          <cell r="E41">
            <v>36</v>
          </cell>
          <cell r="J41">
            <v>5000</v>
          </cell>
        </row>
        <row r="42">
          <cell r="E42">
            <v>36</v>
          </cell>
          <cell r="J42">
            <v>5500</v>
          </cell>
        </row>
        <row r="43">
          <cell r="E43">
            <v>48</v>
          </cell>
          <cell r="J43">
            <v>5000</v>
          </cell>
        </row>
        <row r="44">
          <cell r="E44">
            <v>36</v>
          </cell>
          <cell r="J44">
            <v>6000</v>
          </cell>
        </row>
        <row r="45">
          <cell r="E45">
            <v>48</v>
          </cell>
          <cell r="J45">
            <v>6000</v>
          </cell>
        </row>
        <row r="46">
          <cell r="E46">
            <v>60</v>
          </cell>
          <cell r="J46">
            <v>6000</v>
          </cell>
        </row>
        <row r="47">
          <cell r="E47">
            <v>36</v>
          </cell>
          <cell r="J47">
            <v>5500</v>
          </cell>
        </row>
        <row r="48">
          <cell r="E48">
            <v>36</v>
          </cell>
          <cell r="J48">
            <v>6000</v>
          </cell>
        </row>
        <row r="49">
          <cell r="E49">
            <v>36</v>
          </cell>
          <cell r="J49">
            <v>5000</v>
          </cell>
        </row>
        <row r="50">
          <cell r="E50">
            <v>18</v>
          </cell>
          <cell r="J50">
            <v>6000</v>
          </cell>
        </row>
        <row r="51">
          <cell r="E51">
            <v>36</v>
          </cell>
          <cell r="J51">
            <v>5000</v>
          </cell>
        </row>
        <row r="52">
          <cell r="E52">
            <v>12</v>
          </cell>
          <cell r="J52">
            <v>6000</v>
          </cell>
        </row>
        <row r="53">
          <cell r="E53">
            <v>60</v>
          </cell>
          <cell r="J53">
            <v>5000</v>
          </cell>
        </row>
        <row r="54">
          <cell r="E54">
            <v>60</v>
          </cell>
          <cell r="J54">
            <v>5500</v>
          </cell>
        </row>
        <row r="55">
          <cell r="E55">
            <v>36</v>
          </cell>
          <cell r="J55">
            <v>6000</v>
          </cell>
        </row>
        <row r="56">
          <cell r="E56">
            <v>60</v>
          </cell>
          <cell r="J56">
            <v>5500</v>
          </cell>
        </row>
        <row r="57">
          <cell r="E57">
            <v>48</v>
          </cell>
          <cell r="J57">
            <v>5000</v>
          </cell>
        </row>
        <row r="58">
          <cell r="E58">
            <v>12</v>
          </cell>
          <cell r="J58">
            <v>5000</v>
          </cell>
        </row>
        <row r="59">
          <cell r="E59">
            <v>48</v>
          </cell>
          <cell r="J59">
            <v>6000</v>
          </cell>
        </row>
        <row r="60">
          <cell r="E60">
            <v>36</v>
          </cell>
          <cell r="J60">
            <v>6000</v>
          </cell>
        </row>
        <row r="61">
          <cell r="E61">
            <v>36</v>
          </cell>
          <cell r="J61">
            <v>6000</v>
          </cell>
        </row>
        <row r="62">
          <cell r="E62">
            <v>18</v>
          </cell>
          <cell r="J62">
            <v>5500</v>
          </cell>
        </row>
        <row r="63">
          <cell r="E63">
            <v>36</v>
          </cell>
          <cell r="J63">
            <v>6000</v>
          </cell>
        </row>
        <row r="64">
          <cell r="E64">
            <v>36</v>
          </cell>
          <cell r="J64">
            <v>6000</v>
          </cell>
        </row>
        <row r="65">
          <cell r="E65">
            <v>36</v>
          </cell>
          <cell r="J65">
            <v>6000</v>
          </cell>
        </row>
        <row r="66">
          <cell r="E66">
            <v>12</v>
          </cell>
          <cell r="J66">
            <v>6000</v>
          </cell>
        </row>
        <row r="67">
          <cell r="E67">
            <v>18</v>
          </cell>
          <cell r="J67">
            <v>6000</v>
          </cell>
        </row>
        <row r="68">
          <cell r="E68">
            <v>36</v>
          </cell>
          <cell r="J68">
            <v>5000</v>
          </cell>
        </row>
        <row r="69">
          <cell r="E69">
            <v>18</v>
          </cell>
          <cell r="J69">
            <v>5000</v>
          </cell>
        </row>
        <row r="70">
          <cell r="E70">
            <v>60</v>
          </cell>
          <cell r="J70">
            <v>5000</v>
          </cell>
        </row>
        <row r="71">
          <cell r="E71">
            <v>36</v>
          </cell>
          <cell r="J71">
            <v>6000</v>
          </cell>
        </row>
        <row r="72">
          <cell r="E72">
            <v>48</v>
          </cell>
          <cell r="J72">
            <v>5500</v>
          </cell>
        </row>
        <row r="73">
          <cell r="E73">
            <v>36</v>
          </cell>
          <cell r="J73">
            <v>6000</v>
          </cell>
        </row>
        <row r="74">
          <cell r="E74">
            <v>12</v>
          </cell>
          <cell r="J74">
            <v>6000</v>
          </cell>
        </row>
        <row r="75">
          <cell r="E75">
            <v>48</v>
          </cell>
          <cell r="J75">
            <v>5500</v>
          </cell>
        </row>
        <row r="76">
          <cell r="E76">
            <v>36</v>
          </cell>
          <cell r="J76">
            <v>6000</v>
          </cell>
        </row>
        <row r="77">
          <cell r="E77">
            <v>12</v>
          </cell>
          <cell r="J77">
            <v>6000</v>
          </cell>
        </row>
        <row r="78">
          <cell r="E78">
            <v>60</v>
          </cell>
          <cell r="J78">
            <v>6000</v>
          </cell>
        </row>
        <row r="79">
          <cell r="E79">
            <v>36</v>
          </cell>
          <cell r="J79">
            <v>5000</v>
          </cell>
        </row>
        <row r="80">
          <cell r="E80">
            <v>48</v>
          </cell>
          <cell r="J80">
            <v>6000</v>
          </cell>
        </row>
        <row r="81">
          <cell r="E81">
            <v>36</v>
          </cell>
          <cell r="J81">
            <v>6000</v>
          </cell>
        </row>
        <row r="82">
          <cell r="E82">
            <v>36</v>
          </cell>
          <cell r="J82">
            <v>5000</v>
          </cell>
        </row>
        <row r="83">
          <cell r="E83">
            <v>36</v>
          </cell>
          <cell r="J83">
            <v>5000</v>
          </cell>
        </row>
        <row r="84">
          <cell r="E84">
            <v>36</v>
          </cell>
          <cell r="J84">
            <v>5500</v>
          </cell>
        </row>
        <row r="85">
          <cell r="E85">
            <v>18</v>
          </cell>
          <cell r="J85">
            <v>6000</v>
          </cell>
        </row>
        <row r="86">
          <cell r="E86">
            <v>48</v>
          </cell>
          <cell r="J86">
            <v>6000</v>
          </cell>
        </row>
        <row r="87">
          <cell r="E87">
            <v>60</v>
          </cell>
          <cell r="J87">
            <v>5000</v>
          </cell>
        </row>
        <row r="88">
          <cell r="E88">
            <v>18</v>
          </cell>
          <cell r="J88">
            <v>6000</v>
          </cell>
        </row>
        <row r="89">
          <cell r="E89">
            <v>36</v>
          </cell>
          <cell r="J89">
            <v>5500</v>
          </cell>
        </row>
        <row r="90">
          <cell r="E90">
            <v>48</v>
          </cell>
          <cell r="J90">
            <v>6000</v>
          </cell>
        </row>
        <row r="91">
          <cell r="E91">
            <v>18</v>
          </cell>
          <cell r="J91">
            <v>6000</v>
          </cell>
        </row>
        <row r="92">
          <cell r="E92">
            <v>18</v>
          </cell>
          <cell r="J92">
            <v>6000</v>
          </cell>
        </row>
        <row r="93">
          <cell r="E93">
            <v>36</v>
          </cell>
          <cell r="J93">
            <v>5500</v>
          </cell>
        </row>
        <row r="94">
          <cell r="E94">
            <v>12</v>
          </cell>
          <cell r="J94">
            <v>6000</v>
          </cell>
        </row>
        <row r="95">
          <cell r="E95">
            <v>48</v>
          </cell>
          <cell r="J95">
            <v>5000</v>
          </cell>
        </row>
        <row r="96">
          <cell r="E96">
            <v>18</v>
          </cell>
          <cell r="J96">
            <v>5000</v>
          </cell>
        </row>
        <row r="97">
          <cell r="E97">
            <v>36</v>
          </cell>
          <cell r="J97">
            <v>6000</v>
          </cell>
        </row>
        <row r="98">
          <cell r="E98">
            <v>48</v>
          </cell>
          <cell r="J98">
            <v>5500</v>
          </cell>
        </row>
        <row r="99">
          <cell r="E99">
            <v>36</v>
          </cell>
          <cell r="J99">
            <v>5500</v>
          </cell>
        </row>
        <row r="100">
          <cell r="E100">
            <v>48</v>
          </cell>
          <cell r="J100">
            <v>5500</v>
          </cell>
        </row>
        <row r="101">
          <cell r="E101">
            <v>12</v>
          </cell>
          <cell r="J101">
            <v>6000</v>
          </cell>
        </row>
        <row r="102">
          <cell r="E102">
            <v>12</v>
          </cell>
          <cell r="J102">
            <v>5500</v>
          </cell>
        </row>
        <row r="103">
          <cell r="E103">
            <v>48</v>
          </cell>
          <cell r="J103">
            <v>5500</v>
          </cell>
        </row>
        <row r="104">
          <cell r="E104">
            <v>60</v>
          </cell>
          <cell r="J104">
            <v>5000</v>
          </cell>
        </row>
        <row r="105">
          <cell r="E105">
            <v>36</v>
          </cell>
          <cell r="J105">
            <v>6000</v>
          </cell>
        </row>
        <row r="106">
          <cell r="E106">
            <v>18</v>
          </cell>
          <cell r="J106">
            <v>5000</v>
          </cell>
        </row>
        <row r="107">
          <cell r="E107">
            <v>36</v>
          </cell>
          <cell r="J107">
            <v>6000</v>
          </cell>
        </row>
        <row r="108">
          <cell r="E108">
            <v>12</v>
          </cell>
          <cell r="J108">
            <v>6000</v>
          </cell>
        </row>
        <row r="109">
          <cell r="E109">
            <v>36</v>
          </cell>
          <cell r="J109">
            <v>5000</v>
          </cell>
        </row>
        <row r="110">
          <cell r="E110">
            <v>48</v>
          </cell>
          <cell r="J110">
            <v>6000</v>
          </cell>
        </row>
        <row r="111">
          <cell r="E111">
            <v>12</v>
          </cell>
          <cell r="J111">
            <v>5000</v>
          </cell>
        </row>
        <row r="112">
          <cell r="E112">
            <v>18</v>
          </cell>
          <cell r="J112">
            <v>6000</v>
          </cell>
        </row>
        <row r="113">
          <cell r="E113">
            <v>12</v>
          </cell>
          <cell r="J113">
            <v>6000</v>
          </cell>
        </row>
        <row r="114">
          <cell r="E114">
            <v>36</v>
          </cell>
          <cell r="J114">
            <v>6000</v>
          </cell>
        </row>
        <row r="115">
          <cell r="E115">
            <v>60</v>
          </cell>
          <cell r="J115">
            <v>6000</v>
          </cell>
        </row>
        <row r="116">
          <cell r="E116">
            <v>18</v>
          </cell>
          <cell r="J116">
            <v>5500</v>
          </cell>
        </row>
        <row r="117">
          <cell r="E117">
            <v>36</v>
          </cell>
          <cell r="J117">
            <v>6000</v>
          </cell>
        </row>
        <row r="118">
          <cell r="E118">
            <v>60</v>
          </cell>
          <cell r="J118">
            <v>6000</v>
          </cell>
        </row>
        <row r="119">
          <cell r="E119">
            <v>48</v>
          </cell>
          <cell r="J119">
            <v>6000</v>
          </cell>
        </row>
        <row r="120">
          <cell r="E120">
            <v>36</v>
          </cell>
          <cell r="J120">
            <v>5000</v>
          </cell>
        </row>
        <row r="121">
          <cell r="E121">
            <v>36</v>
          </cell>
          <cell r="J121">
            <v>5000</v>
          </cell>
        </row>
        <row r="122">
          <cell r="E122">
            <v>60</v>
          </cell>
          <cell r="J122">
            <v>5000</v>
          </cell>
        </row>
        <row r="123">
          <cell r="E123">
            <v>36</v>
          </cell>
          <cell r="J123">
            <v>6000</v>
          </cell>
        </row>
        <row r="124">
          <cell r="E124">
            <v>36</v>
          </cell>
          <cell r="J124">
            <v>6000</v>
          </cell>
        </row>
        <row r="125">
          <cell r="E125">
            <v>18</v>
          </cell>
          <cell r="J125">
            <v>5500</v>
          </cell>
        </row>
        <row r="126">
          <cell r="E126">
            <v>36</v>
          </cell>
          <cell r="J126">
            <v>6000</v>
          </cell>
        </row>
        <row r="127">
          <cell r="E127">
            <v>36</v>
          </cell>
          <cell r="J127">
            <v>6000</v>
          </cell>
        </row>
        <row r="128">
          <cell r="E128">
            <v>12</v>
          </cell>
          <cell r="J128">
            <v>6000</v>
          </cell>
        </row>
        <row r="129">
          <cell r="E129">
            <v>36</v>
          </cell>
          <cell r="J129">
            <v>6000</v>
          </cell>
        </row>
        <row r="130">
          <cell r="E130">
            <v>48</v>
          </cell>
          <cell r="J130">
            <v>6000</v>
          </cell>
        </row>
        <row r="131">
          <cell r="E131">
            <v>36</v>
          </cell>
          <cell r="J131">
            <v>6000</v>
          </cell>
        </row>
        <row r="132">
          <cell r="E132">
            <v>36</v>
          </cell>
          <cell r="J132">
            <v>5000</v>
          </cell>
        </row>
        <row r="133">
          <cell r="E133">
            <v>48</v>
          </cell>
          <cell r="J133">
            <v>6000</v>
          </cell>
        </row>
        <row r="134">
          <cell r="E134">
            <v>36</v>
          </cell>
          <cell r="J134">
            <v>6000</v>
          </cell>
        </row>
        <row r="135">
          <cell r="E135">
            <v>36</v>
          </cell>
          <cell r="J135">
            <v>6000</v>
          </cell>
        </row>
        <row r="136">
          <cell r="E136">
            <v>36</v>
          </cell>
          <cell r="J136">
            <v>6000</v>
          </cell>
        </row>
        <row r="137">
          <cell r="E137">
            <v>48</v>
          </cell>
          <cell r="J137">
            <v>6000</v>
          </cell>
        </row>
        <row r="138">
          <cell r="E138">
            <v>12</v>
          </cell>
          <cell r="J138">
            <v>5500</v>
          </cell>
        </row>
        <row r="139">
          <cell r="E139">
            <v>36</v>
          </cell>
          <cell r="J139">
            <v>5500</v>
          </cell>
        </row>
        <row r="140">
          <cell r="E140">
            <v>36</v>
          </cell>
          <cell r="J140">
            <v>6000</v>
          </cell>
        </row>
        <row r="141">
          <cell r="J141">
            <v>6000</v>
          </cell>
        </row>
        <row r="142">
          <cell r="J142">
            <v>6000</v>
          </cell>
        </row>
      </sheetData>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POBLACIÓN"/>
      <sheetName val="INTERROGANTES "/>
      <sheetName val="MUESTRA"/>
      <sheetName val="PH MEDIA U "/>
      <sheetName val="REFERENCIAS "/>
    </sheetNames>
    <sheetDataSet>
      <sheetData sheetId="0"/>
      <sheetData sheetId="1"/>
      <sheetData sheetId="2"/>
      <sheetData sheetId="3">
        <row r="39">
          <cell r="I39">
            <v>6900</v>
          </cell>
        </row>
        <row r="40">
          <cell r="I40">
            <v>5200</v>
          </cell>
        </row>
        <row r="41">
          <cell r="I41">
            <v>3600</v>
          </cell>
        </row>
        <row r="42">
          <cell r="I42">
            <v>7300</v>
          </cell>
        </row>
        <row r="43">
          <cell r="I43">
            <v>4400</v>
          </cell>
        </row>
        <row r="44">
          <cell r="I44">
            <v>5200</v>
          </cell>
        </row>
        <row r="45">
          <cell r="I45">
            <v>4400</v>
          </cell>
        </row>
        <row r="46">
          <cell r="I46">
            <v>5300</v>
          </cell>
        </row>
        <row r="47">
          <cell r="I47">
            <v>5200</v>
          </cell>
        </row>
        <row r="48">
          <cell r="I48">
            <v>4400</v>
          </cell>
        </row>
        <row r="49">
          <cell r="I49">
            <v>2300</v>
          </cell>
        </row>
        <row r="50">
          <cell r="I50">
            <v>2600</v>
          </cell>
        </row>
        <row r="51">
          <cell r="I51">
            <v>2200</v>
          </cell>
        </row>
        <row r="52">
          <cell r="I52">
            <v>7300</v>
          </cell>
        </row>
        <row r="53">
          <cell r="I53">
            <v>1800</v>
          </cell>
        </row>
        <row r="54">
          <cell r="I54">
            <v>2800</v>
          </cell>
        </row>
        <row r="55">
          <cell r="I55">
            <v>3600</v>
          </cell>
        </row>
        <row r="56">
          <cell r="I56">
            <v>4200</v>
          </cell>
        </row>
        <row r="57">
          <cell r="I57">
            <v>6200</v>
          </cell>
        </row>
        <row r="58">
          <cell r="I58">
            <v>3600</v>
          </cell>
        </row>
        <row r="59">
          <cell r="I59">
            <v>1900</v>
          </cell>
        </row>
        <row r="60">
          <cell r="I60">
            <v>5200</v>
          </cell>
        </row>
        <row r="61">
          <cell r="I61">
            <v>7300</v>
          </cell>
        </row>
        <row r="62">
          <cell r="I62">
            <v>3700</v>
          </cell>
        </row>
        <row r="63">
          <cell r="I63">
            <v>5200</v>
          </cell>
        </row>
        <row r="64">
          <cell r="I64">
            <v>5200</v>
          </cell>
        </row>
        <row r="65">
          <cell r="I65">
            <v>7300</v>
          </cell>
        </row>
        <row r="66">
          <cell r="I66">
            <v>7300</v>
          </cell>
        </row>
        <row r="67">
          <cell r="I67">
            <v>6200</v>
          </cell>
        </row>
        <row r="68">
          <cell r="I68">
            <v>3600</v>
          </cell>
        </row>
        <row r="69">
          <cell r="I69">
            <v>5200</v>
          </cell>
        </row>
        <row r="70">
          <cell r="I70">
            <v>5200</v>
          </cell>
        </row>
        <row r="71">
          <cell r="I71">
            <v>3600</v>
          </cell>
        </row>
        <row r="72">
          <cell r="I72">
            <v>7300</v>
          </cell>
        </row>
        <row r="73">
          <cell r="I73">
            <v>5200</v>
          </cell>
        </row>
        <row r="74">
          <cell r="I74">
            <v>7300</v>
          </cell>
        </row>
        <row r="75">
          <cell r="I75">
            <v>3000</v>
          </cell>
        </row>
        <row r="76">
          <cell r="I76">
            <v>4200</v>
          </cell>
        </row>
        <row r="77">
          <cell r="I77">
            <v>6200</v>
          </cell>
        </row>
        <row r="78">
          <cell r="I78">
            <v>6200</v>
          </cell>
        </row>
        <row r="79">
          <cell r="I79">
            <v>1700</v>
          </cell>
        </row>
        <row r="80">
          <cell r="I80">
            <v>3600</v>
          </cell>
        </row>
        <row r="81">
          <cell r="I81">
            <v>4400</v>
          </cell>
        </row>
        <row r="82">
          <cell r="I82">
            <v>5300</v>
          </cell>
        </row>
        <row r="83">
          <cell r="I83">
            <v>6000</v>
          </cell>
        </row>
        <row r="84">
          <cell r="I84">
            <v>2600</v>
          </cell>
        </row>
        <row r="85">
          <cell r="I85">
            <v>2800</v>
          </cell>
        </row>
        <row r="86">
          <cell r="I86">
            <v>4400</v>
          </cell>
        </row>
        <row r="87">
          <cell r="I87">
            <v>4400</v>
          </cell>
        </row>
        <row r="88">
          <cell r="I88">
            <v>6900</v>
          </cell>
        </row>
        <row r="89">
          <cell r="I89">
            <v>6200</v>
          </cell>
        </row>
        <row r="90">
          <cell r="I90">
            <v>4200</v>
          </cell>
        </row>
        <row r="91">
          <cell r="I91">
            <v>5200</v>
          </cell>
        </row>
        <row r="92">
          <cell r="I92">
            <v>7300</v>
          </cell>
        </row>
        <row r="93">
          <cell r="I93">
            <v>3600</v>
          </cell>
        </row>
        <row r="94">
          <cell r="I94">
            <v>3600</v>
          </cell>
        </row>
        <row r="95">
          <cell r="I95">
            <v>4400</v>
          </cell>
        </row>
        <row r="96">
          <cell r="I96">
            <v>3600</v>
          </cell>
        </row>
        <row r="97">
          <cell r="I97">
            <v>3600</v>
          </cell>
        </row>
        <row r="98">
          <cell r="I98">
            <v>3600</v>
          </cell>
        </row>
        <row r="99">
          <cell r="I99">
            <v>8400</v>
          </cell>
        </row>
        <row r="100">
          <cell r="I100">
            <v>8100</v>
          </cell>
        </row>
        <row r="101">
          <cell r="I101">
            <v>2500</v>
          </cell>
        </row>
        <row r="102">
          <cell r="I102">
            <v>4300</v>
          </cell>
        </row>
        <row r="103">
          <cell r="I103">
            <v>6200</v>
          </cell>
        </row>
        <row r="104">
          <cell r="I104">
            <v>3600</v>
          </cell>
        </row>
        <row r="105">
          <cell r="I105">
            <v>3600</v>
          </cell>
        </row>
        <row r="106">
          <cell r="I106">
            <v>3600</v>
          </cell>
        </row>
        <row r="107">
          <cell r="I107">
            <v>4200</v>
          </cell>
        </row>
        <row r="108">
          <cell r="I108">
            <v>4700</v>
          </cell>
        </row>
        <row r="109">
          <cell r="I109">
            <v>5200</v>
          </cell>
        </row>
        <row r="110">
          <cell r="I110">
            <v>4400</v>
          </cell>
        </row>
        <row r="111">
          <cell r="I111">
            <v>5200</v>
          </cell>
        </row>
        <row r="112">
          <cell r="I112">
            <v>6200</v>
          </cell>
        </row>
        <row r="113">
          <cell r="I113">
            <v>4000</v>
          </cell>
        </row>
        <row r="114">
          <cell r="I114">
            <v>7300</v>
          </cell>
        </row>
        <row r="115">
          <cell r="I115">
            <v>4400</v>
          </cell>
        </row>
        <row r="116">
          <cell r="I116">
            <v>4400</v>
          </cell>
        </row>
        <row r="117">
          <cell r="I117">
            <v>2800</v>
          </cell>
        </row>
        <row r="118">
          <cell r="I118">
            <v>2000</v>
          </cell>
        </row>
        <row r="119">
          <cell r="I119">
            <v>7300</v>
          </cell>
        </row>
        <row r="120">
          <cell r="I120">
            <v>2100</v>
          </cell>
        </row>
        <row r="121">
          <cell r="I121">
            <v>6200</v>
          </cell>
        </row>
        <row r="122">
          <cell r="I122">
            <v>3700</v>
          </cell>
        </row>
        <row r="123">
          <cell r="I123">
            <v>4400</v>
          </cell>
        </row>
        <row r="124">
          <cell r="I124">
            <v>5200</v>
          </cell>
        </row>
        <row r="125">
          <cell r="I125">
            <v>8400</v>
          </cell>
        </row>
        <row r="126">
          <cell r="I126">
            <v>4400</v>
          </cell>
        </row>
        <row r="127">
          <cell r="I127">
            <v>3600</v>
          </cell>
        </row>
        <row r="128">
          <cell r="I128">
            <v>4400</v>
          </cell>
        </row>
        <row r="129">
          <cell r="I129">
            <v>2300</v>
          </cell>
        </row>
        <row r="130">
          <cell r="I130">
            <v>3600</v>
          </cell>
        </row>
        <row r="131">
          <cell r="I131">
            <v>6900</v>
          </cell>
        </row>
        <row r="132">
          <cell r="I132">
            <v>6900</v>
          </cell>
        </row>
        <row r="133">
          <cell r="I133">
            <v>5200</v>
          </cell>
        </row>
        <row r="134">
          <cell r="I134">
            <v>7700</v>
          </cell>
        </row>
        <row r="135">
          <cell r="I135">
            <v>5200</v>
          </cell>
        </row>
        <row r="136">
          <cell r="I136">
            <v>3600</v>
          </cell>
        </row>
        <row r="137">
          <cell r="I137">
            <v>6900</v>
          </cell>
        </row>
        <row r="138">
          <cell r="I138">
            <v>4300</v>
          </cell>
        </row>
        <row r="139">
          <cell r="I139">
            <v>7300</v>
          </cell>
        </row>
        <row r="140">
          <cell r="I140">
            <v>2900</v>
          </cell>
        </row>
        <row r="141">
          <cell r="I141">
            <v>1800</v>
          </cell>
        </row>
        <row r="142">
          <cell r="I142">
            <v>7300</v>
          </cell>
        </row>
        <row r="143">
          <cell r="I143">
            <v>5200</v>
          </cell>
        </row>
      </sheetData>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 DIFERENCIA P  (2)"/>
      <sheetName val="PH DIFERENCIA U  (2)"/>
      <sheetName val="PH PROPORCIÓN (2)"/>
      <sheetName val="PH MEDIA U  (2)"/>
      <sheetName val="PORTADA"/>
      <sheetName val="POBLACIÓN"/>
      <sheetName val="INTERROGANTES "/>
      <sheetName val="Tablas Dinámicas"/>
      <sheetName val="MUESTRA"/>
      <sheetName val="REFERENCIAS "/>
    </sheetNames>
    <sheetDataSet>
      <sheetData sheetId="0"/>
      <sheetData sheetId="1"/>
      <sheetData sheetId="2"/>
      <sheetData sheetId="3"/>
      <sheetData sheetId="4"/>
      <sheetData sheetId="5"/>
      <sheetData sheetId="6"/>
      <sheetData sheetId="7"/>
      <sheetData sheetId="8">
        <row r="36">
          <cell r="G36">
            <v>3.9091406021304911</v>
          </cell>
        </row>
        <row r="37">
          <cell r="G37">
            <v>3.4395920122445118</v>
          </cell>
        </row>
        <row r="38">
          <cell r="G38">
            <v>1.9739816426951498</v>
          </cell>
        </row>
        <row r="39">
          <cell r="G39">
            <v>3.6515526067269155</v>
          </cell>
        </row>
        <row r="40">
          <cell r="G40">
            <v>3.2923341814423082</v>
          </cell>
        </row>
        <row r="41">
          <cell r="G41">
            <v>1.1862902214515865</v>
          </cell>
        </row>
        <row r="42">
          <cell r="G42">
            <v>1.7017308258761534</v>
          </cell>
        </row>
        <row r="43">
          <cell r="G43">
            <v>2.2951387281620406</v>
          </cell>
        </row>
        <row r="44">
          <cell r="G44">
            <v>2.0155262741123732</v>
          </cell>
        </row>
        <row r="45">
          <cell r="G45">
            <v>3.5252739244727147</v>
          </cell>
        </row>
        <row r="46">
          <cell r="G46">
            <v>1.3397138378156064</v>
          </cell>
        </row>
        <row r="47">
          <cell r="G47">
            <v>1.9439616237410893</v>
          </cell>
        </row>
        <row r="48">
          <cell r="G48">
            <v>2.9928143450107694</v>
          </cell>
        </row>
        <row r="49">
          <cell r="G49">
            <v>3.8205216127000372</v>
          </cell>
        </row>
        <row r="50">
          <cell r="G50">
            <v>3.4845434079753539</v>
          </cell>
        </row>
        <row r="51">
          <cell r="G51">
            <v>2.4134983971825275</v>
          </cell>
        </row>
        <row r="52">
          <cell r="G52">
            <v>3.2408356624489567</v>
          </cell>
        </row>
        <row r="53">
          <cell r="G53">
            <v>2.6103377234379703</v>
          </cell>
        </row>
        <row r="54">
          <cell r="G54">
            <v>2.561222714362335</v>
          </cell>
        </row>
        <row r="55">
          <cell r="G55">
            <v>3.7531463461094949</v>
          </cell>
        </row>
        <row r="56">
          <cell r="G56">
            <v>3.4230230619337503</v>
          </cell>
        </row>
        <row r="57">
          <cell r="G57">
            <v>2.7662217384994281</v>
          </cell>
        </row>
        <row r="58">
          <cell r="G58">
            <v>3.2972634057453005</v>
          </cell>
        </row>
        <row r="59">
          <cell r="G59">
            <v>3.5504908236388899</v>
          </cell>
        </row>
        <row r="60">
          <cell r="G60">
            <v>3.9907711102601429</v>
          </cell>
        </row>
        <row r="61">
          <cell r="G61">
            <v>2.8991394985121328</v>
          </cell>
        </row>
        <row r="62">
          <cell r="G62">
            <v>3.4922640834525511</v>
          </cell>
        </row>
        <row r="63">
          <cell r="G63">
            <v>2.020128228179181</v>
          </cell>
        </row>
        <row r="64">
          <cell r="G64">
            <v>3.0401255522812312</v>
          </cell>
        </row>
        <row r="65">
          <cell r="G65">
            <v>3.8842210684228786</v>
          </cell>
        </row>
        <row r="66">
          <cell r="G66">
            <v>3.7108267153797314</v>
          </cell>
        </row>
        <row r="67">
          <cell r="G67">
            <v>3.895271504164775</v>
          </cell>
        </row>
        <row r="68">
          <cell r="G68">
            <v>1.6115615372006555</v>
          </cell>
        </row>
        <row r="69">
          <cell r="G69">
            <v>1.1058432497781432</v>
          </cell>
        </row>
        <row r="70">
          <cell r="G70">
            <v>2.1550613335350404</v>
          </cell>
        </row>
        <row r="71">
          <cell r="G71">
            <v>1.6710639209174234</v>
          </cell>
        </row>
        <row r="72">
          <cell r="G72">
            <v>2.6179078115657126</v>
          </cell>
        </row>
        <row r="73">
          <cell r="G73">
            <v>2.6085942893862173</v>
          </cell>
        </row>
        <row r="74">
          <cell r="G74">
            <v>1.6651702361397038</v>
          </cell>
        </row>
        <row r="75">
          <cell r="G75">
            <v>3.4936770640127652</v>
          </cell>
        </row>
        <row r="76">
          <cell r="G76">
            <v>2.6849776893028059</v>
          </cell>
        </row>
        <row r="77">
          <cell r="G77">
            <v>3.6264598918660473</v>
          </cell>
        </row>
        <row r="78">
          <cell r="G78">
            <v>1.0272404105858373</v>
          </cell>
        </row>
        <row r="79">
          <cell r="G79">
            <v>3.574099197952961</v>
          </cell>
        </row>
        <row r="80">
          <cell r="G80">
            <v>1.3229231032832143</v>
          </cell>
        </row>
        <row r="81">
          <cell r="G81">
            <v>3.091281656973575</v>
          </cell>
        </row>
        <row r="82">
          <cell r="G82">
            <v>1.3135316350673578</v>
          </cell>
        </row>
        <row r="83">
          <cell r="G83">
            <v>2.1315603645005559</v>
          </cell>
        </row>
        <row r="84">
          <cell r="G84">
            <v>2.1895679570349014</v>
          </cell>
        </row>
        <row r="85">
          <cell r="G85">
            <v>2.4615967829484244</v>
          </cell>
        </row>
        <row r="86">
          <cell r="G86">
            <v>3.0533840015283893</v>
          </cell>
        </row>
        <row r="87">
          <cell r="G87">
            <v>1.11817311258097</v>
          </cell>
        </row>
        <row r="88">
          <cell r="G88">
            <v>1.4524090399117005</v>
          </cell>
        </row>
        <row r="89">
          <cell r="G89">
            <v>2.6718184314449069</v>
          </cell>
        </row>
        <row r="90">
          <cell r="G90">
            <v>2.5979200077545155</v>
          </cell>
        </row>
        <row r="91">
          <cell r="G91">
            <v>1.9025966520113684</v>
          </cell>
        </row>
        <row r="92">
          <cell r="G92">
            <v>1.9354756766786148</v>
          </cell>
        </row>
        <row r="93">
          <cell r="G93">
            <v>3.0037314463642586</v>
          </cell>
        </row>
        <row r="94">
          <cell r="G94">
            <v>2.3766723646607608</v>
          </cell>
        </row>
        <row r="95">
          <cell r="G95">
            <v>3.3764796137780513</v>
          </cell>
        </row>
        <row r="96">
          <cell r="G96">
            <v>2.3803818016084941</v>
          </cell>
        </row>
        <row r="97">
          <cell r="G97">
            <v>2.5637743892724836</v>
          </cell>
        </row>
        <row r="98">
          <cell r="G98">
            <v>1.3937947604658363</v>
          </cell>
        </row>
        <row r="99">
          <cell r="G99">
            <v>2.4357160347853259</v>
          </cell>
        </row>
        <row r="100">
          <cell r="G100">
            <v>2.4570312777345933</v>
          </cell>
        </row>
        <row r="101">
          <cell r="G101">
            <v>2.3814941694682483</v>
          </cell>
        </row>
        <row r="102">
          <cell r="G102">
            <v>3.7904970413872769</v>
          </cell>
        </row>
        <row r="103">
          <cell r="G103">
            <v>3.4165022717284499</v>
          </cell>
        </row>
        <row r="104">
          <cell r="G104">
            <v>3.8256407667682755</v>
          </cell>
        </row>
        <row r="105">
          <cell r="G105">
            <v>3.0586261650782687</v>
          </cell>
        </row>
        <row r="106">
          <cell r="G106">
            <v>1.3513661377223865</v>
          </cell>
        </row>
        <row r="107">
          <cell r="G107">
            <v>2.5805220742391652</v>
          </cell>
        </row>
        <row r="108">
          <cell r="G108">
            <v>3.6240713205001418</v>
          </cell>
        </row>
        <row r="109">
          <cell r="G109">
            <v>2.1460836536976293</v>
          </cell>
        </row>
        <row r="110">
          <cell r="G110">
            <v>2.8455491014521752</v>
          </cell>
        </row>
        <row r="111">
          <cell r="G111">
            <v>1.4018763814645046</v>
          </cell>
        </row>
        <row r="112">
          <cell r="G112">
            <v>2.8312191149362209</v>
          </cell>
        </row>
        <row r="113">
          <cell r="G113">
            <v>3.5211295869601869</v>
          </cell>
        </row>
        <row r="114">
          <cell r="G114">
            <v>1.2825809324162534</v>
          </cell>
        </row>
        <row r="115">
          <cell r="G115">
            <v>1.2949815213992717</v>
          </cell>
        </row>
        <row r="116">
          <cell r="G116">
            <v>1.8750091518972412</v>
          </cell>
        </row>
        <row r="117">
          <cell r="G117">
            <v>1.6416528056008746</v>
          </cell>
        </row>
        <row r="118">
          <cell r="G118">
            <v>2.0692583459849021</v>
          </cell>
        </row>
        <row r="119">
          <cell r="G119">
            <v>3.5426472033959646</v>
          </cell>
        </row>
        <row r="120">
          <cell r="G120">
            <v>1.587253827315122</v>
          </cell>
        </row>
        <row r="121">
          <cell r="G121">
            <v>1.5309712419061672</v>
          </cell>
        </row>
        <row r="122">
          <cell r="G122">
            <v>1.6013229117083096</v>
          </cell>
        </row>
        <row r="123">
          <cell r="G123">
            <v>1.445851611631527</v>
          </cell>
        </row>
        <row r="124">
          <cell r="G124">
            <v>2.6061065689341425</v>
          </cell>
        </row>
        <row r="125">
          <cell r="G125">
            <v>1.1934476260871008</v>
          </cell>
        </row>
        <row r="126">
          <cell r="G126">
            <v>2.1654638595680522</v>
          </cell>
        </row>
        <row r="127">
          <cell r="G127">
            <v>2.0101574727679479</v>
          </cell>
        </row>
        <row r="128">
          <cell r="G128">
            <v>2.1629360956448203</v>
          </cell>
        </row>
        <row r="129">
          <cell r="G129">
            <v>2.6826722538652858</v>
          </cell>
        </row>
        <row r="130">
          <cell r="G130">
            <v>3.0692346318465997</v>
          </cell>
        </row>
        <row r="131">
          <cell r="G131">
            <v>3.3683534262434369</v>
          </cell>
        </row>
        <row r="132">
          <cell r="G132">
            <v>1.9203216759826691</v>
          </cell>
        </row>
        <row r="133">
          <cell r="G133">
            <v>1.5441554185220023</v>
          </cell>
        </row>
        <row r="134">
          <cell r="G134">
            <v>2.106075306866849</v>
          </cell>
        </row>
        <row r="135">
          <cell r="G135">
            <v>2.2548856421362524</v>
          </cell>
        </row>
        <row r="136">
          <cell r="G136">
            <v>2.7334239698118568</v>
          </cell>
        </row>
        <row r="137">
          <cell r="G137">
            <v>3.6512637988462706</v>
          </cell>
        </row>
        <row r="138">
          <cell r="G138">
            <v>3.5246312766607431</v>
          </cell>
        </row>
        <row r="139">
          <cell r="G139">
            <v>1.3146371781034727</v>
          </cell>
        </row>
        <row r="140">
          <cell r="G140">
            <v>2.5655207495089867</v>
          </cell>
        </row>
        <row r="141">
          <cell r="G141">
            <v>3.3976441521124361</v>
          </cell>
        </row>
        <row r="142">
          <cell r="G142">
            <v>2.802509695206818</v>
          </cell>
        </row>
      </sheetData>
      <sheetData sheetId="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8.vml"/><Relationship Id="rId1" Type="http://schemas.openxmlformats.org/officeDocument/2006/relationships/drawing" Target="../drawings/drawing7.xml"/><Relationship Id="rId5" Type="http://schemas.openxmlformats.org/officeDocument/2006/relationships/comments" Target="../comments8.xml"/><Relationship Id="rId4" Type="http://schemas.openxmlformats.org/officeDocument/2006/relationships/image" Target="../media/image12.emf"/></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oleObject3.bin"/><Relationship Id="rId2" Type="http://schemas.openxmlformats.org/officeDocument/2006/relationships/vmlDrawing" Target="../drawings/vmlDrawing9.vml"/><Relationship Id="rId1" Type="http://schemas.openxmlformats.org/officeDocument/2006/relationships/drawing" Target="../drawings/drawing8.xml"/><Relationship Id="rId5" Type="http://schemas.openxmlformats.org/officeDocument/2006/relationships/comments" Target="../comments9.xml"/><Relationship Id="rId4" Type="http://schemas.openxmlformats.org/officeDocument/2006/relationships/image" Target="../media/image12.emf"/></Relationships>
</file>

<file path=xl/worksheets/_rels/sheet12.xml.rels><?xml version="1.0" encoding="UTF-8" standalone="yes"?>
<Relationships xmlns="http://schemas.openxmlformats.org/package/2006/relationships"><Relationship Id="rId3" Type="http://schemas.openxmlformats.org/officeDocument/2006/relationships/oleObject" Target="../embeddings/oleObject4.bin"/><Relationship Id="rId2" Type="http://schemas.openxmlformats.org/officeDocument/2006/relationships/vmlDrawing" Target="../drawings/vmlDrawing10.vml"/><Relationship Id="rId1" Type="http://schemas.openxmlformats.org/officeDocument/2006/relationships/drawing" Target="../drawings/drawing9.xml"/><Relationship Id="rId5" Type="http://schemas.openxmlformats.org/officeDocument/2006/relationships/comments" Target="../comments10.xml"/><Relationship Id="rId4" Type="http://schemas.openxmlformats.org/officeDocument/2006/relationships/image" Target="../media/image12.emf"/></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11.vml"/><Relationship Id="rId1" Type="http://schemas.openxmlformats.org/officeDocument/2006/relationships/drawing" Target="../drawings/drawing14.xml"/><Relationship Id="rId4" Type="http://schemas.openxmlformats.org/officeDocument/2006/relationships/image" Target="../media/image30.emf"/></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5.xml"/><Relationship Id="rId1" Type="http://schemas.openxmlformats.org/officeDocument/2006/relationships/printerSettings" Target="../printerSettings/printerSettings11.bin"/><Relationship Id="rId5" Type="http://schemas.openxmlformats.org/officeDocument/2006/relationships/image" Target="../media/image30.emf"/><Relationship Id="rId4" Type="http://schemas.openxmlformats.org/officeDocument/2006/relationships/oleObject" Target="../embeddings/oleObject6.bin"/></Relationships>
</file>

<file path=xl/worksheets/_rels/sheet19.xml.rels><?xml version="1.0" encoding="UTF-8" standalone="yes"?>
<Relationships xmlns="http://schemas.openxmlformats.org/package/2006/relationships"><Relationship Id="rId3" Type="http://schemas.openxmlformats.org/officeDocument/2006/relationships/oleObject" Target="../embeddings/oleObject7.bin"/><Relationship Id="rId2" Type="http://schemas.openxmlformats.org/officeDocument/2006/relationships/vmlDrawing" Target="../drawings/vmlDrawing13.vml"/><Relationship Id="rId1" Type="http://schemas.openxmlformats.org/officeDocument/2006/relationships/drawing" Target="../drawings/drawing16.xml"/><Relationship Id="rId4" Type="http://schemas.openxmlformats.org/officeDocument/2006/relationships/image" Target="../media/image30.emf"/></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oleObject" Target="../embeddings/oleObject8.bin"/><Relationship Id="rId2" Type="http://schemas.openxmlformats.org/officeDocument/2006/relationships/vmlDrawing" Target="../drawings/vmlDrawing14.vml"/><Relationship Id="rId1" Type="http://schemas.openxmlformats.org/officeDocument/2006/relationships/drawing" Target="../drawings/drawing17.xml"/><Relationship Id="rId4" Type="http://schemas.openxmlformats.org/officeDocument/2006/relationships/image" Target="../media/image30.emf"/></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7.vml"/><Relationship Id="rId1" Type="http://schemas.openxmlformats.org/officeDocument/2006/relationships/drawing" Target="../drawings/drawing6.xml"/><Relationship Id="rId5" Type="http://schemas.openxmlformats.org/officeDocument/2006/relationships/comments" Target="../comments7.xml"/><Relationship Id="rId4" Type="http://schemas.openxmlformats.org/officeDocument/2006/relationships/image" Target="../media/image12.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
  <sheetViews>
    <sheetView topLeftCell="A22" zoomScale="125" workbookViewId="0">
      <selection activeCell="I16" sqref="I16"/>
    </sheetView>
  </sheetViews>
  <sheetFormatPr baseColWidth="10" defaultRowHeight="15" x14ac:dyDescent="0.25"/>
  <cols>
    <col min="6" max="6" width="13.28515625" customWidth="1"/>
  </cols>
  <sheetData>
    <row r="1" spans="1:7" ht="15.75" customHeight="1" x14ac:dyDescent="0.25">
      <c r="A1" s="306" t="s">
        <v>74</v>
      </c>
      <c r="B1" s="307"/>
      <c r="C1" s="307"/>
      <c r="D1" s="307"/>
      <c r="E1" s="307"/>
      <c r="F1" s="307"/>
      <c r="G1" s="308"/>
    </row>
    <row r="2" spans="1:7" ht="15.75" customHeight="1" x14ac:dyDescent="0.25">
      <c r="A2" s="309"/>
      <c r="B2" s="310"/>
      <c r="C2" s="310"/>
      <c r="D2" s="310"/>
      <c r="E2" s="310"/>
      <c r="F2" s="310"/>
      <c r="G2" s="311"/>
    </row>
    <row r="3" spans="1:7" ht="15.75" customHeight="1" x14ac:dyDescent="0.25">
      <c r="A3" s="309"/>
      <c r="B3" s="310"/>
      <c r="C3" s="310"/>
      <c r="D3" s="310"/>
      <c r="E3" s="310"/>
      <c r="F3" s="310"/>
      <c r="G3" s="311"/>
    </row>
    <row r="4" spans="1:7" ht="15.75" customHeight="1" x14ac:dyDescent="0.25">
      <c r="A4" s="309"/>
      <c r="B4" s="310"/>
      <c r="C4" s="310"/>
      <c r="D4" s="310"/>
      <c r="E4" s="310"/>
      <c r="F4" s="310"/>
      <c r="G4" s="311"/>
    </row>
    <row r="5" spans="1:7" ht="15.75" customHeight="1" x14ac:dyDescent="0.25">
      <c r="A5" s="309"/>
      <c r="B5" s="310"/>
      <c r="C5" s="310"/>
      <c r="D5" s="310"/>
      <c r="E5" s="310"/>
      <c r="F5" s="310"/>
      <c r="G5" s="311"/>
    </row>
    <row r="6" spans="1:7" ht="15.75" customHeight="1" x14ac:dyDescent="0.25">
      <c r="A6" s="312" t="s">
        <v>181</v>
      </c>
      <c r="B6" s="313"/>
      <c r="C6" s="313"/>
      <c r="D6" s="313"/>
      <c r="E6" s="313"/>
      <c r="F6" s="313"/>
      <c r="G6" s="314"/>
    </row>
    <row r="7" spans="1:7" ht="15.75" customHeight="1" x14ac:dyDescent="0.25">
      <c r="A7" s="312"/>
      <c r="B7" s="313"/>
      <c r="C7" s="313"/>
      <c r="D7" s="313"/>
      <c r="E7" s="313"/>
      <c r="F7" s="313"/>
      <c r="G7" s="314"/>
    </row>
    <row r="8" spans="1:7" ht="15.75" customHeight="1" x14ac:dyDescent="0.25">
      <c r="A8" s="312"/>
      <c r="B8" s="313"/>
      <c r="C8" s="313"/>
      <c r="D8" s="313"/>
      <c r="E8" s="313"/>
      <c r="F8" s="313"/>
      <c r="G8" s="314"/>
    </row>
    <row r="9" spans="1:7" ht="15.75" customHeight="1" x14ac:dyDescent="0.25">
      <c r="A9" s="312"/>
      <c r="B9" s="313"/>
      <c r="C9" s="313"/>
      <c r="D9" s="313"/>
      <c r="E9" s="313"/>
      <c r="F9" s="313"/>
      <c r="G9" s="314"/>
    </row>
    <row r="10" spans="1:7" ht="15.75" customHeight="1" x14ac:dyDescent="0.25">
      <c r="A10" s="317" t="s">
        <v>215</v>
      </c>
      <c r="B10" s="318"/>
      <c r="C10" s="318"/>
      <c r="D10" s="318"/>
      <c r="E10" s="318"/>
      <c r="F10" s="318"/>
      <c r="G10" s="319"/>
    </row>
    <row r="11" spans="1:7" ht="15.75" customHeight="1" x14ac:dyDescent="0.25">
      <c r="A11" s="317"/>
      <c r="B11" s="318"/>
      <c r="C11" s="318"/>
      <c r="D11" s="318"/>
      <c r="E11" s="318"/>
      <c r="F11" s="318"/>
      <c r="G11" s="319"/>
    </row>
    <row r="12" spans="1:7" ht="15.75" customHeight="1" x14ac:dyDescent="0.25">
      <c r="A12" s="317"/>
      <c r="B12" s="318"/>
      <c r="C12" s="318"/>
      <c r="D12" s="318"/>
      <c r="E12" s="318"/>
      <c r="F12" s="318"/>
      <c r="G12" s="319"/>
    </row>
    <row r="13" spans="1:7" ht="15.75" customHeight="1" x14ac:dyDescent="0.25">
      <c r="A13" s="317"/>
      <c r="B13" s="318"/>
      <c r="C13" s="318"/>
      <c r="D13" s="318"/>
      <c r="E13" s="318"/>
      <c r="F13" s="318"/>
      <c r="G13" s="319"/>
    </row>
    <row r="14" spans="1:7" ht="15.75" customHeight="1" x14ac:dyDescent="0.25">
      <c r="A14" s="317"/>
      <c r="B14" s="318"/>
      <c r="C14" s="318"/>
      <c r="D14" s="318"/>
      <c r="E14" s="318"/>
      <c r="F14" s="318"/>
      <c r="G14" s="319"/>
    </row>
    <row r="15" spans="1:7" ht="15.75" customHeight="1" x14ac:dyDescent="0.25">
      <c r="A15" s="317"/>
      <c r="B15" s="318"/>
      <c r="C15" s="318"/>
      <c r="D15" s="318"/>
      <c r="E15" s="318"/>
      <c r="F15" s="318"/>
      <c r="G15" s="319"/>
    </row>
    <row r="16" spans="1:7" ht="15.75" customHeight="1" x14ac:dyDescent="0.25">
      <c r="A16" s="317"/>
      <c r="B16" s="318"/>
      <c r="C16" s="318"/>
      <c r="D16" s="318"/>
      <c r="E16" s="318"/>
      <c r="F16" s="318"/>
      <c r="G16" s="319"/>
    </row>
    <row r="17" spans="1:7" ht="15.75" customHeight="1" x14ac:dyDescent="0.25">
      <c r="A17" s="317"/>
      <c r="B17" s="318"/>
      <c r="C17" s="318"/>
      <c r="D17" s="318"/>
      <c r="E17" s="318"/>
      <c r="F17" s="318"/>
      <c r="G17" s="319"/>
    </row>
    <row r="18" spans="1:7" ht="15.75" customHeight="1" x14ac:dyDescent="0.25">
      <c r="A18" s="317"/>
      <c r="B18" s="318"/>
      <c r="C18" s="318"/>
      <c r="D18" s="318"/>
      <c r="E18" s="318"/>
      <c r="F18" s="318"/>
      <c r="G18" s="319"/>
    </row>
    <row r="19" spans="1:7" ht="15.75" customHeight="1" x14ac:dyDescent="0.25">
      <c r="A19" s="317"/>
      <c r="B19" s="318"/>
      <c r="C19" s="318"/>
      <c r="D19" s="318"/>
      <c r="E19" s="318"/>
      <c r="F19" s="318"/>
      <c r="G19" s="319"/>
    </row>
    <row r="20" spans="1:7" ht="15.75" customHeight="1" x14ac:dyDescent="0.25">
      <c r="A20" s="317"/>
      <c r="B20" s="318"/>
      <c r="C20" s="318"/>
      <c r="D20" s="318"/>
      <c r="E20" s="318"/>
      <c r="F20" s="318"/>
      <c r="G20" s="319"/>
    </row>
    <row r="21" spans="1:7" ht="15.75" x14ac:dyDescent="0.25">
      <c r="A21" s="109"/>
      <c r="B21" s="313" t="s">
        <v>124</v>
      </c>
      <c r="C21" s="315"/>
      <c r="D21" s="315"/>
      <c r="E21" s="315"/>
      <c r="F21" s="315"/>
      <c r="G21" s="111"/>
    </row>
    <row r="22" spans="1:7" ht="15.75" x14ac:dyDescent="0.25">
      <c r="A22" s="109"/>
      <c r="B22" s="313"/>
      <c r="C22" s="315"/>
      <c r="D22" s="315"/>
      <c r="E22" s="315"/>
      <c r="F22" s="315"/>
      <c r="G22" s="111"/>
    </row>
    <row r="23" spans="1:7" ht="15.75" x14ac:dyDescent="0.25">
      <c r="A23" s="109"/>
      <c r="B23" s="110"/>
      <c r="C23" s="110"/>
      <c r="D23" s="110"/>
      <c r="E23" s="110"/>
      <c r="F23" s="110"/>
      <c r="G23" s="111"/>
    </row>
    <row r="24" spans="1:7" ht="15.75" x14ac:dyDescent="0.25">
      <c r="A24" s="312"/>
      <c r="B24" s="315"/>
      <c r="C24" s="315"/>
      <c r="D24" s="315"/>
      <c r="E24" s="315"/>
      <c r="F24" s="315"/>
      <c r="G24" s="316"/>
    </row>
    <row r="25" spans="1:7" ht="15.75" x14ac:dyDescent="0.25">
      <c r="A25" s="312"/>
      <c r="B25" s="315"/>
      <c r="C25" s="315"/>
      <c r="D25" s="315"/>
      <c r="E25" s="315"/>
      <c r="F25" s="315"/>
      <c r="G25" s="316"/>
    </row>
    <row r="26" spans="1:7" ht="15.75" customHeight="1" x14ac:dyDescent="0.25">
      <c r="A26" s="109"/>
      <c r="B26" s="320" t="s">
        <v>65</v>
      </c>
      <c r="C26" s="315"/>
      <c r="D26" s="315"/>
      <c r="E26" s="315"/>
      <c r="F26" s="315"/>
      <c r="G26" s="111"/>
    </row>
    <row r="27" spans="1:7" ht="15.75" x14ac:dyDescent="0.25">
      <c r="A27" s="109"/>
      <c r="B27" s="110"/>
      <c r="C27" s="110"/>
      <c r="D27" s="110" t="s">
        <v>125</v>
      </c>
      <c r="E27" s="110"/>
      <c r="F27" s="110"/>
      <c r="G27" s="111"/>
    </row>
    <row r="28" spans="1:7" ht="15.75" x14ac:dyDescent="0.25">
      <c r="A28" s="109"/>
      <c r="B28" s="110"/>
      <c r="C28" s="110"/>
      <c r="D28" s="110"/>
      <c r="E28" s="110"/>
      <c r="F28" s="110"/>
      <c r="G28" s="111"/>
    </row>
    <row r="29" spans="1:7" ht="15.75" x14ac:dyDescent="0.25">
      <c r="A29" s="109"/>
      <c r="B29" s="110"/>
      <c r="C29" s="110"/>
      <c r="D29" s="110"/>
      <c r="E29" s="110"/>
      <c r="F29" s="110"/>
      <c r="G29" s="111"/>
    </row>
    <row r="30" spans="1:7" ht="15.75" x14ac:dyDescent="0.25">
      <c r="A30" s="115"/>
      <c r="B30" s="116"/>
      <c r="C30" s="116"/>
      <c r="D30" s="116"/>
      <c r="E30" s="116"/>
      <c r="F30" s="116"/>
      <c r="G30" s="117"/>
    </row>
    <row r="31" spans="1:7" ht="15.75" x14ac:dyDescent="0.25">
      <c r="A31" s="109"/>
      <c r="B31" s="110"/>
      <c r="C31" s="110"/>
      <c r="D31" s="110"/>
      <c r="E31" s="110"/>
      <c r="F31" s="110"/>
      <c r="G31" s="111"/>
    </row>
    <row r="32" spans="1:7" ht="15.75" x14ac:dyDescent="0.25">
      <c r="A32" s="109"/>
      <c r="B32" s="313"/>
      <c r="C32" s="313"/>
      <c r="D32" s="313"/>
      <c r="E32" s="313"/>
      <c r="F32" s="313"/>
      <c r="G32" s="111"/>
    </row>
    <row r="33" spans="1:7" ht="15.75" x14ac:dyDescent="0.25">
      <c r="A33" s="109"/>
      <c r="B33" s="313" t="s">
        <v>66</v>
      </c>
      <c r="C33" s="313"/>
      <c r="D33" s="313"/>
      <c r="E33" s="313"/>
      <c r="F33" s="313"/>
      <c r="G33" s="111"/>
    </row>
    <row r="34" spans="1:7" ht="15.75" x14ac:dyDescent="0.25">
      <c r="A34" s="109"/>
      <c r="B34" s="313" t="s">
        <v>67</v>
      </c>
      <c r="C34" s="313"/>
      <c r="D34" s="313"/>
      <c r="E34" s="313"/>
      <c r="F34" s="313"/>
      <c r="G34" s="111"/>
    </row>
    <row r="35" spans="1:7" ht="15.75" x14ac:dyDescent="0.25">
      <c r="A35" s="109"/>
      <c r="B35" s="313">
        <v>2022</v>
      </c>
      <c r="C35" s="313"/>
      <c r="D35" s="313"/>
      <c r="E35" s="313"/>
      <c r="F35" s="313"/>
      <c r="G35" s="111"/>
    </row>
    <row r="36" spans="1:7" ht="15.75" x14ac:dyDescent="0.25">
      <c r="A36" s="109"/>
      <c r="B36" s="110"/>
      <c r="C36" s="110"/>
      <c r="D36" s="110"/>
      <c r="E36" s="110"/>
      <c r="F36" s="110"/>
      <c r="G36" s="111"/>
    </row>
    <row r="37" spans="1:7" ht="15.75" x14ac:dyDescent="0.25">
      <c r="A37" s="109"/>
      <c r="B37" s="110"/>
      <c r="C37" s="110"/>
      <c r="D37" s="110"/>
      <c r="E37" s="110"/>
      <c r="F37" s="110"/>
      <c r="G37" s="111"/>
    </row>
    <row r="38" spans="1:7" ht="16.5" thickBot="1" x14ac:dyDescent="0.3">
      <c r="A38" s="112"/>
      <c r="B38" s="113"/>
      <c r="C38" s="113"/>
      <c r="D38" s="113"/>
      <c r="E38" s="113"/>
      <c r="F38" s="113"/>
      <c r="G38" s="114"/>
    </row>
  </sheetData>
  <mergeCells count="12">
    <mergeCell ref="B34:F34"/>
    <mergeCell ref="B35:F35"/>
    <mergeCell ref="A25:G25"/>
    <mergeCell ref="A10:G20"/>
    <mergeCell ref="B26:F26"/>
    <mergeCell ref="B32:F32"/>
    <mergeCell ref="B33:F33"/>
    <mergeCell ref="A1:G5"/>
    <mergeCell ref="A6:G9"/>
    <mergeCell ref="B21:F21"/>
    <mergeCell ref="B22:F22"/>
    <mergeCell ref="A24:G2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BF391-9589-49DC-8430-58BB9314F7F5}">
  <sheetPr>
    <tabColor theme="4"/>
  </sheetPr>
  <dimension ref="A1:T89"/>
  <sheetViews>
    <sheetView zoomScale="95" zoomScaleNormal="95" workbookViewId="0">
      <selection activeCell="C31" sqref="C31"/>
    </sheetView>
  </sheetViews>
  <sheetFormatPr baseColWidth="10" defaultColWidth="12.42578125" defaultRowHeight="15" x14ac:dyDescent="0.25"/>
  <cols>
    <col min="1" max="1" width="4.140625" customWidth="1"/>
    <col min="3" max="3" width="13.28515625" bestFit="1" customWidth="1"/>
    <col min="5" max="5" width="17" customWidth="1"/>
    <col min="7" max="7" width="22.28515625" customWidth="1"/>
  </cols>
  <sheetData>
    <row r="1" spans="1:20" s="221" customFormat="1" ht="15.75" x14ac:dyDescent="0.25">
      <c r="A1" s="502" t="s">
        <v>108</v>
      </c>
      <c r="B1" s="503"/>
      <c r="C1" s="503"/>
      <c r="D1" s="503"/>
      <c r="E1" s="503"/>
      <c r="F1" s="503"/>
      <c r="G1" s="504"/>
      <c r="I1" s="526" t="s">
        <v>106</v>
      </c>
      <c r="J1" s="527"/>
      <c r="K1" s="527"/>
      <c r="L1" s="527"/>
      <c r="M1" s="527"/>
      <c r="N1" s="528"/>
    </row>
    <row r="2" spans="1:20" s="221" customFormat="1" ht="16.5" thickBot="1" x14ac:dyDescent="0.3">
      <c r="A2" s="610" t="s">
        <v>19</v>
      </c>
      <c r="B2" s="611"/>
      <c r="C2" s="243"/>
      <c r="D2" s="243"/>
      <c r="E2" s="243"/>
      <c r="F2" s="243"/>
      <c r="G2" s="242"/>
      <c r="I2" s="529" t="s">
        <v>159</v>
      </c>
      <c r="J2" s="530"/>
      <c r="K2" s="530"/>
      <c r="L2" s="530"/>
      <c r="M2" s="530"/>
      <c r="N2" s="531"/>
    </row>
    <row r="3" spans="1:20" s="221" customFormat="1" ht="15.75" x14ac:dyDescent="0.25">
      <c r="A3" s="612" t="s">
        <v>20</v>
      </c>
      <c r="B3" s="613"/>
      <c r="C3" s="613"/>
      <c r="D3" s="613"/>
      <c r="E3" s="613"/>
      <c r="F3" s="241">
        <v>108</v>
      </c>
      <c r="G3" s="238"/>
      <c r="I3" s="532"/>
      <c r="J3" s="544"/>
      <c r="K3" s="544"/>
      <c r="L3" s="544"/>
      <c r="M3" s="544"/>
      <c r="N3" s="534"/>
    </row>
    <row r="4" spans="1:20" s="221" customFormat="1" ht="18" customHeight="1" x14ac:dyDescent="0.25">
      <c r="A4" s="240"/>
      <c r="B4" s="240"/>
      <c r="C4" s="614" t="s">
        <v>103</v>
      </c>
      <c r="D4" s="614"/>
      <c r="E4" s="614"/>
      <c r="F4" s="239">
        <v>30</v>
      </c>
      <c r="G4" s="238"/>
      <c r="I4" s="532"/>
      <c r="J4" s="544"/>
      <c r="K4" s="544"/>
      <c r="L4" s="544"/>
      <c r="M4" s="544"/>
      <c r="N4" s="534"/>
    </row>
    <row r="5" spans="1:20" s="221" customFormat="1" ht="15.75" x14ac:dyDescent="0.25">
      <c r="A5" s="615" t="s">
        <v>104</v>
      </c>
      <c r="B5" s="616"/>
      <c r="C5" s="616"/>
      <c r="D5" s="616"/>
      <c r="E5" s="616"/>
      <c r="F5" s="237">
        <f>F4/F3</f>
        <v>0.27777777777777779</v>
      </c>
      <c r="G5" s="236"/>
      <c r="H5" s="235"/>
      <c r="I5" s="532"/>
      <c r="J5" s="544"/>
      <c r="K5" s="544"/>
      <c r="L5" s="544"/>
      <c r="M5" s="544"/>
      <c r="N5" s="534"/>
    </row>
    <row r="6" spans="1:20" s="221" customFormat="1" ht="16.5" thickBot="1" x14ac:dyDescent="0.3">
      <c r="A6" s="617" t="s">
        <v>37</v>
      </c>
      <c r="B6" s="618"/>
      <c r="C6" s="618"/>
      <c r="D6" s="618"/>
      <c r="E6" s="618"/>
      <c r="F6" s="234">
        <v>0.3</v>
      </c>
      <c r="G6" s="233"/>
      <c r="H6" s="232"/>
      <c r="I6" s="535"/>
      <c r="J6" s="536"/>
      <c r="K6" s="536"/>
      <c r="L6" s="536"/>
      <c r="M6" s="536"/>
      <c r="N6" s="537"/>
    </row>
    <row r="7" spans="1:20" s="221" customFormat="1" ht="15.75" x14ac:dyDescent="0.25">
      <c r="A7" s="598" t="s">
        <v>22</v>
      </c>
      <c r="B7" s="599"/>
      <c r="C7" s="599"/>
      <c r="D7" s="599"/>
      <c r="E7" s="599"/>
      <c r="F7" s="599"/>
      <c r="G7" s="600"/>
    </row>
    <row r="8" spans="1:20" s="221" customFormat="1" ht="31.5" customHeight="1" x14ac:dyDescent="0.25">
      <c r="A8" s="231" t="s">
        <v>38</v>
      </c>
      <c r="B8" s="514" t="s">
        <v>164</v>
      </c>
      <c r="C8" s="514"/>
      <c r="D8" s="514"/>
      <c r="E8" s="514"/>
      <c r="F8" s="514"/>
      <c r="G8" s="515"/>
      <c r="M8" s="499" t="s">
        <v>116</v>
      </c>
      <c r="N8" s="500"/>
      <c r="O8" s="500"/>
      <c r="P8" s="500"/>
      <c r="Q8" s="500"/>
      <c r="R8" s="500"/>
      <c r="S8" s="500"/>
      <c r="T8" s="501"/>
    </row>
    <row r="9" spans="1:20" s="221" customFormat="1" ht="34.5" customHeight="1" x14ac:dyDescent="0.25">
      <c r="A9" s="231" t="s">
        <v>39</v>
      </c>
      <c r="B9" s="516" t="s">
        <v>163</v>
      </c>
      <c r="C9" s="516"/>
      <c r="D9" s="516"/>
      <c r="E9" s="516"/>
      <c r="F9" s="516"/>
      <c r="G9" s="517"/>
    </row>
    <row r="10" spans="1:20" s="221" customFormat="1" ht="15.75" x14ac:dyDescent="0.25">
      <c r="A10" s="223"/>
      <c r="G10" s="222"/>
      <c r="H10" s="487" t="s">
        <v>31</v>
      </c>
      <c r="I10" s="538"/>
      <c r="J10" s="538"/>
      <c r="K10" s="221">
        <v>0.69289999999999996</v>
      </c>
    </row>
    <row r="11" spans="1:20" s="221" customFormat="1" ht="15.75" x14ac:dyDescent="0.25">
      <c r="A11" s="223" t="s">
        <v>25</v>
      </c>
      <c r="G11" s="222"/>
      <c r="J11" s="220" t="s">
        <v>154</v>
      </c>
      <c r="K11" s="195">
        <v>0.05</v>
      </c>
    </row>
    <row r="12" spans="1:20" s="221" customFormat="1" ht="15.75" x14ac:dyDescent="0.25">
      <c r="A12" s="606"/>
      <c r="B12" s="605"/>
      <c r="C12" s="605"/>
      <c r="D12" s="53"/>
      <c r="G12" s="222"/>
    </row>
    <row r="13" spans="1:20" s="221" customFormat="1" ht="15.75" customHeight="1" x14ac:dyDescent="0.25">
      <c r="A13" s="606"/>
      <c r="B13" s="605"/>
      <c r="C13" s="605"/>
      <c r="D13" s="627" t="s">
        <v>40</v>
      </c>
      <c r="E13" s="627"/>
      <c r="F13" s="627"/>
      <c r="G13" s="628"/>
    </row>
    <row r="14" spans="1:20" s="221" customFormat="1" ht="27" customHeight="1" x14ac:dyDescent="0.25">
      <c r="A14" s="606"/>
      <c r="B14" s="605"/>
      <c r="C14" s="605"/>
      <c r="D14" s="627"/>
      <c r="E14" s="627"/>
      <c r="F14" s="627"/>
      <c r="G14" s="628"/>
    </row>
    <row r="15" spans="1:20" s="221" customFormat="1" ht="15.75" x14ac:dyDescent="0.25">
      <c r="A15" s="606"/>
      <c r="B15" s="605"/>
      <c r="C15" s="605"/>
      <c r="G15" s="222"/>
    </row>
    <row r="16" spans="1:20" s="221" customFormat="1" ht="15.75" x14ac:dyDescent="0.25">
      <c r="A16" s="606"/>
      <c r="B16" s="605"/>
      <c r="C16" s="605"/>
      <c r="G16" s="222"/>
    </row>
    <row r="17" spans="1:13" s="221" customFormat="1" ht="15.75" x14ac:dyDescent="0.25">
      <c r="A17" s="223"/>
      <c r="G17" s="222"/>
    </row>
    <row r="18" spans="1:13" s="221" customFormat="1" ht="16.5" thickBot="1" x14ac:dyDescent="0.3">
      <c r="A18" s="607"/>
      <c r="B18" s="608"/>
      <c r="C18" s="608"/>
      <c r="D18" s="608"/>
      <c r="E18" s="608"/>
      <c r="F18" s="608"/>
      <c r="G18" s="609"/>
    </row>
    <row r="19" spans="1:13" s="221" customFormat="1" ht="15.75" x14ac:dyDescent="0.25">
      <c r="A19" s="598" t="s">
        <v>27</v>
      </c>
      <c r="B19" s="599"/>
      <c r="C19" s="599"/>
      <c r="D19" s="599"/>
      <c r="E19" s="599"/>
      <c r="F19" s="599"/>
      <c r="G19" s="600"/>
    </row>
    <row r="20" spans="1:13" s="221" customFormat="1" ht="15.75" x14ac:dyDescent="0.25">
      <c r="A20" s="201" t="s">
        <v>41</v>
      </c>
      <c r="B20" s="230">
        <v>0.05</v>
      </c>
      <c r="G20" s="222"/>
    </row>
    <row r="21" spans="1:13" s="221" customFormat="1" ht="16.5" thickBot="1" x14ac:dyDescent="0.3">
      <c r="A21" s="223"/>
      <c r="G21" s="222"/>
    </row>
    <row r="22" spans="1:13" s="221" customFormat="1" ht="16.5" thickBot="1" x14ac:dyDescent="0.3">
      <c r="A22" s="601" t="s">
        <v>29</v>
      </c>
      <c r="B22" s="602"/>
      <c r="C22" s="602"/>
      <c r="D22" s="602"/>
      <c r="E22" s="602"/>
      <c r="F22" s="602"/>
      <c r="G22" s="603"/>
    </row>
    <row r="23" spans="1:13" s="221" customFormat="1" ht="23.25" thickBot="1" x14ac:dyDescent="0.3">
      <c r="A23" s="223"/>
      <c r="F23" s="229" t="s">
        <v>42</v>
      </c>
      <c r="G23" s="228">
        <f>F5</f>
        <v>0.27777777777777779</v>
      </c>
    </row>
    <row r="24" spans="1:13" s="221" customFormat="1" ht="23.25" thickBot="1" x14ac:dyDescent="0.3">
      <c r="A24" s="223"/>
      <c r="F24" s="229" t="s">
        <v>43</v>
      </c>
      <c r="G24" s="228">
        <f>+F6</f>
        <v>0.3</v>
      </c>
    </row>
    <row r="25" spans="1:13" s="221" customFormat="1" ht="15.75" x14ac:dyDescent="0.25">
      <c r="A25" s="223"/>
      <c r="G25" s="222"/>
    </row>
    <row r="26" spans="1:13" s="221" customFormat="1" ht="15.75" x14ac:dyDescent="0.25">
      <c r="A26" s="223"/>
      <c r="G26" s="222"/>
    </row>
    <row r="27" spans="1:13" s="221" customFormat="1" ht="15.75" x14ac:dyDescent="0.25">
      <c r="A27" s="604"/>
      <c r="B27" s="604"/>
      <c r="C27" s="605"/>
      <c r="D27" s="605"/>
      <c r="G27" s="222"/>
    </row>
    <row r="28" spans="1:13" s="221" customFormat="1" ht="15.75" x14ac:dyDescent="0.25">
      <c r="A28" s="604"/>
      <c r="B28" s="604"/>
      <c r="C28" s="625"/>
      <c r="D28" s="626"/>
      <c r="G28" s="222"/>
    </row>
    <row r="29" spans="1:13" s="221" customFormat="1" ht="15.75" x14ac:dyDescent="0.25">
      <c r="A29" s="223"/>
      <c r="C29" s="605"/>
      <c r="D29" s="605"/>
      <c r="G29" s="222"/>
      <c r="M29" s="221" t="s">
        <v>160</v>
      </c>
    </row>
    <row r="30" spans="1:13" s="221" customFormat="1" ht="15.75" x14ac:dyDescent="0.25">
      <c r="A30" s="223"/>
      <c r="G30" s="222"/>
    </row>
    <row r="31" spans="1:13" s="221" customFormat="1" ht="15.75" x14ac:dyDescent="0.25">
      <c r="A31" s="223"/>
      <c r="B31" s="221" t="s">
        <v>30</v>
      </c>
      <c r="C31" s="227">
        <f>(G23-G24)/SQRT((G24*(1-G24))/F3)</f>
        <v>-0.50395263067896912</v>
      </c>
      <c r="D31" s="226"/>
      <c r="G31" s="222"/>
    </row>
    <row r="32" spans="1:13" s="221" customFormat="1" ht="16.5" thickBot="1" x14ac:dyDescent="0.3">
      <c r="A32" s="223"/>
      <c r="G32" s="222"/>
    </row>
    <row r="33" spans="1:16" s="221" customFormat="1" ht="15.75" x14ac:dyDescent="0.25">
      <c r="A33" s="598" t="s">
        <v>44</v>
      </c>
      <c r="B33" s="599"/>
      <c r="C33" s="599"/>
      <c r="D33" s="599"/>
      <c r="E33" s="599"/>
      <c r="F33" s="599"/>
      <c r="G33" s="600"/>
    </row>
    <row r="34" spans="1:16" s="221" customFormat="1" ht="15.75" x14ac:dyDescent="0.25">
      <c r="A34" s="223"/>
      <c r="G34" s="222"/>
    </row>
    <row r="35" spans="1:16" s="221" customFormat="1" ht="15.75" x14ac:dyDescent="0.25">
      <c r="A35" s="223"/>
      <c r="B35" s="221" t="s">
        <v>33</v>
      </c>
      <c r="C35" s="225">
        <f>NORMSINV(1-B20)</f>
        <v>1.6448536269514715</v>
      </c>
      <c r="D35" s="224"/>
      <c r="G35" s="222"/>
    </row>
    <row r="36" spans="1:16" s="221" customFormat="1" ht="15.75" x14ac:dyDescent="0.25">
      <c r="A36" s="223"/>
      <c r="G36" s="222"/>
    </row>
    <row r="37" spans="1:16" s="221" customFormat="1" ht="16.5" thickBot="1" x14ac:dyDescent="0.3">
      <c r="A37" s="223"/>
      <c r="G37" s="222"/>
    </row>
    <row r="38" spans="1:16" s="221" customFormat="1" ht="15.75" x14ac:dyDescent="0.25">
      <c r="A38" s="598" t="s">
        <v>34</v>
      </c>
      <c r="B38" s="599"/>
      <c r="C38" s="599"/>
      <c r="D38" s="599"/>
      <c r="E38" s="599"/>
      <c r="F38" s="599"/>
      <c r="G38" s="600"/>
    </row>
    <row r="39" spans="1:16" s="221" customFormat="1" ht="15.75" x14ac:dyDescent="0.25">
      <c r="A39" s="589" t="s">
        <v>161</v>
      </c>
      <c r="B39" s="590"/>
      <c r="C39" s="590"/>
      <c r="D39" s="590"/>
      <c r="E39" s="590"/>
      <c r="F39" s="590"/>
      <c r="G39" s="591"/>
    </row>
    <row r="40" spans="1:16" s="221" customFormat="1" ht="15.75" x14ac:dyDescent="0.25">
      <c r="A40" s="592"/>
      <c r="B40" s="593"/>
      <c r="C40" s="593"/>
      <c r="D40" s="593"/>
      <c r="E40" s="593"/>
      <c r="F40" s="593"/>
      <c r="G40" s="594"/>
    </row>
    <row r="41" spans="1:16" s="221" customFormat="1" ht="16.5" thickBot="1" x14ac:dyDescent="0.3">
      <c r="A41" s="595"/>
      <c r="B41" s="596"/>
      <c r="C41" s="596"/>
      <c r="D41" s="596"/>
      <c r="E41" s="596"/>
      <c r="F41" s="596"/>
      <c r="G41" s="597"/>
    </row>
    <row r="42" spans="1:16" s="221" customFormat="1" ht="16.5" thickBot="1" x14ac:dyDescent="0.3">
      <c r="A42" s="622" t="s">
        <v>35</v>
      </c>
      <c r="B42" s="623"/>
      <c r="C42" s="623"/>
      <c r="D42" s="623"/>
      <c r="E42" s="623"/>
      <c r="F42" s="623"/>
      <c r="G42" s="624"/>
    </row>
    <row r="43" spans="1:16" s="221" customFormat="1" ht="15.75" x14ac:dyDescent="0.25">
      <c r="A43" s="619" t="s">
        <v>162</v>
      </c>
      <c r="B43" s="620"/>
      <c r="C43" s="620"/>
      <c r="D43" s="620"/>
      <c r="E43" s="620"/>
      <c r="F43" s="620"/>
      <c r="G43" s="621"/>
    </row>
    <row r="44" spans="1:16" s="221" customFormat="1" ht="15.75" x14ac:dyDescent="0.25">
      <c r="A44" s="592"/>
      <c r="B44" s="593"/>
      <c r="C44" s="593"/>
      <c r="D44" s="593"/>
      <c r="E44" s="593"/>
      <c r="F44" s="593"/>
      <c r="G44" s="594"/>
    </row>
    <row r="45" spans="1:16" s="221" customFormat="1" ht="16.5" thickBot="1" x14ac:dyDescent="0.3">
      <c r="A45" s="595"/>
      <c r="B45" s="596"/>
      <c r="C45" s="596"/>
      <c r="D45" s="596"/>
      <c r="E45" s="596"/>
      <c r="F45" s="596"/>
      <c r="G45" s="597"/>
    </row>
    <row r="46" spans="1:16" s="221" customFormat="1" ht="15.75" x14ac:dyDescent="0.25">
      <c r="A46" s="482"/>
      <c r="B46" s="482"/>
      <c r="C46" s="482"/>
      <c r="D46" s="482"/>
      <c r="E46" s="482"/>
      <c r="F46" s="482"/>
      <c r="G46" s="482"/>
      <c r="H46" s="195"/>
      <c r="I46" s="195"/>
      <c r="J46" s="195"/>
      <c r="K46" s="195"/>
      <c r="L46" s="195"/>
      <c r="M46" s="195"/>
      <c r="N46" s="195"/>
      <c r="O46" s="195"/>
      <c r="P46" s="195"/>
    </row>
    <row r="47" spans="1:16" s="221" customFormat="1" ht="15.75" x14ac:dyDescent="0.25">
      <c r="A47" s="516"/>
      <c r="B47" s="516"/>
      <c r="C47" s="516"/>
      <c r="D47" s="516"/>
      <c r="E47" s="516"/>
      <c r="F47" s="516"/>
      <c r="G47" s="516"/>
      <c r="H47" s="195"/>
      <c r="I47" s="195"/>
      <c r="J47" s="195"/>
      <c r="K47" s="195"/>
      <c r="L47" s="195"/>
      <c r="M47" s="195"/>
      <c r="N47" s="195"/>
      <c r="O47" s="195"/>
      <c r="P47" s="195"/>
    </row>
    <row r="48" spans="1:16" s="221" customFormat="1" ht="15.75" x14ac:dyDescent="0.25">
      <c r="A48" s="516"/>
      <c r="B48" s="516"/>
      <c r="C48" s="516"/>
      <c r="D48" s="516"/>
      <c r="E48" s="516"/>
      <c r="F48" s="516"/>
      <c r="G48" s="516"/>
      <c r="H48" s="195"/>
      <c r="I48" s="195"/>
      <c r="J48" s="195"/>
      <c r="K48" s="195"/>
      <c r="L48" s="195"/>
      <c r="M48" s="195"/>
      <c r="N48" s="195"/>
      <c r="O48" s="195"/>
      <c r="P48" s="195"/>
    </row>
    <row r="49" spans="1:16" s="221" customFormat="1" ht="15.75" x14ac:dyDescent="0.25">
      <c r="A49" s="195"/>
      <c r="B49" s="195"/>
      <c r="C49" s="195"/>
      <c r="D49" s="195"/>
      <c r="E49" s="195"/>
      <c r="F49" s="195"/>
      <c r="G49" s="195"/>
      <c r="H49" s="195"/>
      <c r="I49" s="195"/>
      <c r="J49" s="195"/>
      <c r="K49" s="195"/>
      <c r="L49" s="195"/>
      <c r="M49" s="195"/>
      <c r="N49" s="195"/>
      <c r="O49" s="195"/>
      <c r="P49" s="195"/>
    </row>
    <row r="50" spans="1:16" s="221" customFormat="1" ht="15.75" x14ac:dyDescent="0.25">
      <c r="A50" s="195"/>
      <c r="B50" s="195"/>
      <c r="C50" s="195"/>
      <c r="D50" s="195"/>
      <c r="E50" s="195"/>
      <c r="F50" s="195"/>
      <c r="G50" s="195"/>
      <c r="H50" s="195"/>
      <c r="I50" s="195"/>
      <c r="J50" s="195"/>
      <c r="K50" s="216"/>
      <c r="L50" s="195"/>
      <c r="M50" s="195"/>
      <c r="N50" s="195"/>
      <c r="O50" s="195"/>
      <c r="P50" s="195"/>
    </row>
    <row r="51" spans="1:16" s="221" customFormat="1" ht="15.75" x14ac:dyDescent="0.25">
      <c r="A51" s="195"/>
      <c r="B51" s="195"/>
      <c r="C51" s="195"/>
      <c r="D51" s="195"/>
      <c r="E51" s="195"/>
      <c r="F51" s="195"/>
      <c r="G51" s="195"/>
      <c r="H51" s="195"/>
      <c r="I51" s="195"/>
      <c r="J51" s="195"/>
      <c r="K51" s="195"/>
      <c r="L51" s="195"/>
      <c r="M51" s="195"/>
      <c r="N51" s="195"/>
      <c r="O51" s="195"/>
      <c r="P51" s="195"/>
    </row>
    <row r="52" spans="1:16" s="221" customFormat="1" ht="15.75" x14ac:dyDescent="0.25">
      <c r="A52" s="195"/>
      <c r="B52" s="195"/>
      <c r="C52" s="195"/>
      <c r="D52" s="195"/>
      <c r="E52" s="195"/>
      <c r="F52" s="195"/>
      <c r="G52" s="195"/>
      <c r="H52" s="195"/>
      <c r="I52" s="195"/>
      <c r="J52" s="195"/>
      <c r="K52" s="195"/>
      <c r="L52" s="195"/>
      <c r="M52" s="195"/>
      <c r="N52" s="195"/>
      <c r="O52" s="195"/>
      <c r="P52" s="195"/>
    </row>
    <row r="53" spans="1:16" s="221" customFormat="1" ht="15.75" x14ac:dyDescent="0.25">
      <c r="A53" s="195"/>
      <c r="B53" s="195"/>
      <c r="C53" s="195"/>
      <c r="D53" s="195"/>
      <c r="E53" s="195"/>
      <c r="F53"/>
      <c r="G53" s="195"/>
      <c r="H53" s="195"/>
      <c r="I53" s="195"/>
      <c r="J53" s="195"/>
      <c r="K53" s="195"/>
      <c r="L53" s="195"/>
      <c r="M53" s="195"/>
      <c r="N53" s="195"/>
      <c r="O53" s="195"/>
      <c r="P53" s="195"/>
    </row>
    <row r="54" spans="1:16" s="221" customFormat="1" ht="15.75" x14ac:dyDescent="0.25">
      <c r="A54" s="195"/>
      <c r="B54" s="195"/>
      <c r="C54" s="195"/>
      <c r="D54" s="195"/>
      <c r="E54" s="195"/>
      <c r="F54" s="195"/>
      <c r="G54" s="195"/>
      <c r="H54" s="195"/>
      <c r="I54" s="195"/>
      <c r="J54" s="195"/>
      <c r="K54" s="195"/>
      <c r="L54" s="195"/>
      <c r="M54" s="195"/>
      <c r="N54" s="195"/>
      <c r="O54" s="195"/>
      <c r="P54" s="195"/>
    </row>
    <row r="55" spans="1:16" s="221" customFormat="1" ht="15.75" x14ac:dyDescent="0.25">
      <c r="A55" s="195"/>
      <c r="B55" s="195"/>
      <c r="C55" s="195"/>
      <c r="D55" s="195"/>
      <c r="E55" s="195"/>
      <c r="F55" s="195"/>
      <c r="G55" s="195"/>
      <c r="H55" s="195"/>
      <c r="I55" s="195"/>
      <c r="J55" s="195"/>
      <c r="K55" s="195"/>
      <c r="L55" s="195"/>
      <c r="M55" s="195"/>
      <c r="N55" s="195"/>
      <c r="O55" s="195"/>
      <c r="P55" s="195"/>
    </row>
    <row r="56" spans="1:16" s="221" customFormat="1" ht="15.75" x14ac:dyDescent="0.25">
      <c r="A56" s="195"/>
      <c r="B56" s="195"/>
      <c r="C56" s="195"/>
      <c r="D56" s="195"/>
      <c r="E56" s="195"/>
      <c r="F56" s="195"/>
      <c r="G56" s="195"/>
      <c r="H56" s="195"/>
      <c r="I56" s="195"/>
      <c r="J56" s="195"/>
      <c r="K56" s="195"/>
      <c r="L56" s="195"/>
      <c r="M56" s="195"/>
      <c r="N56" s="195"/>
      <c r="O56" s="195"/>
      <c r="P56" s="195"/>
    </row>
    <row r="57" spans="1:16" s="221" customFormat="1" ht="15.75" x14ac:dyDescent="0.25">
      <c r="A57" s="195"/>
      <c r="B57" s="195"/>
      <c r="C57" s="195"/>
      <c r="D57" s="195"/>
      <c r="E57" s="195"/>
      <c r="F57" s="195"/>
      <c r="G57" s="195"/>
      <c r="H57" s="195"/>
      <c r="I57" s="195"/>
      <c r="J57" s="195"/>
      <c r="K57" s="195"/>
      <c r="L57" s="195"/>
      <c r="M57" s="195"/>
      <c r="N57" s="195"/>
      <c r="O57" s="195"/>
      <c r="P57" s="195"/>
    </row>
    <row r="58" spans="1:16" s="221" customFormat="1" ht="15.75" x14ac:dyDescent="0.25">
      <c r="A58" s="195"/>
      <c r="B58" s="195"/>
      <c r="C58" s="195"/>
      <c r="D58" s="195"/>
      <c r="E58" s="195"/>
      <c r="F58" s="195"/>
      <c r="G58" s="195"/>
      <c r="H58" s="195"/>
      <c r="I58" s="195"/>
      <c r="J58" s="195"/>
      <c r="K58" s="195"/>
      <c r="L58" s="195"/>
      <c r="M58" s="195"/>
      <c r="N58" s="195"/>
      <c r="O58" s="195"/>
      <c r="P58" s="195"/>
    </row>
    <row r="59" spans="1:16" s="221" customFormat="1" ht="15.75" x14ac:dyDescent="0.25">
      <c r="A59" s="195"/>
      <c r="B59" s="195"/>
      <c r="C59" s="195"/>
      <c r="D59" s="195"/>
      <c r="E59" s="195"/>
      <c r="F59" s="195"/>
      <c r="G59" s="195"/>
      <c r="H59" s="195"/>
      <c r="I59" s="195"/>
      <c r="J59" s="195"/>
      <c r="K59" s="195"/>
      <c r="L59" s="195"/>
      <c r="M59" s="195"/>
      <c r="N59" s="195"/>
      <c r="O59" s="195"/>
      <c r="P59" s="195"/>
    </row>
    <row r="60" spans="1:16" s="221" customFormat="1" ht="15.75" x14ac:dyDescent="0.25">
      <c r="A60" s="195"/>
      <c r="B60" s="195"/>
      <c r="C60" s="195"/>
      <c r="D60" s="195"/>
      <c r="E60" s="195"/>
      <c r="F60" s="195"/>
      <c r="G60" s="195"/>
      <c r="H60" s="195"/>
      <c r="I60" s="195"/>
      <c r="J60" s="195"/>
      <c r="K60" s="195"/>
      <c r="L60" s="195"/>
      <c r="M60" s="195"/>
      <c r="N60" s="195"/>
      <c r="O60" s="195"/>
      <c r="P60" s="195"/>
    </row>
    <row r="61" spans="1:16" s="221" customFormat="1" ht="15.75" x14ac:dyDescent="0.25">
      <c r="A61" s="195"/>
      <c r="B61" s="195"/>
      <c r="C61" s="195"/>
      <c r="D61" s="195"/>
      <c r="E61" s="195"/>
      <c r="F61" s="195"/>
      <c r="G61" s="195"/>
      <c r="H61" s="195"/>
      <c r="I61" s="195"/>
      <c r="J61" s="195"/>
      <c r="K61" s="195"/>
      <c r="L61" s="195"/>
      <c r="M61" s="195"/>
      <c r="N61" s="195"/>
      <c r="O61" s="195"/>
      <c r="P61" s="195"/>
    </row>
    <row r="62" spans="1:16" s="221" customFormat="1" ht="15.75" x14ac:dyDescent="0.25">
      <c r="A62" s="195"/>
      <c r="B62" s="195"/>
      <c r="C62" s="195"/>
      <c r="D62" s="195"/>
      <c r="E62" s="195"/>
      <c r="F62" s="195"/>
      <c r="G62" s="195"/>
      <c r="H62" s="195"/>
      <c r="I62" s="195"/>
      <c r="J62" s="195"/>
      <c r="K62" s="195"/>
      <c r="L62" s="195"/>
      <c r="M62" s="195"/>
      <c r="N62" s="195"/>
      <c r="O62" s="195"/>
      <c r="P62" s="195"/>
    </row>
    <row r="63" spans="1:16" s="221" customFormat="1" ht="15.75" x14ac:dyDescent="0.25">
      <c r="A63" s="195"/>
      <c r="B63" s="195"/>
      <c r="C63" s="195"/>
      <c r="D63" s="195"/>
      <c r="E63" s="195"/>
      <c r="F63" s="195"/>
      <c r="G63" s="195"/>
      <c r="H63" s="195"/>
      <c r="I63" s="195"/>
      <c r="J63" s="195"/>
      <c r="K63" s="195"/>
      <c r="L63" s="195"/>
      <c r="M63" s="195"/>
      <c r="N63" s="195"/>
      <c r="O63" s="195"/>
      <c r="P63" s="195"/>
    </row>
    <row r="64" spans="1:16" s="221" customFormat="1" ht="15.75" x14ac:dyDescent="0.25">
      <c r="A64" s="195"/>
      <c r="B64" s="195"/>
      <c r="C64" s="195"/>
      <c r="D64" s="195"/>
      <c r="E64" s="195"/>
      <c r="F64" s="195"/>
      <c r="G64" s="195"/>
      <c r="H64" s="195"/>
      <c r="I64" s="195"/>
      <c r="J64" s="195"/>
      <c r="K64" s="195"/>
      <c r="L64" s="195"/>
      <c r="M64" s="195"/>
      <c r="N64" s="195"/>
      <c r="O64" s="195"/>
      <c r="P64" s="195"/>
    </row>
    <row r="65" s="221" customFormat="1" ht="15.75" x14ac:dyDescent="0.25"/>
    <row r="66" s="221" customFormat="1" ht="15.75" x14ac:dyDescent="0.25"/>
    <row r="67" s="221" customFormat="1" ht="15.75" x14ac:dyDescent="0.25"/>
    <row r="68" s="221" customFormat="1" ht="15.75" x14ac:dyDescent="0.25"/>
    <row r="69" s="221" customFormat="1" ht="15.75" x14ac:dyDescent="0.25"/>
    <row r="70" s="221" customFormat="1" ht="15.75" x14ac:dyDescent="0.25"/>
    <row r="71" s="221" customFormat="1" ht="15.75" x14ac:dyDescent="0.25"/>
    <row r="72" s="221" customFormat="1" ht="15.75" x14ac:dyDescent="0.25"/>
    <row r="73" s="221" customFormat="1" ht="15.75" x14ac:dyDescent="0.25"/>
    <row r="74" s="221" customFormat="1" ht="15.75" x14ac:dyDescent="0.25"/>
    <row r="75" s="221" customFormat="1" ht="15.75" x14ac:dyDescent="0.25"/>
    <row r="76" s="221" customFormat="1" ht="15.75" x14ac:dyDescent="0.25"/>
    <row r="77" s="221" customFormat="1" ht="15.75" x14ac:dyDescent="0.25"/>
    <row r="78" s="221" customFormat="1" ht="15.75" x14ac:dyDescent="0.25"/>
    <row r="79" s="221" customFormat="1" ht="15.75" x14ac:dyDescent="0.25"/>
    <row r="80" s="221" customFormat="1" ht="15.75" x14ac:dyDescent="0.25"/>
    <row r="81" s="221" customFormat="1" ht="15.75" x14ac:dyDescent="0.25"/>
    <row r="82" s="221" customFormat="1" ht="15.75" x14ac:dyDescent="0.25"/>
    <row r="83" s="221" customFormat="1" ht="15.75" x14ac:dyDescent="0.25"/>
    <row r="84" s="221" customFormat="1" ht="15.75" x14ac:dyDescent="0.25"/>
    <row r="85" s="221" customFormat="1" ht="15.75" x14ac:dyDescent="0.25"/>
    <row r="86" s="221" customFormat="1" ht="15.75" x14ac:dyDescent="0.25"/>
    <row r="87" s="221" customFormat="1" ht="15.75" x14ac:dyDescent="0.25"/>
    <row r="88" s="221" customFormat="1" ht="15.75" x14ac:dyDescent="0.25"/>
    <row r="89" s="221" customFormat="1" ht="15.75" x14ac:dyDescent="0.25"/>
  </sheetData>
  <mergeCells count="28">
    <mergeCell ref="A46:G48"/>
    <mergeCell ref="A18:G18"/>
    <mergeCell ref="A1:G1"/>
    <mergeCell ref="A2:B2"/>
    <mergeCell ref="A3:E3"/>
    <mergeCell ref="C4:E4"/>
    <mergeCell ref="A5:E5"/>
    <mergeCell ref="A6:E6"/>
    <mergeCell ref="A43:G45"/>
    <mergeCell ref="A42:G42"/>
    <mergeCell ref="C28:D28"/>
    <mergeCell ref="D13:G14"/>
    <mergeCell ref="I1:N1"/>
    <mergeCell ref="M8:T8"/>
    <mergeCell ref="A39:G41"/>
    <mergeCell ref="A19:G19"/>
    <mergeCell ref="A22:G22"/>
    <mergeCell ref="A27:B28"/>
    <mergeCell ref="C27:D27"/>
    <mergeCell ref="I2:N6"/>
    <mergeCell ref="C29:D29"/>
    <mergeCell ref="H10:J10"/>
    <mergeCell ref="A33:G33"/>
    <mergeCell ref="A38:G38"/>
    <mergeCell ref="A7:G7"/>
    <mergeCell ref="B8:G8"/>
    <mergeCell ref="B9:G9"/>
    <mergeCell ref="A12:C16"/>
  </mergeCells>
  <pageMargins left="0.7" right="0.7" top="0.75" bottom="0.75" header="0.3" footer="0.3"/>
  <drawing r:id="rId1"/>
  <legacyDrawing r:id="rId2"/>
  <oleObjects>
    <mc:AlternateContent xmlns:mc="http://schemas.openxmlformats.org/markup-compatibility/2006">
      <mc:Choice Requires="x14">
        <oleObject progId="Equation.3" shapeId="18437" r:id="rId3">
          <objectPr defaultSize="0" autoPict="0" r:id="rId4">
            <anchor moveWithCells="1">
              <from>
                <xdr:col>0</xdr:col>
                <xdr:colOff>0</xdr:colOff>
                <xdr:row>22</xdr:row>
                <xdr:rowOff>180975</xdr:rowOff>
              </from>
              <to>
                <xdr:col>2</xdr:col>
                <xdr:colOff>495300</xdr:colOff>
                <xdr:row>25</xdr:row>
                <xdr:rowOff>114300</xdr:rowOff>
              </to>
            </anchor>
          </objectPr>
        </oleObject>
      </mc:Choice>
      <mc:Fallback>
        <oleObject progId="Equation.3" shapeId="18437"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04144-7E31-4EF9-9D05-538984A128AB}">
  <sheetPr>
    <tabColor rgb="FF7030A0"/>
  </sheetPr>
  <dimension ref="A1:T89"/>
  <sheetViews>
    <sheetView topLeftCell="A25" zoomScale="96" zoomScaleNormal="96" workbookViewId="0">
      <selection activeCell="G50" sqref="G50"/>
    </sheetView>
  </sheetViews>
  <sheetFormatPr baseColWidth="10" defaultColWidth="12.42578125" defaultRowHeight="15" x14ac:dyDescent="0.25"/>
  <cols>
    <col min="1" max="1" width="4.140625" customWidth="1"/>
    <col min="3" max="3" width="13.28515625" bestFit="1" customWidth="1"/>
    <col min="5" max="5" width="17" customWidth="1"/>
    <col min="7" max="7" width="22.28515625" customWidth="1"/>
  </cols>
  <sheetData>
    <row r="1" spans="1:14" s="221" customFormat="1" ht="15.75" x14ac:dyDescent="0.25">
      <c r="A1" s="502" t="s">
        <v>108</v>
      </c>
      <c r="B1" s="503"/>
      <c r="C1" s="503"/>
      <c r="D1" s="503"/>
      <c r="E1" s="503"/>
      <c r="F1" s="503"/>
      <c r="G1" s="504"/>
      <c r="I1" s="526" t="s">
        <v>106</v>
      </c>
      <c r="J1" s="527"/>
      <c r="K1" s="527"/>
      <c r="L1" s="527"/>
      <c r="M1" s="527"/>
      <c r="N1" s="528"/>
    </row>
    <row r="2" spans="1:14" s="221" customFormat="1" ht="16.5" thickBot="1" x14ac:dyDescent="0.3">
      <c r="A2" s="610" t="s">
        <v>19</v>
      </c>
      <c r="B2" s="611"/>
      <c r="C2" s="243"/>
      <c r="D2" s="243"/>
      <c r="E2" s="243"/>
      <c r="F2" s="243"/>
      <c r="G2" s="242"/>
      <c r="I2" s="529" t="s">
        <v>226</v>
      </c>
      <c r="J2" s="530"/>
      <c r="K2" s="530"/>
      <c r="L2" s="530"/>
      <c r="M2" s="530"/>
      <c r="N2" s="531"/>
    </row>
    <row r="3" spans="1:14" s="221" customFormat="1" ht="15.75" x14ac:dyDescent="0.25">
      <c r="A3" s="612" t="s">
        <v>20</v>
      </c>
      <c r="B3" s="613"/>
      <c r="C3" s="613"/>
      <c r="D3" s="613"/>
      <c r="E3" s="613"/>
      <c r="F3" s="804">
        <v>108</v>
      </c>
      <c r="G3" s="305"/>
      <c r="I3" s="532"/>
      <c r="J3" s="544"/>
      <c r="K3" s="544"/>
      <c r="L3" s="544"/>
      <c r="M3" s="544"/>
      <c r="N3" s="534"/>
    </row>
    <row r="4" spans="1:14" s="221" customFormat="1" ht="18" customHeight="1" x14ac:dyDescent="0.25">
      <c r="A4" s="302"/>
      <c r="B4" s="302"/>
      <c r="C4" s="614" t="s">
        <v>103</v>
      </c>
      <c r="D4" s="614"/>
      <c r="E4" s="614"/>
      <c r="F4" s="803">
        <v>35</v>
      </c>
      <c r="G4" s="305"/>
      <c r="I4" s="532"/>
      <c r="J4" s="544"/>
      <c r="K4" s="544"/>
      <c r="L4" s="544"/>
      <c r="M4" s="544"/>
      <c r="N4" s="534"/>
    </row>
    <row r="5" spans="1:14" s="221" customFormat="1" ht="15.75" x14ac:dyDescent="0.25">
      <c r="A5" s="615" t="s">
        <v>104</v>
      </c>
      <c r="B5" s="616"/>
      <c r="C5" s="616"/>
      <c r="D5" s="616"/>
      <c r="E5" s="616"/>
      <c r="F5" s="802">
        <f>F4/F3</f>
        <v>0.32407407407407407</v>
      </c>
      <c r="G5" s="236"/>
      <c r="H5" s="235"/>
      <c r="I5" s="532"/>
      <c r="J5" s="544"/>
      <c r="K5" s="544"/>
      <c r="L5" s="544"/>
      <c r="M5" s="544"/>
      <c r="N5" s="534"/>
    </row>
    <row r="6" spans="1:14" s="221" customFormat="1" ht="16.5" thickBot="1" x14ac:dyDescent="0.3">
      <c r="A6" s="617" t="s">
        <v>37</v>
      </c>
      <c r="B6" s="618"/>
      <c r="C6" s="618"/>
      <c r="D6" s="618"/>
      <c r="E6" s="618"/>
      <c r="F6" s="801">
        <v>0.7</v>
      </c>
      <c r="G6" s="233"/>
      <c r="H6" s="232"/>
      <c r="I6" s="535"/>
      <c r="J6" s="536"/>
      <c r="K6" s="536"/>
      <c r="L6" s="536"/>
      <c r="M6" s="536"/>
      <c r="N6" s="537"/>
    </row>
    <row r="7" spans="1:14" s="221" customFormat="1" ht="15.75" x14ac:dyDescent="0.25">
      <c r="A7" s="598" t="s">
        <v>22</v>
      </c>
      <c r="B7" s="599"/>
      <c r="C7" s="599"/>
      <c r="D7" s="599"/>
      <c r="E7" s="599"/>
      <c r="F7" s="599"/>
      <c r="G7" s="600"/>
    </row>
    <row r="8" spans="1:14" s="221" customFormat="1" ht="15.75" x14ac:dyDescent="0.25">
      <c r="A8" s="231" t="s">
        <v>38</v>
      </c>
      <c r="B8" s="629" t="s">
        <v>225</v>
      </c>
      <c r="C8" s="629"/>
      <c r="D8" s="629"/>
      <c r="E8" s="629"/>
      <c r="F8" s="629"/>
      <c r="G8" s="630"/>
      <c r="I8" s="778"/>
      <c r="J8" s="778"/>
      <c r="K8" s="778"/>
      <c r="L8" s="778"/>
      <c r="M8" s="778"/>
      <c r="N8" s="778"/>
    </row>
    <row r="9" spans="1:14" s="221" customFormat="1" ht="15.75" x14ac:dyDescent="0.25">
      <c r="A9" s="231" t="s">
        <v>39</v>
      </c>
      <c r="B9" s="629" t="s">
        <v>224</v>
      </c>
      <c r="C9" s="629"/>
      <c r="D9" s="629"/>
      <c r="E9" s="629"/>
      <c r="F9" s="629"/>
      <c r="G9" s="630"/>
      <c r="I9" s="778"/>
      <c r="J9" s="778"/>
      <c r="K9" s="778"/>
      <c r="L9" s="778"/>
      <c r="M9" s="778"/>
      <c r="N9" s="778"/>
    </row>
    <row r="10" spans="1:14" s="221" customFormat="1" ht="15.75" x14ac:dyDescent="0.25">
      <c r="A10" s="223"/>
      <c r="G10" s="222"/>
      <c r="I10" s="778"/>
      <c r="J10" s="778"/>
      <c r="K10" s="778"/>
      <c r="L10" s="778"/>
      <c r="M10" s="778"/>
      <c r="N10" s="778"/>
    </row>
    <row r="11" spans="1:14" s="221" customFormat="1" ht="15.75" x14ac:dyDescent="0.25">
      <c r="A11" s="223" t="s">
        <v>25</v>
      </c>
      <c r="G11" s="222"/>
      <c r="I11" s="778"/>
      <c r="J11" s="778"/>
      <c r="K11" s="778"/>
      <c r="L11" s="778"/>
      <c r="M11" s="778"/>
      <c r="N11" s="778"/>
    </row>
    <row r="12" spans="1:14" s="221" customFormat="1" ht="15.75" x14ac:dyDescent="0.25">
      <c r="A12" s="606"/>
      <c r="B12" s="605"/>
      <c r="C12" s="605"/>
      <c r="D12" s="53"/>
      <c r="G12" s="222"/>
    </row>
    <row r="13" spans="1:14" s="221" customFormat="1" ht="15.75" customHeight="1" x14ac:dyDescent="0.25">
      <c r="A13" s="606"/>
      <c r="B13" s="605"/>
      <c r="C13" s="605"/>
      <c r="D13" s="627" t="s">
        <v>40</v>
      </c>
      <c r="E13" s="627"/>
      <c r="F13" s="627"/>
      <c r="G13" s="628"/>
    </row>
    <row r="14" spans="1:14" s="221" customFormat="1" ht="27" customHeight="1" x14ac:dyDescent="0.25">
      <c r="A14" s="606"/>
      <c r="B14" s="605"/>
      <c r="C14" s="605"/>
      <c r="D14" s="627"/>
      <c r="E14" s="627"/>
      <c r="F14" s="627"/>
      <c r="G14" s="628"/>
    </row>
    <row r="15" spans="1:14" s="221" customFormat="1" ht="15.75" x14ac:dyDescent="0.25">
      <c r="A15" s="606"/>
      <c r="B15" s="605"/>
      <c r="C15" s="605"/>
      <c r="G15" s="222"/>
    </row>
    <row r="16" spans="1:14" s="221" customFormat="1" ht="15.75" x14ac:dyDescent="0.25">
      <c r="A16" s="606"/>
      <c r="B16" s="605"/>
      <c r="C16" s="605"/>
      <c r="G16" s="222"/>
    </row>
    <row r="17" spans="1:20" s="221" customFormat="1" ht="15.75" x14ac:dyDescent="0.25">
      <c r="A17" s="223"/>
      <c r="G17" s="222"/>
    </row>
    <row r="18" spans="1:20" s="221" customFormat="1" ht="16.5" thickBot="1" x14ac:dyDescent="0.3">
      <c r="A18" s="607"/>
      <c r="B18" s="608"/>
      <c r="C18" s="608"/>
      <c r="D18" s="608"/>
      <c r="E18" s="608"/>
      <c r="F18" s="608"/>
      <c r="G18" s="609"/>
    </row>
    <row r="19" spans="1:20" s="221" customFormat="1" ht="15.75" x14ac:dyDescent="0.25">
      <c r="A19" s="598" t="s">
        <v>27</v>
      </c>
      <c r="B19" s="599"/>
      <c r="C19" s="599"/>
      <c r="D19" s="599"/>
      <c r="E19" s="599"/>
      <c r="F19" s="599"/>
      <c r="G19" s="600"/>
    </row>
    <row r="20" spans="1:20" s="221" customFormat="1" ht="15.75" x14ac:dyDescent="0.25">
      <c r="A20" s="201" t="s">
        <v>41</v>
      </c>
      <c r="B20" s="230">
        <v>0.05</v>
      </c>
      <c r="G20" s="222"/>
    </row>
    <row r="21" spans="1:20" s="221" customFormat="1" ht="16.5" thickBot="1" x14ac:dyDescent="0.3">
      <c r="A21" s="223"/>
      <c r="G21" s="222"/>
    </row>
    <row r="22" spans="1:20" s="221" customFormat="1" ht="16.5" thickBot="1" x14ac:dyDescent="0.3">
      <c r="A22" s="601" t="s">
        <v>29</v>
      </c>
      <c r="B22" s="602"/>
      <c r="C22" s="602"/>
      <c r="D22" s="602"/>
      <c r="E22" s="602"/>
      <c r="F22" s="602"/>
      <c r="G22" s="603"/>
    </row>
    <row r="23" spans="1:20" s="221" customFormat="1" ht="23.25" thickBot="1" x14ac:dyDescent="0.3">
      <c r="A23" s="223"/>
      <c r="F23" s="229" t="s">
        <v>42</v>
      </c>
      <c r="G23" s="228">
        <f>F5</f>
        <v>0.32407407407407407</v>
      </c>
    </row>
    <row r="24" spans="1:20" s="221" customFormat="1" ht="23.25" thickBot="1" x14ac:dyDescent="0.3">
      <c r="A24" s="223"/>
      <c r="F24" s="229" t="s">
        <v>43</v>
      </c>
      <c r="G24" s="228">
        <f>+F6</f>
        <v>0.7</v>
      </c>
      <c r="M24" s="499" t="s">
        <v>116</v>
      </c>
      <c r="N24" s="500"/>
      <c r="O24" s="500"/>
      <c r="P24" s="500"/>
      <c r="Q24" s="500"/>
      <c r="R24" s="500"/>
      <c r="S24" s="500"/>
      <c r="T24" s="501"/>
    </row>
    <row r="25" spans="1:20" s="221" customFormat="1" ht="15.75" x14ac:dyDescent="0.25">
      <c r="A25" s="223"/>
      <c r="G25" s="222"/>
    </row>
    <row r="26" spans="1:20" s="221" customFormat="1" ht="15.75" x14ac:dyDescent="0.25">
      <c r="A26" s="223"/>
      <c r="G26" s="222"/>
    </row>
    <row r="27" spans="1:20" s="221" customFormat="1" ht="15.75" x14ac:dyDescent="0.25">
      <c r="A27" s="604"/>
      <c r="B27" s="604"/>
      <c r="C27" s="605"/>
      <c r="D27" s="605"/>
      <c r="G27" s="222"/>
    </row>
    <row r="28" spans="1:20" s="221" customFormat="1" ht="15.75" x14ac:dyDescent="0.25">
      <c r="A28" s="604"/>
      <c r="B28" s="604"/>
      <c r="C28" s="625"/>
      <c r="D28" s="626"/>
      <c r="G28" s="222"/>
    </row>
    <row r="29" spans="1:20" s="221" customFormat="1" ht="15.75" x14ac:dyDescent="0.25">
      <c r="A29" s="223"/>
      <c r="C29" s="605"/>
      <c r="D29" s="605"/>
      <c r="G29" s="222"/>
    </row>
    <row r="30" spans="1:20" s="221" customFormat="1" ht="15.75" x14ac:dyDescent="0.25">
      <c r="A30" s="223"/>
      <c r="G30" s="222"/>
    </row>
    <row r="31" spans="1:20" s="221" customFormat="1" ht="15.75" x14ac:dyDescent="0.25">
      <c r="A31" s="223"/>
      <c r="B31" s="221" t="s">
        <v>30</v>
      </c>
      <c r="C31" s="227">
        <f>(G23-G24)/SQRT((G24*(1-G24))/F3)</f>
        <v>-8.525198668985901</v>
      </c>
      <c r="D31" s="304"/>
      <c r="G31" s="222"/>
      <c r="H31" s="487" t="s">
        <v>31</v>
      </c>
      <c r="I31" s="538"/>
      <c r="J31" s="538"/>
    </row>
    <row r="32" spans="1:20" s="221" customFormat="1" ht="16.5" thickBot="1" x14ac:dyDescent="0.3">
      <c r="A32" s="223"/>
      <c r="G32" s="222"/>
    </row>
    <row r="33" spans="1:16" s="221" customFormat="1" ht="15.75" x14ac:dyDescent="0.25">
      <c r="A33" s="598" t="s">
        <v>44</v>
      </c>
      <c r="B33" s="599"/>
      <c r="C33" s="599"/>
      <c r="D33" s="599"/>
      <c r="E33" s="599"/>
      <c r="F33" s="599"/>
      <c r="G33" s="600"/>
    </row>
    <row r="34" spans="1:16" s="221" customFormat="1" ht="15.75" x14ac:dyDescent="0.25">
      <c r="A34" s="223"/>
      <c r="G34" s="222"/>
    </row>
    <row r="35" spans="1:16" s="221" customFormat="1" ht="15.75" x14ac:dyDescent="0.25">
      <c r="A35" s="223"/>
      <c r="B35" s="221" t="s">
        <v>33</v>
      </c>
      <c r="C35" s="225">
        <f>NORMSINV(1-B20)</f>
        <v>1.6448536269514715</v>
      </c>
      <c r="D35" s="224"/>
      <c r="G35" s="222"/>
    </row>
    <row r="36" spans="1:16" s="221" customFormat="1" ht="15.75" x14ac:dyDescent="0.25">
      <c r="A36" s="223"/>
      <c r="G36" s="222"/>
    </row>
    <row r="37" spans="1:16" s="221" customFormat="1" ht="16.5" thickBot="1" x14ac:dyDescent="0.3">
      <c r="A37" s="223"/>
      <c r="G37" s="222"/>
    </row>
    <row r="38" spans="1:16" s="221" customFormat="1" ht="15.75" x14ac:dyDescent="0.25">
      <c r="A38" s="598" t="s">
        <v>34</v>
      </c>
      <c r="B38" s="599"/>
      <c r="C38" s="599"/>
      <c r="D38" s="599"/>
      <c r="E38" s="599"/>
      <c r="F38" s="599"/>
      <c r="G38" s="600"/>
    </row>
    <row r="39" spans="1:16" s="221" customFormat="1" ht="15.75" x14ac:dyDescent="0.25">
      <c r="A39" s="589" t="s">
        <v>223</v>
      </c>
      <c r="B39" s="590"/>
      <c r="C39" s="590"/>
      <c r="D39" s="590"/>
      <c r="E39" s="590"/>
      <c r="F39" s="590"/>
      <c r="G39" s="591"/>
    </row>
    <row r="40" spans="1:16" s="221" customFormat="1" ht="15.75" x14ac:dyDescent="0.25">
      <c r="A40" s="592"/>
      <c r="B40" s="593"/>
      <c r="C40" s="593"/>
      <c r="D40" s="593"/>
      <c r="E40" s="593"/>
      <c r="F40" s="593"/>
      <c r="G40" s="594"/>
    </row>
    <row r="41" spans="1:16" s="221" customFormat="1" ht="16.5" thickBot="1" x14ac:dyDescent="0.3">
      <c r="A41" s="595"/>
      <c r="B41" s="596"/>
      <c r="C41" s="596"/>
      <c r="D41" s="596"/>
      <c r="E41" s="596"/>
      <c r="F41" s="596"/>
      <c r="G41" s="597"/>
    </row>
    <row r="42" spans="1:16" s="221" customFormat="1" ht="16.5" thickBot="1" x14ac:dyDescent="0.3">
      <c r="A42" s="622" t="s">
        <v>35</v>
      </c>
      <c r="B42" s="623"/>
      <c r="C42" s="623"/>
      <c r="D42" s="623"/>
      <c r="E42" s="623"/>
      <c r="F42" s="623"/>
      <c r="G42" s="624"/>
    </row>
    <row r="43" spans="1:16" s="221" customFormat="1" ht="15.75" x14ac:dyDescent="0.25">
      <c r="A43" s="619" t="s">
        <v>222</v>
      </c>
      <c r="B43" s="620"/>
      <c r="C43" s="620"/>
      <c r="D43" s="620"/>
      <c r="E43" s="620"/>
      <c r="F43" s="620"/>
      <c r="G43" s="621"/>
    </row>
    <row r="44" spans="1:16" s="221" customFormat="1" ht="15.75" x14ac:dyDescent="0.25">
      <c r="A44" s="592"/>
      <c r="B44" s="593"/>
      <c r="C44" s="593"/>
      <c r="D44" s="593"/>
      <c r="E44" s="593"/>
      <c r="F44" s="593"/>
      <c r="G44" s="594"/>
    </row>
    <row r="45" spans="1:16" s="221" customFormat="1" ht="16.5" thickBot="1" x14ac:dyDescent="0.3">
      <c r="A45" s="595"/>
      <c r="B45" s="596"/>
      <c r="C45" s="596"/>
      <c r="D45" s="596"/>
      <c r="E45" s="596"/>
      <c r="F45" s="596"/>
      <c r="G45" s="597"/>
    </row>
    <row r="46" spans="1:16" s="221" customFormat="1" ht="15.75" x14ac:dyDescent="0.25">
      <c r="A46" s="482"/>
      <c r="B46" s="482"/>
      <c r="C46" s="482"/>
      <c r="D46" s="482"/>
      <c r="E46" s="482"/>
      <c r="F46" s="482"/>
      <c r="G46" s="482"/>
      <c r="H46" s="195"/>
      <c r="I46" s="195"/>
      <c r="J46" s="195"/>
      <c r="K46" s="195"/>
      <c r="L46" s="195"/>
      <c r="M46" s="195"/>
      <c r="N46" s="195"/>
      <c r="O46" s="195"/>
      <c r="P46" s="195"/>
    </row>
    <row r="47" spans="1:16" s="221" customFormat="1" ht="15.75" x14ac:dyDescent="0.25">
      <c r="A47" s="516"/>
      <c r="B47" s="516"/>
      <c r="C47" s="516"/>
      <c r="D47" s="516"/>
      <c r="E47" s="516"/>
      <c r="F47" s="516"/>
      <c r="G47" s="516"/>
      <c r="H47" s="195"/>
      <c r="I47" s="195"/>
      <c r="J47" s="195"/>
      <c r="K47" s="195"/>
      <c r="L47" s="195"/>
      <c r="M47" s="195"/>
      <c r="N47" s="195"/>
      <c r="O47" s="195"/>
      <c r="P47" s="195"/>
    </row>
    <row r="48" spans="1:16" s="221" customFormat="1" ht="15.75" x14ac:dyDescent="0.25">
      <c r="A48" s="516"/>
      <c r="B48" s="516"/>
      <c r="C48" s="516"/>
      <c r="D48" s="516"/>
      <c r="E48" s="516"/>
      <c r="F48" s="516"/>
      <c r="G48" s="516"/>
      <c r="H48" s="195"/>
      <c r="I48" s="195"/>
      <c r="J48" s="195"/>
      <c r="K48" s="195"/>
      <c r="L48" s="195"/>
      <c r="M48" s="195"/>
      <c r="N48" s="195"/>
      <c r="O48" s="195"/>
      <c r="P48" s="195"/>
    </row>
    <row r="49" spans="1:16" s="221" customFormat="1" ht="15.75" x14ac:dyDescent="0.25">
      <c r="A49" s="195"/>
      <c r="B49" s="195"/>
      <c r="C49" s="195"/>
      <c r="D49" s="195"/>
      <c r="E49" s="195"/>
      <c r="F49" s="195"/>
      <c r="G49" s="195"/>
      <c r="H49" s="195"/>
      <c r="I49" s="195"/>
      <c r="J49" s="195"/>
      <c r="K49" s="195"/>
      <c r="L49" s="195"/>
      <c r="M49" s="195"/>
      <c r="N49" s="195"/>
      <c r="O49" s="195"/>
      <c r="P49" s="195"/>
    </row>
    <row r="50" spans="1:16" s="221" customFormat="1" ht="15.75" x14ac:dyDescent="0.25">
      <c r="A50" s="195"/>
      <c r="B50" s="195"/>
      <c r="C50" s="195"/>
      <c r="D50" s="195"/>
      <c r="E50" s="195"/>
      <c r="F50" s="195"/>
      <c r="G50" s="195"/>
      <c r="H50" s="195"/>
      <c r="I50" s="195"/>
      <c r="J50" s="195"/>
      <c r="K50" s="216"/>
      <c r="L50" s="195"/>
      <c r="M50" s="195"/>
      <c r="N50" s="195"/>
      <c r="O50" s="195"/>
      <c r="P50" s="195"/>
    </row>
    <row r="51" spans="1:16" s="221" customFormat="1" ht="15.75" x14ac:dyDescent="0.25">
      <c r="A51" s="195"/>
      <c r="B51" s="195"/>
      <c r="C51" s="195"/>
      <c r="D51" s="195"/>
      <c r="E51" s="195"/>
      <c r="F51" s="195"/>
      <c r="G51" s="195"/>
      <c r="H51" s="195"/>
      <c r="I51" s="195"/>
      <c r="J51" s="195"/>
      <c r="K51" s="195"/>
      <c r="L51" s="195"/>
      <c r="M51" s="195"/>
      <c r="N51" s="195"/>
      <c r="O51" s="195"/>
      <c r="P51" s="195"/>
    </row>
    <row r="52" spans="1:16" s="221" customFormat="1" ht="15.75" x14ac:dyDescent="0.25">
      <c r="A52" s="195"/>
      <c r="B52" s="195"/>
      <c r="C52" s="195"/>
      <c r="D52" s="195"/>
      <c r="E52" s="195"/>
      <c r="F52" s="195"/>
      <c r="G52" s="195"/>
      <c r="H52" s="195"/>
      <c r="I52" s="195"/>
      <c r="J52" s="195"/>
      <c r="K52" s="195"/>
      <c r="L52" s="195"/>
      <c r="M52" s="195"/>
      <c r="N52" s="195"/>
      <c r="O52" s="195"/>
      <c r="P52" s="195"/>
    </row>
    <row r="53" spans="1:16" s="221" customFormat="1" ht="15.75" x14ac:dyDescent="0.25">
      <c r="A53" s="195"/>
      <c r="B53" s="195"/>
      <c r="C53" s="195"/>
      <c r="D53" s="195"/>
      <c r="E53" s="195"/>
      <c r="F53"/>
      <c r="G53" s="195"/>
      <c r="H53" s="195"/>
      <c r="I53" s="195"/>
      <c r="J53" s="195"/>
      <c r="K53" s="195"/>
      <c r="L53" s="195"/>
      <c r="M53" s="195"/>
      <c r="N53" s="195"/>
      <c r="O53" s="195"/>
      <c r="P53" s="195"/>
    </row>
    <row r="54" spans="1:16" s="221" customFormat="1" ht="15.75" x14ac:dyDescent="0.25">
      <c r="A54" s="195"/>
      <c r="B54" s="195"/>
      <c r="C54" s="195"/>
      <c r="D54" s="195"/>
      <c r="E54" s="195"/>
      <c r="F54" s="195"/>
      <c r="G54" s="195"/>
      <c r="H54" s="195"/>
      <c r="I54" s="195"/>
      <c r="J54" s="195"/>
      <c r="K54" s="195"/>
      <c r="L54" s="195"/>
      <c r="M54" s="195"/>
      <c r="N54" s="195"/>
      <c r="O54" s="195"/>
      <c r="P54" s="195"/>
    </row>
    <row r="55" spans="1:16" s="221" customFormat="1" ht="15.75" x14ac:dyDescent="0.25">
      <c r="A55" s="195"/>
      <c r="B55" s="195"/>
      <c r="C55" s="195"/>
      <c r="D55" s="195"/>
      <c r="E55" s="195"/>
      <c r="F55" s="195"/>
      <c r="G55" s="195"/>
      <c r="H55" s="195"/>
      <c r="I55" s="195"/>
      <c r="J55" s="195"/>
      <c r="K55" s="195"/>
      <c r="L55" s="195"/>
      <c r="M55" s="195"/>
      <c r="N55" s="195"/>
      <c r="O55" s="195"/>
      <c r="P55" s="195"/>
    </row>
    <row r="56" spans="1:16" s="221" customFormat="1" ht="15.75" x14ac:dyDescent="0.25">
      <c r="A56" s="195"/>
      <c r="B56" s="195"/>
      <c r="C56" s="195"/>
      <c r="D56" s="195"/>
      <c r="E56" s="195"/>
      <c r="F56" s="195"/>
      <c r="G56" s="195"/>
      <c r="H56" s="195"/>
      <c r="I56" s="195"/>
      <c r="J56" s="195"/>
      <c r="K56" s="195"/>
      <c r="L56" s="195"/>
      <c r="M56" s="195"/>
      <c r="N56" s="195"/>
      <c r="O56" s="195"/>
      <c r="P56" s="195"/>
    </row>
    <row r="57" spans="1:16" s="221" customFormat="1" ht="15.75" x14ac:dyDescent="0.25">
      <c r="A57" s="195"/>
      <c r="B57" s="195"/>
      <c r="C57" s="195"/>
      <c r="D57" s="195"/>
      <c r="E57" s="195"/>
      <c r="F57" s="195"/>
      <c r="G57" s="195"/>
      <c r="H57" s="195"/>
      <c r="I57" s="195"/>
      <c r="J57" s="195"/>
      <c r="K57" s="195"/>
      <c r="L57" s="195"/>
      <c r="M57" s="195"/>
      <c r="N57" s="195"/>
      <c r="O57" s="195"/>
      <c r="P57" s="195"/>
    </row>
    <row r="58" spans="1:16" s="221" customFormat="1" ht="15.75" x14ac:dyDescent="0.25">
      <c r="A58" s="195"/>
      <c r="B58" s="195"/>
      <c r="C58" s="195"/>
      <c r="D58" s="195"/>
      <c r="E58" s="195"/>
      <c r="F58" s="195"/>
      <c r="G58" s="195"/>
      <c r="H58" s="195"/>
      <c r="I58" s="195"/>
      <c r="J58" s="195"/>
      <c r="K58" s="195"/>
      <c r="L58" s="195"/>
      <c r="M58" s="195"/>
      <c r="N58" s="195"/>
      <c r="O58" s="195"/>
      <c r="P58" s="195"/>
    </row>
    <row r="59" spans="1:16" s="221" customFormat="1" ht="15.75" x14ac:dyDescent="0.25">
      <c r="A59" s="195"/>
      <c r="B59" s="195"/>
      <c r="C59" s="195"/>
      <c r="D59" s="195"/>
      <c r="E59" s="195"/>
      <c r="F59" s="195"/>
      <c r="G59" s="195"/>
      <c r="H59" s="195"/>
      <c r="I59" s="195"/>
      <c r="J59" s="195"/>
      <c r="K59" s="195"/>
      <c r="L59" s="195"/>
      <c r="M59" s="195"/>
      <c r="N59" s="195"/>
      <c r="O59" s="195"/>
      <c r="P59" s="195"/>
    </row>
    <row r="60" spans="1:16" s="221" customFormat="1" ht="15.75" x14ac:dyDescent="0.25">
      <c r="A60" s="195"/>
      <c r="B60" s="195"/>
      <c r="C60" s="195"/>
      <c r="D60" s="195"/>
      <c r="E60" s="195"/>
      <c r="F60" s="195"/>
      <c r="G60" s="195"/>
      <c r="H60" s="195"/>
      <c r="I60" s="195"/>
      <c r="J60" s="195"/>
      <c r="K60" s="195"/>
      <c r="L60" s="195"/>
      <c r="M60" s="195"/>
      <c r="N60" s="195"/>
      <c r="O60" s="195"/>
      <c r="P60" s="195"/>
    </row>
    <row r="61" spans="1:16" s="221" customFormat="1" ht="15.75" x14ac:dyDescent="0.25">
      <c r="A61" s="195"/>
      <c r="B61" s="195"/>
      <c r="C61" s="195"/>
      <c r="D61" s="195"/>
      <c r="E61" s="195"/>
      <c r="F61" s="195"/>
      <c r="G61" s="195"/>
      <c r="H61" s="195"/>
      <c r="I61" s="195"/>
      <c r="J61" s="195"/>
      <c r="K61" s="195"/>
      <c r="L61" s="195"/>
      <c r="M61" s="195"/>
      <c r="N61" s="195"/>
      <c r="O61" s="195"/>
      <c r="P61" s="195"/>
    </row>
    <row r="62" spans="1:16" s="221" customFormat="1" ht="15.75" x14ac:dyDescent="0.25">
      <c r="A62" s="195"/>
      <c r="B62" s="195"/>
      <c r="C62" s="195"/>
      <c r="D62" s="195"/>
      <c r="E62" s="195"/>
      <c r="F62" s="195"/>
      <c r="G62" s="195"/>
      <c r="H62" s="195"/>
      <c r="I62" s="195"/>
      <c r="J62" s="195"/>
      <c r="K62" s="195"/>
      <c r="L62" s="195"/>
      <c r="M62" s="195"/>
      <c r="N62" s="195"/>
      <c r="O62" s="195"/>
      <c r="P62" s="195"/>
    </row>
    <row r="63" spans="1:16" s="221" customFormat="1" ht="15.75" x14ac:dyDescent="0.25">
      <c r="A63" s="195"/>
      <c r="B63" s="195"/>
      <c r="C63" s="195"/>
      <c r="D63" s="195"/>
      <c r="E63" s="195"/>
      <c r="F63" s="195"/>
      <c r="G63" s="195"/>
      <c r="H63" s="195"/>
      <c r="I63" s="195"/>
      <c r="J63" s="195"/>
      <c r="K63" s="195"/>
      <c r="L63" s="195"/>
      <c r="M63" s="195"/>
      <c r="N63" s="195"/>
      <c r="O63" s="195"/>
      <c r="P63" s="195"/>
    </row>
    <row r="64" spans="1:16" s="221" customFormat="1" ht="15.75" x14ac:dyDescent="0.25">
      <c r="A64" s="195"/>
      <c r="B64" s="195"/>
      <c r="C64" s="195"/>
      <c r="D64" s="195"/>
      <c r="E64" s="195"/>
      <c r="F64" s="195"/>
      <c r="G64" s="195"/>
      <c r="H64" s="195"/>
      <c r="I64" s="195"/>
      <c r="J64" s="195"/>
      <c r="K64" s="195"/>
      <c r="L64" s="195"/>
      <c r="M64" s="195"/>
      <c r="N64" s="195"/>
      <c r="O64" s="195"/>
      <c r="P64" s="195"/>
    </row>
    <row r="65" s="221" customFormat="1" ht="15.75" x14ac:dyDescent="0.25"/>
    <row r="66" s="221" customFormat="1" ht="15.75" x14ac:dyDescent="0.25"/>
    <row r="67" s="221" customFormat="1" ht="15.75" x14ac:dyDescent="0.25"/>
    <row r="68" s="221" customFormat="1" ht="15.75" x14ac:dyDescent="0.25"/>
    <row r="69" s="221" customFormat="1" ht="15.75" x14ac:dyDescent="0.25"/>
    <row r="70" s="221" customFormat="1" ht="15.75" x14ac:dyDescent="0.25"/>
    <row r="71" s="221" customFormat="1" ht="15.75" x14ac:dyDescent="0.25"/>
    <row r="72" s="221" customFormat="1" ht="15.75" x14ac:dyDescent="0.25"/>
    <row r="73" s="221" customFormat="1" ht="15.75" x14ac:dyDescent="0.25"/>
    <row r="74" s="221" customFormat="1" ht="15.75" x14ac:dyDescent="0.25"/>
    <row r="75" s="221" customFormat="1" ht="15.75" x14ac:dyDescent="0.25"/>
    <row r="76" s="221" customFormat="1" ht="15.75" x14ac:dyDescent="0.25"/>
    <row r="77" s="221" customFormat="1" ht="15.75" x14ac:dyDescent="0.25"/>
    <row r="78" s="221" customFormat="1" ht="15.75" x14ac:dyDescent="0.25"/>
    <row r="79" s="221" customFormat="1" ht="15.75" x14ac:dyDescent="0.25"/>
    <row r="80" s="221" customFormat="1" ht="15.75" x14ac:dyDescent="0.25"/>
    <row r="81" s="221" customFormat="1" ht="15.75" x14ac:dyDescent="0.25"/>
    <row r="82" s="221" customFormat="1" ht="15.75" x14ac:dyDescent="0.25"/>
    <row r="83" s="221" customFormat="1" ht="15.75" x14ac:dyDescent="0.25"/>
    <row r="84" s="221" customFormat="1" ht="15.75" x14ac:dyDescent="0.25"/>
    <row r="85" s="221" customFormat="1" ht="15.75" x14ac:dyDescent="0.25"/>
    <row r="86" s="221" customFormat="1" ht="15.75" x14ac:dyDescent="0.25"/>
    <row r="87" s="221" customFormat="1" ht="15.75" x14ac:dyDescent="0.25"/>
    <row r="88" s="221" customFormat="1" ht="15.75" x14ac:dyDescent="0.25"/>
    <row r="89" s="221" customFormat="1" ht="15.75" x14ac:dyDescent="0.25"/>
  </sheetData>
  <mergeCells count="29">
    <mergeCell ref="I8:N11"/>
    <mergeCell ref="I2:N6"/>
    <mergeCell ref="C29:D29"/>
    <mergeCell ref="H31:J31"/>
    <mergeCell ref="A33:G33"/>
    <mergeCell ref="A38:G38"/>
    <mergeCell ref="A39:G41"/>
    <mergeCell ref="A19:G19"/>
    <mergeCell ref="A22:G22"/>
    <mergeCell ref="A27:B28"/>
    <mergeCell ref="C27:D27"/>
    <mergeCell ref="A7:G7"/>
    <mergeCell ref="B8:G8"/>
    <mergeCell ref="B9:G9"/>
    <mergeCell ref="A12:C16"/>
    <mergeCell ref="D13:G14"/>
    <mergeCell ref="A43:G45"/>
    <mergeCell ref="A42:G42"/>
    <mergeCell ref="C28:D28"/>
    <mergeCell ref="I1:N1"/>
    <mergeCell ref="M24:T24"/>
    <mergeCell ref="A46:G48"/>
    <mergeCell ref="A18:G18"/>
    <mergeCell ref="A1:G1"/>
    <mergeCell ref="A2:B2"/>
    <mergeCell ref="A3:E3"/>
    <mergeCell ref="C4:E4"/>
    <mergeCell ref="A5:E5"/>
    <mergeCell ref="A6:E6"/>
  </mergeCells>
  <pageMargins left="0.7" right="0.7" top="0.75" bottom="0.75" header="0.3" footer="0.3"/>
  <drawing r:id="rId1"/>
  <legacyDrawing r:id="rId2"/>
  <oleObjects>
    <mc:AlternateContent xmlns:mc="http://schemas.openxmlformats.org/markup-compatibility/2006">
      <mc:Choice Requires="x14">
        <oleObject progId="Equation.3" shapeId="41989" r:id="rId3">
          <objectPr defaultSize="0" autoPict="0" r:id="rId4">
            <anchor moveWithCells="1">
              <from>
                <xdr:col>0</xdr:col>
                <xdr:colOff>0</xdr:colOff>
                <xdr:row>22</xdr:row>
                <xdr:rowOff>180975</xdr:rowOff>
              </from>
              <to>
                <xdr:col>2</xdr:col>
                <xdr:colOff>504825</xdr:colOff>
                <xdr:row>25</xdr:row>
                <xdr:rowOff>104775</xdr:rowOff>
              </to>
            </anchor>
          </objectPr>
        </oleObject>
      </mc:Choice>
      <mc:Fallback>
        <oleObject progId="Equation.3" shapeId="41989"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6932C-FC96-449F-ACBA-4BD240FC3E97}">
  <sheetPr>
    <tabColor theme="7"/>
  </sheetPr>
  <dimension ref="A1:T89"/>
  <sheetViews>
    <sheetView topLeftCell="A3" zoomScale="106" zoomScaleNormal="106" workbookViewId="0">
      <selection activeCell="F4" sqref="F4"/>
    </sheetView>
  </sheetViews>
  <sheetFormatPr baseColWidth="10" defaultColWidth="12.42578125" defaultRowHeight="15" x14ac:dyDescent="0.25"/>
  <cols>
    <col min="1" max="1" width="4.140625" customWidth="1"/>
    <col min="3" max="3" width="13.28515625" bestFit="1" customWidth="1"/>
    <col min="5" max="5" width="17" customWidth="1"/>
    <col min="7" max="7" width="22.28515625" customWidth="1"/>
  </cols>
  <sheetData>
    <row r="1" spans="1:14" s="221" customFormat="1" ht="15.75" x14ac:dyDescent="0.25">
      <c r="A1" s="502" t="s">
        <v>108</v>
      </c>
      <c r="B1" s="503"/>
      <c r="C1" s="503"/>
      <c r="D1" s="503"/>
      <c r="E1" s="503"/>
      <c r="F1" s="503"/>
      <c r="G1" s="504"/>
      <c r="I1" s="526" t="s">
        <v>106</v>
      </c>
      <c r="J1" s="527"/>
      <c r="K1" s="527"/>
      <c r="L1" s="527"/>
      <c r="M1" s="527"/>
      <c r="N1" s="528"/>
    </row>
    <row r="2" spans="1:14" s="221" customFormat="1" ht="16.5" thickBot="1" x14ac:dyDescent="0.3">
      <c r="A2" s="610" t="s">
        <v>19</v>
      </c>
      <c r="B2" s="611"/>
      <c r="C2" s="243"/>
      <c r="D2" s="243"/>
      <c r="E2" s="243"/>
      <c r="F2" s="243"/>
      <c r="G2" s="242"/>
      <c r="I2" s="529" t="s">
        <v>190</v>
      </c>
      <c r="J2" s="530"/>
      <c r="K2" s="530"/>
      <c r="L2" s="530"/>
      <c r="M2" s="530"/>
      <c r="N2" s="531"/>
    </row>
    <row r="3" spans="1:14" s="221" customFormat="1" ht="15.75" x14ac:dyDescent="0.25">
      <c r="A3" s="612" t="s">
        <v>20</v>
      </c>
      <c r="B3" s="613"/>
      <c r="C3" s="613"/>
      <c r="D3" s="613"/>
      <c r="E3" s="613"/>
      <c r="F3" s="241">
        <v>22</v>
      </c>
      <c r="G3" s="293"/>
      <c r="I3" s="532"/>
      <c r="J3" s="544"/>
      <c r="K3" s="544"/>
      <c r="L3" s="544"/>
      <c r="M3" s="544"/>
      <c r="N3" s="534"/>
    </row>
    <row r="4" spans="1:14" s="221" customFormat="1" ht="18" customHeight="1" x14ac:dyDescent="0.25">
      <c r="A4" s="291"/>
      <c r="B4" s="291"/>
      <c r="C4" s="614" t="s">
        <v>103</v>
      </c>
      <c r="D4" s="614"/>
      <c r="E4" s="614"/>
      <c r="F4" s="239">
        <v>16</v>
      </c>
      <c r="G4" s="293"/>
      <c r="I4" s="532"/>
      <c r="J4" s="544"/>
      <c r="K4" s="544"/>
      <c r="L4" s="544"/>
      <c r="M4" s="544"/>
      <c r="N4" s="534"/>
    </row>
    <row r="5" spans="1:14" s="221" customFormat="1" ht="15.75" x14ac:dyDescent="0.25">
      <c r="A5" s="615" t="s">
        <v>104</v>
      </c>
      <c r="B5" s="616"/>
      <c r="C5" s="616"/>
      <c r="D5" s="616"/>
      <c r="E5" s="616"/>
      <c r="F5" s="237">
        <f>F4/F3</f>
        <v>0.72727272727272729</v>
      </c>
      <c r="G5" s="236"/>
      <c r="H5" s="235"/>
      <c r="I5" s="532"/>
      <c r="J5" s="544"/>
      <c r="K5" s="544"/>
      <c r="L5" s="544"/>
      <c r="M5" s="544"/>
      <c r="N5" s="534"/>
    </row>
    <row r="6" spans="1:14" s="221" customFormat="1" ht="16.5" thickBot="1" x14ac:dyDescent="0.3">
      <c r="A6" s="617" t="s">
        <v>37</v>
      </c>
      <c r="B6" s="618"/>
      <c r="C6" s="618"/>
      <c r="D6" s="618"/>
      <c r="E6" s="618"/>
      <c r="F6" s="234">
        <v>0.3</v>
      </c>
      <c r="G6" s="233"/>
      <c r="H6" s="232"/>
      <c r="I6" s="535"/>
      <c r="J6" s="536"/>
      <c r="K6" s="536"/>
      <c r="L6" s="536"/>
      <c r="M6" s="536"/>
      <c r="N6" s="537"/>
    </row>
    <row r="7" spans="1:14" s="221" customFormat="1" ht="15.75" x14ac:dyDescent="0.25">
      <c r="A7" s="598" t="s">
        <v>22</v>
      </c>
      <c r="B7" s="599"/>
      <c r="C7" s="599"/>
      <c r="D7" s="599"/>
      <c r="E7" s="599"/>
      <c r="F7" s="599"/>
      <c r="G7" s="600"/>
    </row>
    <row r="8" spans="1:14" s="221" customFormat="1" ht="15.75" x14ac:dyDescent="0.25">
      <c r="A8" s="231" t="s">
        <v>38</v>
      </c>
      <c r="B8" s="629" t="s">
        <v>191</v>
      </c>
      <c r="C8" s="629"/>
      <c r="D8" s="629"/>
      <c r="E8" s="629"/>
      <c r="F8" s="629"/>
      <c r="G8" s="630"/>
    </row>
    <row r="9" spans="1:14" s="221" customFormat="1" ht="15.75" x14ac:dyDescent="0.25">
      <c r="A9" s="231" t="s">
        <v>39</v>
      </c>
      <c r="B9" s="629" t="s">
        <v>192</v>
      </c>
      <c r="C9" s="629"/>
      <c r="D9" s="629"/>
      <c r="E9" s="629"/>
      <c r="F9" s="629"/>
      <c r="G9" s="630"/>
    </row>
    <row r="10" spans="1:14" s="221" customFormat="1" ht="15.75" x14ac:dyDescent="0.25">
      <c r="A10" s="223"/>
      <c r="G10" s="222"/>
    </row>
    <row r="11" spans="1:14" s="221" customFormat="1" ht="15.75" x14ac:dyDescent="0.25">
      <c r="A11" s="223" t="s">
        <v>25</v>
      </c>
      <c r="G11" s="222"/>
    </row>
    <row r="12" spans="1:14" s="221" customFormat="1" ht="15.75" x14ac:dyDescent="0.25">
      <c r="A12" s="606"/>
      <c r="B12" s="605"/>
      <c r="C12" s="605"/>
      <c r="D12" s="53"/>
      <c r="G12" s="222"/>
    </row>
    <row r="13" spans="1:14" s="221" customFormat="1" ht="15.75" customHeight="1" x14ac:dyDescent="0.25">
      <c r="A13" s="606"/>
      <c r="B13" s="605"/>
      <c r="C13" s="605"/>
      <c r="D13" s="627" t="s">
        <v>40</v>
      </c>
      <c r="E13" s="627"/>
      <c r="F13" s="627"/>
      <c r="G13" s="628"/>
    </row>
    <row r="14" spans="1:14" s="221" customFormat="1" ht="27" customHeight="1" x14ac:dyDescent="0.25">
      <c r="A14" s="606"/>
      <c r="B14" s="605"/>
      <c r="C14" s="605"/>
      <c r="D14" s="627"/>
      <c r="E14" s="627"/>
      <c r="F14" s="627"/>
      <c r="G14" s="628"/>
    </row>
    <row r="15" spans="1:14" s="221" customFormat="1" ht="15.75" x14ac:dyDescent="0.25">
      <c r="A15" s="606"/>
      <c r="B15" s="605"/>
      <c r="C15" s="605"/>
      <c r="G15" s="222"/>
    </row>
    <row r="16" spans="1:14" s="221" customFormat="1" ht="15.75" x14ac:dyDescent="0.25">
      <c r="A16" s="606"/>
      <c r="B16" s="605"/>
      <c r="C16" s="605"/>
      <c r="G16" s="222"/>
    </row>
    <row r="17" spans="1:20" s="221" customFormat="1" ht="15.75" x14ac:dyDescent="0.25">
      <c r="A17" s="223"/>
      <c r="G17" s="222"/>
    </row>
    <row r="18" spans="1:20" s="221" customFormat="1" ht="16.5" thickBot="1" x14ac:dyDescent="0.3">
      <c r="A18" s="607"/>
      <c r="B18" s="608"/>
      <c r="C18" s="608"/>
      <c r="D18" s="608"/>
      <c r="E18" s="608"/>
      <c r="F18" s="608"/>
      <c r="G18" s="609"/>
    </row>
    <row r="19" spans="1:20" s="221" customFormat="1" ht="15.75" x14ac:dyDescent="0.25">
      <c r="A19" s="598" t="s">
        <v>27</v>
      </c>
      <c r="B19" s="599"/>
      <c r="C19" s="599"/>
      <c r="D19" s="599"/>
      <c r="E19" s="599"/>
      <c r="F19" s="599"/>
      <c r="G19" s="600"/>
    </row>
    <row r="20" spans="1:20" s="221" customFormat="1" ht="15.75" x14ac:dyDescent="0.25">
      <c r="A20" s="201" t="s">
        <v>41</v>
      </c>
      <c r="B20" s="230">
        <v>0.05</v>
      </c>
      <c r="G20" s="222"/>
    </row>
    <row r="21" spans="1:20" s="221" customFormat="1" ht="16.5" thickBot="1" x14ac:dyDescent="0.3">
      <c r="A21" s="223"/>
      <c r="G21" s="222"/>
    </row>
    <row r="22" spans="1:20" s="221" customFormat="1" ht="16.5" thickBot="1" x14ac:dyDescent="0.3">
      <c r="A22" s="601" t="s">
        <v>29</v>
      </c>
      <c r="B22" s="602"/>
      <c r="C22" s="602"/>
      <c r="D22" s="602"/>
      <c r="E22" s="602"/>
      <c r="F22" s="602"/>
      <c r="G22" s="603"/>
    </row>
    <row r="23" spans="1:20" s="221" customFormat="1" ht="23.25" thickBot="1" x14ac:dyDescent="0.3">
      <c r="A23" s="223"/>
      <c r="F23" s="229" t="s">
        <v>42</v>
      </c>
      <c r="G23" s="228">
        <f>F5</f>
        <v>0.72727272727272729</v>
      </c>
    </row>
    <row r="24" spans="1:20" s="221" customFormat="1" ht="23.25" thickBot="1" x14ac:dyDescent="0.3">
      <c r="A24" s="223"/>
      <c r="F24" s="229" t="s">
        <v>43</v>
      </c>
      <c r="G24" s="228">
        <f>+F6</f>
        <v>0.3</v>
      </c>
      <c r="M24" s="499" t="s">
        <v>116</v>
      </c>
      <c r="N24" s="500"/>
      <c r="O24" s="500"/>
      <c r="P24" s="500"/>
      <c r="Q24" s="500"/>
      <c r="R24" s="500"/>
      <c r="S24" s="500"/>
      <c r="T24" s="501"/>
    </row>
    <row r="25" spans="1:20" s="221" customFormat="1" ht="15.75" x14ac:dyDescent="0.25">
      <c r="A25" s="223"/>
      <c r="G25" s="222"/>
    </row>
    <row r="26" spans="1:20" s="221" customFormat="1" ht="15.75" x14ac:dyDescent="0.25">
      <c r="A26" s="223"/>
      <c r="G26" s="222"/>
    </row>
    <row r="27" spans="1:20" s="221" customFormat="1" ht="15.75" x14ac:dyDescent="0.25">
      <c r="A27" s="604"/>
      <c r="B27" s="604"/>
      <c r="C27" s="605"/>
      <c r="D27" s="605"/>
      <c r="G27" s="222"/>
    </row>
    <row r="28" spans="1:20" s="221" customFormat="1" ht="15.75" x14ac:dyDescent="0.25">
      <c r="A28" s="604"/>
      <c r="B28" s="604"/>
      <c r="C28" s="625"/>
      <c r="D28" s="626"/>
      <c r="G28" s="222"/>
    </row>
    <row r="29" spans="1:20" s="221" customFormat="1" ht="15.75" x14ac:dyDescent="0.25">
      <c r="A29" s="223"/>
      <c r="C29" s="605"/>
      <c r="D29" s="605"/>
      <c r="G29" s="222"/>
    </row>
    <row r="30" spans="1:20" s="221" customFormat="1" ht="15.75" x14ac:dyDescent="0.25">
      <c r="A30" s="223"/>
      <c r="G30" s="222"/>
    </row>
    <row r="31" spans="1:20" s="221" customFormat="1" ht="15.75" x14ac:dyDescent="0.25">
      <c r="A31" s="223"/>
      <c r="B31" s="221" t="s">
        <v>30</v>
      </c>
      <c r="C31" s="227">
        <f>(G23-G24)/SQRT((G24*(1-G24))/F3)</f>
        <v>4.3732757888728138</v>
      </c>
      <c r="D31" s="226"/>
      <c r="G31" s="222"/>
      <c r="H31" s="487" t="s">
        <v>31</v>
      </c>
      <c r="I31" s="538"/>
      <c r="J31" s="538"/>
    </row>
    <row r="32" spans="1:20" s="221" customFormat="1" ht="16.5" thickBot="1" x14ac:dyDescent="0.3">
      <c r="A32" s="223"/>
      <c r="G32" s="222"/>
    </row>
    <row r="33" spans="1:16" s="221" customFormat="1" ht="15.75" x14ac:dyDescent="0.25">
      <c r="A33" s="598" t="s">
        <v>44</v>
      </c>
      <c r="B33" s="599"/>
      <c r="C33" s="599"/>
      <c r="D33" s="599"/>
      <c r="E33" s="599"/>
      <c r="F33" s="599"/>
      <c r="G33" s="600"/>
    </row>
    <row r="34" spans="1:16" s="221" customFormat="1" ht="15.75" x14ac:dyDescent="0.25">
      <c r="A34" s="223"/>
      <c r="G34" s="222"/>
    </row>
    <row r="35" spans="1:16" s="221" customFormat="1" ht="15.75" x14ac:dyDescent="0.25">
      <c r="A35" s="223"/>
      <c r="B35" s="221" t="s">
        <v>33</v>
      </c>
      <c r="C35" s="225">
        <f>NORMSINV(1-B20)</f>
        <v>1.6448536269514715</v>
      </c>
      <c r="D35" s="224"/>
      <c r="G35" s="222"/>
    </row>
    <row r="36" spans="1:16" s="221" customFormat="1" ht="15.75" x14ac:dyDescent="0.25">
      <c r="A36" s="223"/>
      <c r="G36" s="222"/>
    </row>
    <row r="37" spans="1:16" s="221" customFormat="1" ht="16.5" thickBot="1" x14ac:dyDescent="0.3">
      <c r="A37" s="223"/>
      <c r="G37" s="222"/>
    </row>
    <row r="38" spans="1:16" s="221" customFormat="1" ht="15.75" x14ac:dyDescent="0.25">
      <c r="A38" s="598" t="s">
        <v>34</v>
      </c>
      <c r="B38" s="599"/>
      <c r="C38" s="599"/>
      <c r="D38" s="599"/>
      <c r="E38" s="599"/>
      <c r="F38" s="599"/>
      <c r="G38" s="600"/>
    </row>
    <row r="39" spans="1:16" s="221" customFormat="1" ht="15.75" x14ac:dyDescent="0.25">
      <c r="A39" s="589" t="s">
        <v>193</v>
      </c>
      <c r="B39" s="590"/>
      <c r="C39" s="590"/>
      <c r="D39" s="590"/>
      <c r="E39" s="590"/>
      <c r="F39" s="590"/>
      <c r="G39" s="591"/>
    </row>
    <row r="40" spans="1:16" s="221" customFormat="1" ht="15.75" x14ac:dyDescent="0.25">
      <c r="A40" s="592"/>
      <c r="B40" s="593"/>
      <c r="C40" s="593"/>
      <c r="D40" s="593"/>
      <c r="E40" s="593"/>
      <c r="F40" s="593"/>
      <c r="G40" s="594"/>
    </row>
    <row r="41" spans="1:16" s="221" customFormat="1" ht="16.5" thickBot="1" x14ac:dyDescent="0.3">
      <c r="A41" s="595"/>
      <c r="B41" s="596"/>
      <c r="C41" s="596"/>
      <c r="D41" s="596"/>
      <c r="E41" s="596"/>
      <c r="F41" s="596"/>
      <c r="G41" s="597"/>
    </row>
    <row r="42" spans="1:16" s="221" customFormat="1" ht="16.5" thickBot="1" x14ac:dyDescent="0.3">
      <c r="A42" s="622" t="s">
        <v>35</v>
      </c>
      <c r="B42" s="623"/>
      <c r="C42" s="623"/>
      <c r="D42" s="623"/>
      <c r="E42" s="623"/>
      <c r="F42" s="623"/>
      <c r="G42" s="624"/>
    </row>
    <row r="43" spans="1:16" s="221" customFormat="1" ht="15.75" x14ac:dyDescent="0.25">
      <c r="A43" s="619" t="s">
        <v>194</v>
      </c>
      <c r="B43" s="620"/>
      <c r="C43" s="620"/>
      <c r="D43" s="620"/>
      <c r="E43" s="620"/>
      <c r="F43" s="620"/>
      <c r="G43" s="621"/>
    </row>
    <row r="44" spans="1:16" s="221" customFormat="1" ht="15.75" x14ac:dyDescent="0.25">
      <c r="A44" s="592"/>
      <c r="B44" s="593"/>
      <c r="C44" s="593"/>
      <c r="D44" s="593"/>
      <c r="E44" s="593"/>
      <c r="F44" s="593"/>
      <c r="G44" s="594"/>
    </row>
    <row r="45" spans="1:16" s="221" customFormat="1" ht="16.5" thickBot="1" x14ac:dyDescent="0.3">
      <c r="A45" s="595"/>
      <c r="B45" s="596"/>
      <c r="C45" s="596"/>
      <c r="D45" s="596"/>
      <c r="E45" s="596"/>
      <c r="F45" s="596"/>
      <c r="G45" s="597"/>
    </row>
    <row r="46" spans="1:16" s="221" customFormat="1" ht="15.75" x14ac:dyDescent="0.25">
      <c r="A46" s="482"/>
      <c r="B46" s="482"/>
      <c r="C46" s="482"/>
      <c r="D46" s="482"/>
      <c r="E46" s="482"/>
      <c r="F46" s="482"/>
      <c r="G46" s="482"/>
      <c r="H46" s="195"/>
      <c r="I46" s="195"/>
      <c r="J46" s="195"/>
      <c r="K46" s="195"/>
      <c r="L46" s="195"/>
      <c r="M46" s="195"/>
      <c r="N46" s="195"/>
      <c r="O46" s="195"/>
      <c r="P46" s="195"/>
    </row>
    <row r="47" spans="1:16" s="221" customFormat="1" ht="15.75" x14ac:dyDescent="0.25">
      <c r="A47" s="516"/>
      <c r="B47" s="516"/>
      <c r="C47" s="516"/>
      <c r="D47" s="516"/>
      <c r="E47" s="516"/>
      <c r="F47" s="516"/>
      <c r="G47" s="516"/>
      <c r="H47" s="195"/>
      <c r="I47" s="195"/>
      <c r="J47" s="195"/>
      <c r="K47" s="195"/>
      <c r="L47" s="195"/>
      <c r="M47" s="195"/>
      <c r="N47" s="195"/>
      <c r="O47" s="195"/>
      <c r="P47" s="195"/>
    </row>
    <row r="48" spans="1:16" s="221" customFormat="1" ht="15.75" x14ac:dyDescent="0.25">
      <c r="A48" s="516"/>
      <c r="B48" s="516"/>
      <c r="C48" s="516"/>
      <c r="D48" s="516"/>
      <c r="E48" s="516"/>
      <c r="F48" s="516"/>
      <c r="G48" s="516"/>
      <c r="H48" s="195"/>
      <c r="I48" s="195"/>
      <c r="J48" s="195"/>
      <c r="K48" s="195"/>
      <c r="L48" s="195"/>
      <c r="M48" s="195"/>
      <c r="N48" s="195"/>
      <c r="O48" s="195"/>
      <c r="P48" s="195"/>
    </row>
    <row r="49" spans="1:16" s="221" customFormat="1" ht="15.75" x14ac:dyDescent="0.25">
      <c r="A49" s="195"/>
      <c r="B49" s="195"/>
      <c r="C49" s="195"/>
      <c r="D49" s="195"/>
      <c r="E49" s="195"/>
      <c r="F49" s="195"/>
      <c r="G49" s="195"/>
      <c r="H49" s="195"/>
      <c r="I49" s="195"/>
      <c r="J49" s="195"/>
      <c r="K49" s="195"/>
      <c r="L49" s="195"/>
      <c r="M49" s="195"/>
      <c r="N49" s="195"/>
      <c r="O49" s="195"/>
      <c r="P49" s="195"/>
    </row>
    <row r="50" spans="1:16" s="221" customFormat="1" ht="15.75" x14ac:dyDescent="0.25">
      <c r="A50" s="195"/>
      <c r="B50" s="195"/>
      <c r="C50" s="195"/>
      <c r="D50" s="195"/>
      <c r="E50" s="195"/>
      <c r="F50" s="195"/>
      <c r="G50" s="195"/>
      <c r="H50" s="195"/>
      <c r="I50" s="195"/>
      <c r="J50" s="195"/>
      <c r="K50" s="216"/>
      <c r="L50" s="195"/>
      <c r="M50" s="195"/>
      <c r="N50" s="195"/>
      <c r="O50" s="195"/>
      <c r="P50" s="195"/>
    </row>
    <row r="51" spans="1:16" s="221" customFormat="1" ht="15.75" x14ac:dyDescent="0.25">
      <c r="A51" s="195"/>
      <c r="B51" s="195"/>
      <c r="C51" s="195"/>
      <c r="D51" s="195"/>
      <c r="E51" s="195"/>
      <c r="F51" s="195"/>
      <c r="G51" s="195"/>
      <c r="H51" s="195"/>
      <c r="I51" s="195"/>
      <c r="J51" s="195"/>
      <c r="K51" s="195"/>
      <c r="L51" s="195"/>
      <c r="M51" s="195"/>
      <c r="N51" s="195"/>
      <c r="O51" s="195"/>
      <c r="P51" s="195"/>
    </row>
    <row r="52" spans="1:16" s="221" customFormat="1" ht="15.75" x14ac:dyDescent="0.25">
      <c r="A52" s="195"/>
      <c r="B52" s="195"/>
      <c r="C52" s="195"/>
      <c r="D52" s="195"/>
      <c r="E52" s="195"/>
      <c r="F52" s="195"/>
      <c r="G52" s="195"/>
      <c r="H52" s="195"/>
      <c r="I52" s="195"/>
      <c r="J52" s="195"/>
      <c r="K52" s="195"/>
      <c r="L52" s="195"/>
      <c r="M52" s="195"/>
      <c r="N52" s="195"/>
      <c r="O52" s="195"/>
      <c r="P52" s="195"/>
    </row>
    <row r="53" spans="1:16" s="221" customFormat="1" ht="15.75" x14ac:dyDescent="0.25">
      <c r="A53" s="195"/>
      <c r="B53" s="195"/>
      <c r="C53" s="195"/>
      <c r="D53" s="195"/>
      <c r="E53" s="195"/>
      <c r="F53"/>
      <c r="G53" s="195"/>
      <c r="H53" s="195"/>
      <c r="I53" s="195"/>
      <c r="J53" s="195"/>
      <c r="K53" s="195"/>
      <c r="L53" s="195"/>
      <c r="M53" s="195"/>
      <c r="N53" s="195"/>
      <c r="O53" s="195"/>
      <c r="P53" s="195"/>
    </row>
    <row r="54" spans="1:16" s="221" customFormat="1" ht="15.75" x14ac:dyDescent="0.25">
      <c r="A54" s="195"/>
      <c r="B54" s="195"/>
      <c r="C54" s="195"/>
      <c r="D54" s="195"/>
      <c r="E54" s="195"/>
      <c r="F54" s="195"/>
      <c r="G54" s="195"/>
      <c r="H54" s="195"/>
      <c r="I54" s="195"/>
      <c r="J54" s="195"/>
      <c r="K54" s="195"/>
      <c r="L54" s="195"/>
      <c r="M54" s="195"/>
      <c r="N54" s="195"/>
      <c r="O54" s="195"/>
      <c r="P54" s="195"/>
    </row>
    <row r="55" spans="1:16" s="221" customFormat="1" ht="15.75" x14ac:dyDescent="0.25">
      <c r="A55" s="195"/>
      <c r="B55" s="195"/>
      <c r="C55" s="195"/>
      <c r="D55" s="195"/>
      <c r="E55" s="195"/>
      <c r="F55" s="195"/>
      <c r="G55" s="195"/>
      <c r="H55" s="195"/>
      <c r="I55" s="195"/>
      <c r="J55" s="195"/>
      <c r="K55" s="195"/>
      <c r="L55" s="195"/>
      <c r="M55" s="195"/>
      <c r="N55" s="195"/>
      <c r="O55" s="195"/>
      <c r="P55" s="195"/>
    </row>
    <row r="56" spans="1:16" s="221" customFormat="1" ht="15.75" x14ac:dyDescent="0.25">
      <c r="A56" s="195"/>
      <c r="B56" s="195"/>
      <c r="C56" s="195"/>
      <c r="D56" s="195"/>
      <c r="E56" s="195"/>
      <c r="F56" s="195"/>
      <c r="G56" s="195"/>
      <c r="H56" s="195"/>
      <c r="I56" s="195"/>
      <c r="J56" s="195"/>
      <c r="K56" s="195"/>
      <c r="L56" s="195"/>
      <c r="M56" s="195"/>
      <c r="N56" s="195"/>
      <c r="O56" s="195"/>
      <c r="P56" s="195"/>
    </row>
    <row r="57" spans="1:16" s="221" customFormat="1" ht="15.75" x14ac:dyDescent="0.25">
      <c r="A57" s="195"/>
      <c r="B57" s="195"/>
      <c r="C57" s="195"/>
      <c r="D57" s="195"/>
      <c r="E57" s="195"/>
      <c r="F57" s="195"/>
      <c r="G57" s="195"/>
      <c r="H57" s="195"/>
      <c r="I57" s="195"/>
      <c r="J57" s="195"/>
      <c r="K57" s="195"/>
      <c r="L57" s="195"/>
      <c r="M57" s="195"/>
      <c r="N57" s="195"/>
      <c r="O57" s="195"/>
      <c r="P57" s="195"/>
    </row>
    <row r="58" spans="1:16" s="221" customFormat="1" ht="15.75" x14ac:dyDescent="0.25">
      <c r="A58" s="195"/>
      <c r="B58" s="195"/>
      <c r="C58" s="195"/>
      <c r="D58" s="195"/>
      <c r="E58" s="195"/>
      <c r="F58" s="195"/>
      <c r="G58" s="195"/>
      <c r="H58" s="195"/>
      <c r="I58" s="195"/>
      <c r="J58" s="195"/>
      <c r="K58" s="195"/>
      <c r="L58" s="195"/>
      <c r="M58" s="195"/>
      <c r="N58" s="195"/>
      <c r="O58" s="195"/>
      <c r="P58" s="195"/>
    </row>
    <row r="59" spans="1:16" s="221" customFormat="1" ht="15.75" x14ac:dyDescent="0.25">
      <c r="A59" s="195"/>
      <c r="B59" s="195"/>
      <c r="C59" s="195"/>
      <c r="D59" s="195"/>
      <c r="E59" s="195"/>
      <c r="F59" s="195"/>
      <c r="G59" s="195"/>
      <c r="H59" s="195"/>
      <c r="I59" s="195"/>
      <c r="J59" s="195"/>
      <c r="K59" s="195"/>
      <c r="L59" s="195"/>
      <c r="M59" s="195"/>
      <c r="N59" s="195"/>
      <c r="O59" s="195"/>
      <c r="P59" s="195"/>
    </row>
    <row r="60" spans="1:16" s="221" customFormat="1" ht="15.75" x14ac:dyDescent="0.25">
      <c r="A60" s="195"/>
      <c r="B60" s="195"/>
      <c r="C60" s="195"/>
      <c r="D60" s="195"/>
      <c r="E60" s="195"/>
      <c r="F60" s="195"/>
      <c r="G60" s="195"/>
      <c r="H60" s="195"/>
      <c r="I60" s="195"/>
      <c r="J60" s="195"/>
      <c r="K60" s="195"/>
      <c r="L60" s="195"/>
      <c r="M60" s="195"/>
      <c r="N60" s="195"/>
      <c r="O60" s="195"/>
      <c r="P60" s="195"/>
    </row>
    <row r="61" spans="1:16" s="221" customFormat="1" ht="15.75" x14ac:dyDescent="0.25">
      <c r="A61" s="195"/>
      <c r="B61" s="195"/>
      <c r="C61" s="195"/>
      <c r="D61" s="195"/>
      <c r="E61" s="195"/>
      <c r="F61" s="195"/>
      <c r="G61" s="195"/>
      <c r="H61" s="195"/>
      <c r="I61" s="195"/>
      <c r="J61" s="195"/>
      <c r="K61" s="195"/>
      <c r="L61" s="195"/>
      <c r="M61" s="195"/>
      <c r="N61" s="195"/>
      <c r="O61" s="195"/>
      <c r="P61" s="195"/>
    </row>
    <row r="62" spans="1:16" s="221" customFormat="1" ht="15.75" x14ac:dyDescent="0.25">
      <c r="A62" s="195"/>
      <c r="B62" s="195"/>
      <c r="C62" s="195"/>
      <c r="D62" s="195"/>
      <c r="E62" s="195"/>
      <c r="F62" s="195"/>
      <c r="G62" s="195"/>
      <c r="H62" s="195"/>
      <c r="I62" s="195"/>
      <c r="J62" s="195"/>
      <c r="K62" s="195"/>
      <c r="L62" s="195"/>
      <c r="M62" s="195"/>
      <c r="N62" s="195"/>
      <c r="O62" s="195"/>
      <c r="P62" s="195"/>
    </row>
    <row r="63" spans="1:16" s="221" customFormat="1" ht="15.75" x14ac:dyDescent="0.25">
      <c r="A63" s="195"/>
      <c r="B63" s="195"/>
      <c r="C63" s="195"/>
      <c r="D63" s="195"/>
      <c r="E63" s="195"/>
      <c r="F63" s="195"/>
      <c r="G63" s="195"/>
      <c r="H63" s="195"/>
      <c r="I63" s="195"/>
      <c r="J63" s="195"/>
      <c r="K63" s="195"/>
      <c r="L63" s="195"/>
      <c r="M63" s="195"/>
      <c r="N63" s="195"/>
      <c r="O63" s="195"/>
      <c r="P63" s="195"/>
    </row>
    <row r="64" spans="1:16" s="221" customFormat="1" ht="15.75" x14ac:dyDescent="0.25">
      <c r="A64" s="195"/>
      <c r="B64" s="195"/>
      <c r="C64" s="195"/>
      <c r="D64" s="195"/>
      <c r="E64" s="195"/>
      <c r="F64" s="195"/>
      <c r="G64" s="195"/>
      <c r="H64" s="195"/>
      <c r="I64" s="195"/>
      <c r="J64" s="195"/>
      <c r="K64" s="195"/>
      <c r="L64" s="195"/>
      <c r="M64" s="195"/>
      <c r="N64" s="195"/>
      <c r="O64" s="195"/>
      <c r="P64" s="195"/>
    </row>
    <row r="65" s="221" customFormat="1" ht="15.75" x14ac:dyDescent="0.25"/>
    <row r="66" s="221" customFormat="1" ht="15.75" x14ac:dyDescent="0.25"/>
    <row r="67" s="221" customFormat="1" ht="15.75" x14ac:dyDescent="0.25"/>
    <row r="68" s="221" customFormat="1" ht="15.75" x14ac:dyDescent="0.25"/>
    <row r="69" s="221" customFormat="1" ht="15.75" x14ac:dyDescent="0.25"/>
    <row r="70" s="221" customFormat="1" ht="15.75" x14ac:dyDescent="0.25"/>
    <row r="71" s="221" customFormat="1" ht="15.75" x14ac:dyDescent="0.25"/>
    <row r="72" s="221" customFormat="1" ht="15.75" x14ac:dyDescent="0.25"/>
    <row r="73" s="221" customFormat="1" ht="15.75" x14ac:dyDescent="0.25"/>
    <row r="74" s="221" customFormat="1" ht="15.75" x14ac:dyDescent="0.25"/>
    <row r="75" s="221" customFormat="1" ht="15.75" x14ac:dyDescent="0.25"/>
    <row r="76" s="221" customFormat="1" ht="15.75" x14ac:dyDescent="0.25"/>
    <row r="77" s="221" customFormat="1" ht="15.75" x14ac:dyDescent="0.25"/>
    <row r="78" s="221" customFormat="1" ht="15.75" x14ac:dyDescent="0.25"/>
    <row r="79" s="221" customFormat="1" ht="15.75" x14ac:dyDescent="0.25"/>
    <row r="80" s="221" customFormat="1" ht="15.75" x14ac:dyDescent="0.25"/>
    <row r="81" s="221" customFormat="1" ht="15.75" x14ac:dyDescent="0.25"/>
    <row r="82" s="221" customFormat="1" ht="15.75" x14ac:dyDescent="0.25"/>
    <row r="83" s="221" customFormat="1" ht="15.75" x14ac:dyDescent="0.25"/>
    <row r="84" s="221" customFormat="1" ht="15.75" x14ac:dyDescent="0.25"/>
    <row r="85" s="221" customFormat="1" ht="15.75" x14ac:dyDescent="0.25"/>
    <row r="86" s="221" customFormat="1" ht="15.75" x14ac:dyDescent="0.25"/>
    <row r="87" s="221" customFormat="1" ht="15.75" x14ac:dyDescent="0.25"/>
    <row r="88" s="221" customFormat="1" ht="15.75" x14ac:dyDescent="0.25"/>
    <row r="89" s="221" customFormat="1" ht="15.75" x14ac:dyDescent="0.25"/>
  </sheetData>
  <mergeCells count="28">
    <mergeCell ref="A43:G45"/>
    <mergeCell ref="A46:G48"/>
    <mergeCell ref="C29:D29"/>
    <mergeCell ref="H31:J31"/>
    <mergeCell ref="A33:G33"/>
    <mergeCell ref="A38:G38"/>
    <mergeCell ref="A39:G41"/>
    <mergeCell ref="A42:G42"/>
    <mergeCell ref="A19:G19"/>
    <mergeCell ref="A22:G22"/>
    <mergeCell ref="M24:T24"/>
    <mergeCell ref="A27:B28"/>
    <mergeCell ref="C27:D27"/>
    <mergeCell ref="C28:D28"/>
    <mergeCell ref="A18:G18"/>
    <mergeCell ref="A1:G1"/>
    <mergeCell ref="I1:N1"/>
    <mergeCell ref="A2:B2"/>
    <mergeCell ref="I2:N6"/>
    <mergeCell ref="A3:E3"/>
    <mergeCell ref="C4:E4"/>
    <mergeCell ref="A5:E5"/>
    <mergeCell ref="A6:E6"/>
    <mergeCell ref="A7:G7"/>
    <mergeCell ref="B8:G8"/>
    <mergeCell ref="B9:G9"/>
    <mergeCell ref="A12:C16"/>
    <mergeCell ref="D13:G14"/>
  </mergeCells>
  <pageMargins left="0.7" right="0.7" top="0.75" bottom="0.75" header="0.3" footer="0.3"/>
  <drawing r:id="rId1"/>
  <legacyDrawing r:id="rId2"/>
  <oleObjects>
    <mc:AlternateContent xmlns:mc="http://schemas.openxmlformats.org/markup-compatibility/2006">
      <mc:Choice Requires="x14">
        <oleObject progId="Equation.3" shapeId="28673" r:id="rId3">
          <objectPr defaultSize="0" autoPict="0" r:id="rId4">
            <anchor moveWithCells="1">
              <from>
                <xdr:col>0</xdr:col>
                <xdr:colOff>0</xdr:colOff>
                <xdr:row>22</xdr:row>
                <xdr:rowOff>180975</xdr:rowOff>
              </from>
              <to>
                <xdr:col>2</xdr:col>
                <xdr:colOff>495300</xdr:colOff>
                <xdr:row>25</xdr:row>
                <xdr:rowOff>104775</xdr:rowOff>
              </to>
            </anchor>
          </objectPr>
        </oleObject>
      </mc:Choice>
      <mc:Fallback>
        <oleObject progId="Equation.3" shapeId="28673" r:id="rId3"/>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S66"/>
  <sheetViews>
    <sheetView topLeftCell="A35" zoomScaleNormal="100" workbookViewId="0">
      <selection activeCell="I17" sqref="I17"/>
    </sheetView>
  </sheetViews>
  <sheetFormatPr baseColWidth="10" defaultColWidth="12.42578125" defaultRowHeight="15" x14ac:dyDescent="0.25"/>
  <cols>
    <col min="1" max="1" width="15" customWidth="1"/>
    <col min="3" max="3" width="14.85546875" customWidth="1"/>
    <col min="7" max="7" width="22" customWidth="1"/>
  </cols>
  <sheetData>
    <row r="1" spans="1:14" s="42" customFormat="1" ht="16.5" customHeight="1" thickBot="1" x14ac:dyDescent="0.3">
      <c r="A1" s="444" t="s">
        <v>109</v>
      </c>
      <c r="B1" s="445"/>
      <c r="C1" s="445"/>
      <c r="D1" s="445"/>
      <c r="E1" s="445"/>
      <c r="F1" s="445"/>
      <c r="G1" s="446"/>
      <c r="I1" s="467" t="s">
        <v>106</v>
      </c>
      <c r="J1" s="468"/>
      <c r="K1" s="468"/>
      <c r="L1" s="468"/>
      <c r="M1" s="468"/>
      <c r="N1" s="469"/>
    </row>
    <row r="2" spans="1:14" s="42" customFormat="1" ht="15.75" x14ac:dyDescent="0.25">
      <c r="A2" s="650" t="s">
        <v>19</v>
      </c>
      <c r="B2" s="651"/>
      <c r="C2" s="651"/>
      <c r="D2" s="651"/>
      <c r="E2" s="651"/>
      <c r="F2" s="651"/>
      <c r="G2" s="652"/>
      <c r="I2" s="470" t="s">
        <v>133</v>
      </c>
      <c r="J2" s="631"/>
      <c r="K2" s="631"/>
      <c r="L2" s="631"/>
      <c r="M2" s="631"/>
      <c r="N2" s="632"/>
    </row>
    <row r="3" spans="1:14" s="42" customFormat="1" ht="15.75" x14ac:dyDescent="0.25">
      <c r="A3" s="653"/>
      <c r="B3" s="654"/>
      <c r="C3" s="654"/>
      <c r="D3" s="654"/>
      <c r="E3" s="654"/>
      <c r="F3" s="654"/>
      <c r="G3" s="655"/>
      <c r="I3" s="633"/>
      <c r="J3" s="634"/>
      <c r="K3" s="634"/>
      <c r="L3" s="634"/>
      <c r="M3" s="634"/>
      <c r="N3" s="635"/>
    </row>
    <row r="4" spans="1:14" s="42" customFormat="1" ht="15" customHeight="1" x14ac:dyDescent="0.25">
      <c r="A4" s="656" t="s">
        <v>45</v>
      </c>
      <c r="B4" s="657"/>
      <c r="C4" s="658"/>
      <c r="D4" s="662" t="s">
        <v>119</v>
      </c>
      <c r="E4" s="663"/>
      <c r="F4" s="663"/>
      <c r="G4" s="664"/>
      <c r="I4" s="633"/>
      <c r="J4" s="634"/>
      <c r="K4" s="634"/>
      <c r="L4" s="634"/>
      <c r="M4" s="634"/>
      <c r="N4" s="635"/>
    </row>
    <row r="5" spans="1:14" s="42" customFormat="1" ht="16.5" customHeight="1" thickBot="1" x14ac:dyDescent="0.3">
      <c r="A5" s="659"/>
      <c r="B5" s="660"/>
      <c r="C5" s="661"/>
      <c r="D5" s="150"/>
      <c r="E5" s="151"/>
      <c r="F5" s="151">
        <v>0</v>
      </c>
      <c r="G5" s="152"/>
      <c r="I5" s="633"/>
      <c r="J5" s="634"/>
      <c r="K5" s="634"/>
      <c r="L5" s="634"/>
      <c r="M5" s="634"/>
      <c r="N5" s="635"/>
    </row>
    <row r="6" spans="1:14" s="42" customFormat="1" ht="16.5" thickBot="1" x14ac:dyDescent="0.3">
      <c r="A6" s="665" t="s">
        <v>46</v>
      </c>
      <c r="B6" s="666"/>
      <c r="C6" s="666"/>
      <c r="D6" s="666"/>
      <c r="E6" s="666"/>
      <c r="F6" s="666"/>
      <c r="G6" s="667"/>
      <c r="I6" s="636"/>
      <c r="J6" s="637"/>
      <c r="K6" s="637"/>
      <c r="L6" s="637"/>
      <c r="M6" s="637"/>
      <c r="N6" s="638"/>
    </row>
    <row r="7" spans="1:14" s="42" customFormat="1" ht="33.950000000000003" customHeight="1" thickBot="1" x14ac:dyDescent="0.3">
      <c r="A7" s="668" t="s">
        <v>134</v>
      </c>
      <c r="B7" s="669"/>
      <c r="C7" s="669"/>
      <c r="D7" s="670"/>
      <c r="E7" s="668" t="s">
        <v>135</v>
      </c>
      <c r="F7" s="669"/>
      <c r="G7" s="670"/>
    </row>
    <row r="8" spans="1:14" s="42" customFormat="1" ht="15.75" x14ac:dyDescent="0.25">
      <c r="A8" s="146" t="s">
        <v>111</v>
      </c>
      <c r="C8" s="60">
        <f>AVERAGE(MUESTRA!L41:L132)</f>
        <v>36.989130434782609</v>
      </c>
      <c r="D8" s="52"/>
      <c r="E8" s="146" t="s">
        <v>113</v>
      </c>
      <c r="G8" s="61">
        <f>AVERAGE(MUESTRA!L40:L140)</f>
        <v>36.346534653465348</v>
      </c>
      <c r="J8" s="671"/>
      <c r="K8" s="671"/>
      <c r="L8" s="671"/>
      <c r="M8" s="671"/>
      <c r="N8" s="671"/>
    </row>
    <row r="9" spans="1:14" s="42" customFormat="1" ht="15.75" x14ac:dyDescent="0.25">
      <c r="A9" s="146" t="s">
        <v>112</v>
      </c>
      <c r="B9" s="62"/>
      <c r="C9" s="63">
        <f>STDEV(MUESTRA!L41:L132)</f>
        <v>11.020953634589288</v>
      </c>
      <c r="D9" s="52"/>
      <c r="E9" s="146" t="s">
        <v>114</v>
      </c>
      <c r="F9" s="62"/>
      <c r="G9" s="61">
        <f>STDEV(MUESTRA!L40:L140)</f>
        <v>11.017654599382173</v>
      </c>
      <c r="J9" s="671"/>
      <c r="K9" s="671"/>
      <c r="L9" s="671"/>
      <c r="M9" s="671"/>
      <c r="N9" s="671"/>
    </row>
    <row r="10" spans="1:14" s="42" customFormat="1" ht="15.75" x14ac:dyDescent="0.25">
      <c r="A10" s="146" t="s">
        <v>115</v>
      </c>
      <c r="C10" s="63">
        <v>24</v>
      </c>
      <c r="D10" s="52"/>
      <c r="E10" s="51" t="s">
        <v>47</v>
      </c>
      <c r="F10" s="64"/>
      <c r="G10" s="61">
        <v>24</v>
      </c>
      <c r="J10" s="671"/>
      <c r="K10" s="671"/>
      <c r="L10" s="671"/>
      <c r="M10" s="671"/>
      <c r="N10" s="671"/>
    </row>
    <row r="11" spans="1:14" s="42" customFormat="1" ht="16.5" thickBot="1" x14ac:dyDescent="0.3">
      <c r="A11" s="65"/>
      <c r="B11" s="66"/>
      <c r="C11" s="66"/>
      <c r="D11" s="67"/>
      <c r="E11" s="65"/>
      <c r="F11" s="66"/>
      <c r="G11" s="67"/>
      <c r="J11" s="671"/>
      <c r="K11" s="671"/>
      <c r="L11" s="671"/>
      <c r="M11" s="671"/>
      <c r="N11" s="671"/>
    </row>
    <row r="12" spans="1:14" s="42" customFormat="1" ht="15.75" x14ac:dyDescent="0.25">
      <c r="A12" s="672" t="s">
        <v>48</v>
      </c>
      <c r="B12" s="673" t="s">
        <v>213</v>
      </c>
      <c r="C12" s="674"/>
      <c r="D12" s="674"/>
      <c r="E12" s="674"/>
      <c r="F12" s="674"/>
      <c r="G12" s="675"/>
      <c r="J12" s="671"/>
      <c r="K12" s="671"/>
      <c r="L12" s="671"/>
      <c r="M12" s="671"/>
      <c r="N12" s="671"/>
    </row>
    <row r="13" spans="1:14" s="42" customFormat="1" ht="30.95" customHeight="1" thickBot="1" x14ac:dyDescent="0.3">
      <c r="A13" s="648"/>
      <c r="B13" s="676"/>
      <c r="C13" s="676"/>
      <c r="D13" s="676"/>
      <c r="E13" s="676"/>
      <c r="F13" s="676"/>
      <c r="G13" s="677"/>
      <c r="J13" s="671"/>
      <c r="K13" s="671"/>
      <c r="L13" s="671"/>
      <c r="M13" s="671"/>
      <c r="N13" s="671"/>
    </row>
    <row r="14" spans="1:14" s="42" customFormat="1" ht="15.75" x14ac:dyDescent="0.25">
      <c r="A14" s="647" t="s">
        <v>49</v>
      </c>
      <c r="B14" s="649" t="s">
        <v>214</v>
      </c>
      <c r="C14" s="587"/>
      <c r="D14" s="587"/>
      <c r="E14" s="587"/>
      <c r="F14" s="587"/>
      <c r="G14" s="588"/>
    </row>
    <row r="15" spans="1:14" s="42" customFormat="1" ht="35.1" customHeight="1" thickBot="1" x14ac:dyDescent="0.3">
      <c r="A15" s="648"/>
      <c r="B15" s="559"/>
      <c r="C15" s="559"/>
      <c r="D15" s="559"/>
      <c r="E15" s="559"/>
      <c r="F15" s="559"/>
      <c r="G15" s="560"/>
    </row>
    <row r="16" spans="1:14" s="42" customFormat="1" ht="15.75" x14ac:dyDescent="0.25">
      <c r="A16" s="51"/>
      <c r="B16" s="68"/>
      <c r="G16" s="69"/>
      <c r="H16" s="70"/>
    </row>
    <row r="17" spans="1:19" s="42" customFormat="1" ht="15.75" x14ac:dyDescent="0.25">
      <c r="A17" s="51"/>
      <c r="G17" s="52"/>
    </row>
    <row r="18" spans="1:19" s="42" customFormat="1" ht="28.5" x14ac:dyDescent="0.25">
      <c r="A18" s="51"/>
      <c r="C18" s="71"/>
      <c r="D18" s="584" t="s">
        <v>50</v>
      </c>
      <c r="E18" s="584"/>
      <c r="F18" s="584"/>
      <c r="G18" s="585"/>
    </row>
    <row r="19" spans="1:19" s="42" customFormat="1" ht="15.75" x14ac:dyDescent="0.25">
      <c r="A19" s="51"/>
      <c r="G19" s="52"/>
    </row>
    <row r="20" spans="1:19" s="42" customFormat="1" ht="15.75" x14ac:dyDescent="0.25">
      <c r="A20" s="51"/>
      <c r="G20" s="52"/>
    </row>
    <row r="21" spans="1:19" s="42" customFormat="1" ht="15.75" x14ac:dyDescent="0.25">
      <c r="A21" s="51"/>
      <c r="G21" s="52"/>
    </row>
    <row r="22" spans="1:19" s="42" customFormat="1" ht="15.75" x14ac:dyDescent="0.25">
      <c r="A22" s="583"/>
      <c r="B22" s="548"/>
      <c r="C22" s="548"/>
      <c r="D22" s="548"/>
      <c r="E22" s="548"/>
      <c r="F22" s="548"/>
      <c r="G22" s="643"/>
    </row>
    <row r="23" spans="1:19" s="42" customFormat="1" ht="16.5" thickBot="1" x14ac:dyDescent="0.3">
      <c r="A23" s="567"/>
      <c r="B23" s="568"/>
      <c r="C23" s="568"/>
      <c r="D23" s="568"/>
      <c r="E23" s="568"/>
      <c r="F23" s="568"/>
      <c r="G23" s="569"/>
    </row>
    <row r="24" spans="1:19" s="42" customFormat="1" ht="15.75" x14ac:dyDescent="0.25">
      <c r="A24" s="549" t="s">
        <v>27</v>
      </c>
      <c r="B24" s="550"/>
      <c r="C24" s="550"/>
      <c r="D24" s="550"/>
      <c r="E24" s="550"/>
      <c r="F24" s="550"/>
      <c r="G24" s="551"/>
    </row>
    <row r="25" spans="1:19" s="42" customFormat="1" ht="15.75" x14ac:dyDescent="0.25">
      <c r="A25" s="639" t="s">
        <v>41</v>
      </c>
      <c r="B25" s="641">
        <v>0.05</v>
      </c>
      <c r="D25" s="639" t="s">
        <v>105</v>
      </c>
      <c r="E25" s="641">
        <f>B25/2</f>
        <v>2.5000000000000001E-2</v>
      </c>
      <c r="G25" s="52"/>
    </row>
    <row r="26" spans="1:19" s="42" customFormat="1" ht="16.5" thickBot="1" x14ac:dyDescent="0.3">
      <c r="A26" s="640"/>
      <c r="B26" s="642"/>
      <c r="D26" s="640"/>
      <c r="E26" s="642"/>
      <c r="G26" s="52"/>
      <c r="L26" s="424" t="s">
        <v>116</v>
      </c>
      <c r="M26" s="425"/>
      <c r="N26" s="425"/>
      <c r="O26" s="425"/>
      <c r="P26" s="425"/>
      <c r="Q26" s="425"/>
      <c r="R26" s="425"/>
      <c r="S26" s="426"/>
    </row>
    <row r="27" spans="1:19" s="42" customFormat="1" ht="15.75" x14ac:dyDescent="0.25">
      <c r="A27" s="549" t="s">
        <v>29</v>
      </c>
      <c r="B27" s="550"/>
      <c r="C27" s="550"/>
      <c r="D27" s="550"/>
      <c r="E27" s="550"/>
      <c r="F27" s="550"/>
      <c r="G27" s="551"/>
    </row>
    <row r="28" spans="1:19" s="42" customFormat="1" ht="15.75" x14ac:dyDescent="0.25">
      <c r="A28" s="51"/>
      <c r="G28" s="52"/>
    </row>
    <row r="29" spans="1:19" s="42" customFormat="1" ht="15.75" x14ac:dyDescent="0.25">
      <c r="A29" s="51"/>
      <c r="G29" s="52"/>
    </row>
    <row r="30" spans="1:19" s="42" customFormat="1" ht="15.75" x14ac:dyDescent="0.25">
      <c r="A30" s="51"/>
      <c r="E30" s="42" t="s">
        <v>30</v>
      </c>
      <c r="F30" s="72">
        <f>((C8-G8)-F5)/(SQRT((C9^2/C10)+(G9^2/G10)))</f>
        <v>0.20201067466411943</v>
      </c>
      <c r="G30" s="52"/>
    </row>
    <row r="31" spans="1:19" s="42" customFormat="1" ht="15.75" x14ac:dyDescent="0.25">
      <c r="A31" s="51"/>
      <c r="G31" s="52"/>
    </row>
    <row r="32" spans="1:19" s="42" customFormat="1" ht="15.75" x14ac:dyDescent="0.25">
      <c r="A32" s="51"/>
      <c r="G32" s="52"/>
    </row>
    <row r="33" spans="1:16" s="42" customFormat="1" ht="15.75" x14ac:dyDescent="0.25">
      <c r="A33" s="51"/>
      <c r="G33" s="52"/>
      <c r="H33" s="435" t="s">
        <v>31</v>
      </c>
      <c r="I33" s="436"/>
      <c r="J33" s="436"/>
    </row>
    <row r="34" spans="1:16" s="42" customFormat="1" ht="16.5" thickBot="1" x14ac:dyDescent="0.3">
      <c r="A34" s="51"/>
      <c r="G34" s="52"/>
    </row>
    <row r="35" spans="1:16" s="42" customFormat="1" ht="15.75" x14ac:dyDescent="0.25">
      <c r="A35" s="549" t="s">
        <v>44</v>
      </c>
      <c r="B35" s="550"/>
      <c r="C35" s="550"/>
      <c r="D35" s="550"/>
      <c r="E35" s="550"/>
      <c r="F35" s="550"/>
      <c r="G35" s="551"/>
    </row>
    <row r="36" spans="1:16" s="42" customFormat="1" ht="15.75" x14ac:dyDescent="0.25">
      <c r="A36" s="51"/>
      <c r="G36" s="52"/>
    </row>
    <row r="37" spans="1:16" s="42" customFormat="1" ht="15.75" x14ac:dyDescent="0.25">
      <c r="A37" s="42" t="s">
        <v>33</v>
      </c>
      <c r="B37" s="40">
        <f>NORMSINV(E25)</f>
        <v>-1.9599639845400538</v>
      </c>
      <c r="D37" s="59"/>
      <c r="E37" s="40">
        <f>NORMSINV(1-E25)</f>
        <v>1.9599639845400536</v>
      </c>
      <c r="F37" s="73"/>
      <c r="G37" s="52"/>
    </row>
    <row r="38" spans="1:16" s="42" customFormat="1" ht="16.5" thickBot="1" x14ac:dyDescent="0.3">
      <c r="A38" s="51"/>
      <c r="G38" s="52"/>
    </row>
    <row r="39" spans="1:16" s="42" customFormat="1" ht="15.75" x14ac:dyDescent="0.25">
      <c r="A39" s="549" t="s">
        <v>34</v>
      </c>
      <c r="B39" s="550"/>
      <c r="C39" s="550"/>
      <c r="D39" s="550"/>
      <c r="E39" s="550"/>
      <c r="F39" s="550"/>
      <c r="G39" s="551"/>
    </row>
    <row r="40" spans="1:16" s="42" customFormat="1" ht="15.75" x14ac:dyDescent="0.25">
      <c r="A40" s="552" t="s">
        <v>139</v>
      </c>
      <c r="B40" s="553"/>
      <c r="C40" s="553"/>
      <c r="D40" s="553"/>
      <c r="E40" s="553"/>
      <c r="F40" s="553"/>
      <c r="G40" s="554"/>
    </row>
    <row r="41" spans="1:16" s="42" customFormat="1" ht="15.75" x14ac:dyDescent="0.25">
      <c r="A41" s="644"/>
      <c r="B41" s="645"/>
      <c r="C41" s="645"/>
      <c r="D41" s="645"/>
      <c r="E41" s="645"/>
      <c r="F41" s="645"/>
      <c r="G41" s="646"/>
    </row>
    <row r="42" spans="1:16" s="42" customFormat="1" ht="16.5" thickBot="1" x14ac:dyDescent="0.3">
      <c r="A42" s="74" t="s">
        <v>51</v>
      </c>
      <c r="B42" s="75"/>
      <c r="C42" s="75"/>
      <c r="D42" s="75"/>
      <c r="E42" s="75"/>
      <c r="F42" s="75"/>
      <c r="G42" s="76"/>
    </row>
    <row r="43" spans="1:16" s="42" customFormat="1" ht="15.75" x14ac:dyDescent="0.25">
      <c r="A43" s="586" t="s">
        <v>140</v>
      </c>
      <c r="B43" s="587"/>
      <c r="C43" s="587"/>
      <c r="D43" s="587"/>
      <c r="E43" s="587"/>
      <c r="F43" s="587"/>
      <c r="G43" s="588"/>
    </row>
    <row r="44" spans="1:16" s="42" customFormat="1" ht="16.5" thickBot="1" x14ac:dyDescent="0.3">
      <c r="A44" s="558"/>
      <c r="B44" s="559"/>
      <c r="C44" s="559"/>
      <c r="D44" s="559"/>
      <c r="E44" s="559"/>
      <c r="F44" s="559"/>
      <c r="G44" s="560"/>
    </row>
    <row r="45" spans="1:16" s="42" customFormat="1" ht="15.75" x14ac:dyDescent="0.25">
      <c r="A45" s="430"/>
      <c r="B45" s="430"/>
      <c r="C45" s="430"/>
      <c r="D45" s="430"/>
      <c r="E45" s="430"/>
      <c r="F45" s="430"/>
      <c r="G45" s="430"/>
      <c r="H45" s="18"/>
      <c r="I45" s="18"/>
      <c r="J45" s="18"/>
      <c r="K45" s="18"/>
      <c r="L45" s="18"/>
      <c r="M45" s="18"/>
      <c r="N45" s="18"/>
      <c r="O45" s="18"/>
      <c r="P45" s="18"/>
    </row>
    <row r="46" spans="1:16" s="42" customFormat="1" ht="15.75" x14ac:dyDescent="0.25">
      <c r="A46" s="457"/>
      <c r="B46" s="457"/>
      <c r="C46" s="457"/>
      <c r="D46" s="457"/>
      <c r="E46" s="457"/>
      <c r="F46" s="457"/>
      <c r="G46" s="457"/>
      <c r="H46" s="18"/>
      <c r="I46" s="18"/>
      <c r="J46" s="18"/>
      <c r="K46" s="18"/>
      <c r="L46" s="18"/>
      <c r="M46" s="18"/>
      <c r="N46" s="18"/>
      <c r="O46" s="18"/>
      <c r="P46" s="18"/>
    </row>
    <row r="47" spans="1:16" s="42" customFormat="1" ht="15.75" x14ac:dyDescent="0.25">
      <c r="A47" s="457"/>
      <c r="B47" s="457"/>
      <c r="C47" s="457"/>
      <c r="D47" s="457"/>
      <c r="E47" s="457"/>
      <c r="F47" s="457"/>
      <c r="G47" s="457"/>
      <c r="H47" s="18"/>
      <c r="I47" s="18"/>
      <c r="J47" s="18"/>
      <c r="K47" s="18"/>
      <c r="L47" s="18"/>
      <c r="M47" s="18"/>
      <c r="N47" s="18"/>
      <c r="O47" s="18"/>
      <c r="P47" s="18"/>
    </row>
    <row r="48" spans="1:16" s="42" customFormat="1" ht="15.75" x14ac:dyDescent="0.25">
      <c r="A48" s="18"/>
      <c r="B48" s="18"/>
      <c r="C48" s="18"/>
      <c r="D48" s="18"/>
      <c r="E48" s="18"/>
      <c r="F48" s="18"/>
      <c r="G48" s="18"/>
      <c r="H48" s="18"/>
      <c r="I48" s="18"/>
      <c r="J48" s="18"/>
      <c r="K48" s="18"/>
      <c r="L48" s="18"/>
      <c r="M48" s="18"/>
      <c r="N48" s="18"/>
      <c r="O48" s="18"/>
      <c r="P48" s="18"/>
    </row>
    <row r="49" spans="1:16" s="42" customFormat="1" ht="15.75" x14ac:dyDescent="0.25">
      <c r="A49" s="18"/>
      <c r="B49" s="18"/>
      <c r="C49" s="18"/>
      <c r="D49" s="18"/>
      <c r="E49" s="18"/>
      <c r="F49" s="18"/>
      <c r="G49" s="18"/>
      <c r="H49" s="18"/>
      <c r="I49" s="18"/>
      <c r="J49" s="18"/>
      <c r="K49" s="41"/>
      <c r="L49" s="18"/>
      <c r="M49" s="18"/>
      <c r="N49" s="18"/>
      <c r="O49" s="18"/>
      <c r="P49" s="18"/>
    </row>
    <row r="50" spans="1:16" s="42" customFormat="1" ht="15.75" x14ac:dyDescent="0.25">
      <c r="A50" s="18"/>
      <c r="B50" s="18"/>
      <c r="C50" s="18"/>
      <c r="D50" s="18"/>
      <c r="E50" s="18"/>
      <c r="F50" s="18"/>
      <c r="G50" s="18"/>
      <c r="H50" s="18"/>
      <c r="I50" s="18"/>
      <c r="J50" s="18"/>
      <c r="K50" s="18"/>
      <c r="L50" s="18"/>
      <c r="M50" s="18"/>
      <c r="N50" s="18"/>
      <c r="O50" s="18"/>
      <c r="P50" s="18"/>
    </row>
    <row r="51" spans="1:16" s="42" customFormat="1" ht="15.75" x14ac:dyDescent="0.25">
      <c r="A51" s="18"/>
      <c r="B51" s="18"/>
      <c r="C51" s="18"/>
      <c r="D51" s="18"/>
      <c r="E51" s="18"/>
      <c r="F51" s="18"/>
      <c r="G51" s="18"/>
      <c r="H51" s="18"/>
      <c r="I51" s="18"/>
      <c r="J51" s="18"/>
      <c r="K51" s="18"/>
      <c r="L51" s="18"/>
      <c r="M51" s="18"/>
      <c r="N51" s="18"/>
      <c r="O51" s="18"/>
      <c r="P51" s="18"/>
    </row>
    <row r="52" spans="1:16" s="42" customFormat="1" ht="15.75" x14ac:dyDescent="0.25">
      <c r="A52" s="18"/>
      <c r="B52" s="18"/>
      <c r="C52" s="18"/>
      <c r="D52" s="18"/>
      <c r="E52" s="18"/>
      <c r="F52"/>
      <c r="G52" s="18"/>
      <c r="H52" s="18"/>
      <c r="I52" s="18"/>
      <c r="J52" s="18"/>
      <c r="K52" s="18"/>
      <c r="L52" s="18"/>
      <c r="M52" s="18"/>
      <c r="N52" s="18"/>
      <c r="O52" s="18"/>
      <c r="P52" s="18"/>
    </row>
    <row r="53" spans="1:16" s="42" customFormat="1" ht="15.75" x14ac:dyDescent="0.25">
      <c r="A53" s="18"/>
      <c r="B53" s="18"/>
      <c r="C53" s="18"/>
      <c r="D53" s="18"/>
      <c r="E53" s="18"/>
      <c r="F53" s="18"/>
      <c r="G53" s="18"/>
      <c r="H53" s="18"/>
      <c r="I53" s="18"/>
      <c r="J53" s="18"/>
      <c r="K53" s="18"/>
      <c r="L53" s="18"/>
      <c r="M53" s="18"/>
      <c r="N53" s="18"/>
      <c r="O53" s="18"/>
      <c r="P53" s="18"/>
    </row>
    <row r="54" spans="1:16" s="42" customFormat="1" ht="15.75" x14ac:dyDescent="0.25">
      <c r="A54" s="18"/>
      <c r="B54" s="18"/>
      <c r="C54" s="18"/>
      <c r="D54" s="18"/>
      <c r="E54" s="18"/>
      <c r="F54" s="18"/>
      <c r="G54" s="18"/>
      <c r="H54" s="18"/>
      <c r="I54" s="18"/>
      <c r="J54" s="18"/>
      <c r="K54" s="18"/>
      <c r="L54" s="18"/>
      <c r="M54" s="18"/>
      <c r="N54" s="18"/>
      <c r="O54" s="18"/>
      <c r="P54" s="18"/>
    </row>
    <row r="55" spans="1:16" s="42" customFormat="1" ht="15.75" x14ac:dyDescent="0.25">
      <c r="A55" s="18"/>
      <c r="B55" s="18"/>
      <c r="C55" s="18"/>
      <c r="D55" s="18"/>
      <c r="E55" s="18"/>
      <c r="F55" s="18"/>
      <c r="G55" s="18"/>
      <c r="H55" s="18"/>
      <c r="I55" s="18"/>
      <c r="J55" s="18"/>
      <c r="K55" s="18"/>
      <c r="L55" s="18"/>
      <c r="M55" s="18"/>
      <c r="N55" s="18"/>
      <c r="O55" s="18"/>
      <c r="P55" s="18"/>
    </row>
    <row r="56" spans="1:16" s="42" customFormat="1" ht="15.75" x14ac:dyDescent="0.25">
      <c r="A56" s="18"/>
      <c r="B56" s="18"/>
      <c r="C56" s="18"/>
      <c r="D56" s="18"/>
      <c r="E56" s="18"/>
      <c r="F56" s="18"/>
      <c r="G56" s="18"/>
      <c r="H56" s="18"/>
      <c r="I56" s="18"/>
      <c r="J56" s="18"/>
      <c r="K56" s="18"/>
      <c r="L56" s="18"/>
      <c r="M56" s="18"/>
      <c r="N56" s="18"/>
      <c r="O56" s="18"/>
      <c r="P56" s="18"/>
    </row>
    <row r="57" spans="1:16" s="42" customFormat="1" ht="15.75" x14ac:dyDescent="0.25">
      <c r="A57" s="18"/>
      <c r="B57" s="18"/>
      <c r="C57" s="18"/>
      <c r="D57" s="18"/>
      <c r="E57" s="18"/>
      <c r="F57" s="18"/>
      <c r="G57" s="18"/>
      <c r="H57" s="18"/>
      <c r="I57" s="18"/>
      <c r="J57" s="18"/>
      <c r="K57" s="18"/>
      <c r="L57" s="18"/>
      <c r="M57" s="18"/>
      <c r="N57" s="18"/>
      <c r="O57" s="18"/>
      <c r="P57" s="18"/>
    </row>
    <row r="58" spans="1:16" s="42" customFormat="1" ht="15.75" x14ac:dyDescent="0.25">
      <c r="A58" s="18"/>
      <c r="B58" s="18"/>
      <c r="C58" s="18"/>
      <c r="D58" s="18"/>
      <c r="E58" s="18"/>
      <c r="F58" s="18"/>
      <c r="G58" s="18"/>
      <c r="H58" s="18"/>
      <c r="I58" s="18"/>
      <c r="J58" s="18"/>
      <c r="K58" s="18"/>
      <c r="L58" s="18"/>
      <c r="M58" s="18"/>
      <c r="N58" s="18"/>
      <c r="O58" s="18"/>
      <c r="P58" s="18"/>
    </row>
    <row r="59" spans="1:16" s="42" customFormat="1" ht="15.75" x14ac:dyDescent="0.25">
      <c r="A59" s="18"/>
      <c r="B59" s="18"/>
      <c r="C59" s="18"/>
      <c r="D59" s="18"/>
      <c r="E59" s="18"/>
      <c r="F59" s="18"/>
      <c r="G59" s="18"/>
      <c r="H59" s="18"/>
      <c r="I59" s="18"/>
      <c r="J59" s="18"/>
      <c r="K59" s="18"/>
      <c r="L59" s="18"/>
      <c r="M59" s="18"/>
      <c r="N59" s="18"/>
      <c r="O59" s="18"/>
      <c r="P59" s="18"/>
    </row>
    <row r="60" spans="1:16" s="42" customFormat="1" ht="15.75" x14ac:dyDescent="0.25">
      <c r="A60" s="18"/>
      <c r="B60" s="18"/>
      <c r="C60" s="18"/>
      <c r="D60" s="18"/>
      <c r="E60" s="18"/>
      <c r="F60" s="18"/>
      <c r="G60" s="18"/>
      <c r="H60" s="18"/>
      <c r="I60" s="18"/>
      <c r="J60" s="18"/>
      <c r="K60" s="18"/>
      <c r="L60" s="18"/>
      <c r="M60" s="18"/>
      <c r="N60" s="18"/>
      <c r="O60" s="18"/>
      <c r="P60" s="18"/>
    </row>
    <row r="61" spans="1:16" s="42" customFormat="1" ht="15.75" x14ac:dyDescent="0.25">
      <c r="A61" s="18"/>
      <c r="B61" s="18"/>
      <c r="C61" s="18"/>
      <c r="D61" s="18"/>
      <c r="E61" s="18"/>
      <c r="F61" s="18"/>
      <c r="G61" s="18"/>
      <c r="H61" s="18"/>
      <c r="I61" s="18"/>
      <c r="J61" s="18"/>
      <c r="K61" s="18"/>
      <c r="L61" s="18"/>
      <c r="M61" s="18"/>
      <c r="N61" s="18"/>
      <c r="O61" s="18"/>
      <c r="P61" s="18"/>
    </row>
    <row r="62" spans="1:16" s="42" customFormat="1" ht="15.75" x14ac:dyDescent="0.25">
      <c r="A62" s="18"/>
      <c r="B62" s="18"/>
      <c r="C62" s="18"/>
      <c r="D62" s="18"/>
      <c r="E62" s="18"/>
      <c r="F62" s="18"/>
      <c r="G62" s="18"/>
      <c r="H62" s="18"/>
      <c r="I62" s="18"/>
      <c r="J62" s="18"/>
      <c r="K62" s="18"/>
      <c r="L62" s="18"/>
      <c r="M62" s="18"/>
      <c r="N62" s="18"/>
      <c r="O62" s="18"/>
      <c r="P62" s="18"/>
    </row>
    <row r="63" spans="1:16" s="42" customFormat="1" ht="15.75" x14ac:dyDescent="0.25">
      <c r="A63" s="18"/>
      <c r="B63" s="18"/>
      <c r="C63" s="18"/>
      <c r="D63" s="18"/>
      <c r="E63" s="18"/>
      <c r="F63" s="18"/>
      <c r="G63" s="18"/>
      <c r="H63" s="18"/>
      <c r="I63" s="18"/>
      <c r="J63" s="18"/>
      <c r="K63" s="18"/>
      <c r="L63" s="18"/>
      <c r="M63" s="18"/>
      <c r="N63" s="18"/>
      <c r="O63" s="18"/>
      <c r="P63" s="18"/>
    </row>
    <row r="64" spans="1:16" s="42" customFormat="1" ht="15.75" x14ac:dyDescent="0.25"/>
    <row r="65" s="42" customFormat="1" ht="15.75" x14ac:dyDescent="0.25"/>
    <row r="66" s="42" customFormat="1" ht="15.75" x14ac:dyDescent="0.25"/>
  </sheetData>
  <mergeCells count="30">
    <mergeCell ref="I1:N1"/>
    <mergeCell ref="L26:S26"/>
    <mergeCell ref="H33:J33"/>
    <mergeCell ref="A45:G47"/>
    <mergeCell ref="A14:A15"/>
    <mergeCell ref="B14:G15"/>
    <mergeCell ref="A1:G1"/>
    <mergeCell ref="A2:G3"/>
    <mergeCell ref="A4:C5"/>
    <mergeCell ref="D4:G4"/>
    <mergeCell ref="A6:G6"/>
    <mergeCell ref="A7:D7"/>
    <mergeCell ref="E7:G7"/>
    <mergeCell ref="J8:N13"/>
    <mergeCell ref="A12:A13"/>
    <mergeCell ref="B12:G13"/>
    <mergeCell ref="I2:N6"/>
    <mergeCell ref="A43:G44"/>
    <mergeCell ref="A23:G23"/>
    <mergeCell ref="A24:G24"/>
    <mergeCell ref="A25:A26"/>
    <mergeCell ref="B25:B26"/>
    <mergeCell ref="A27:G27"/>
    <mergeCell ref="D25:D26"/>
    <mergeCell ref="E25:E26"/>
    <mergeCell ref="D18:G18"/>
    <mergeCell ref="A22:G22"/>
    <mergeCell ref="A35:G35"/>
    <mergeCell ref="A39:G39"/>
    <mergeCell ref="A40:G41"/>
  </mergeCells>
  <pageMargins left="0.7" right="0.7" top="0.75" bottom="0.75" header="0.3" footer="0.3"/>
  <pageSetup orientation="portrait" horizontalDpi="360" verticalDpi="36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81A05-15AB-4AA5-A221-84335055F323}">
  <sheetPr>
    <tabColor theme="4"/>
  </sheetPr>
  <dimension ref="A1:S66"/>
  <sheetViews>
    <sheetView topLeftCell="A3" zoomScale="85" zoomScaleNormal="85" workbookViewId="0">
      <selection activeCell="J7" sqref="J7"/>
    </sheetView>
  </sheetViews>
  <sheetFormatPr baseColWidth="10" defaultColWidth="12.42578125" defaultRowHeight="15" x14ac:dyDescent="0.25"/>
  <cols>
    <col min="1" max="1" width="15" customWidth="1"/>
    <col min="3" max="3" width="14.85546875" customWidth="1"/>
    <col min="7" max="7" width="22" customWidth="1"/>
  </cols>
  <sheetData>
    <row r="1" spans="1:19" s="221" customFormat="1" ht="16.5" customHeight="1" thickBot="1" x14ac:dyDescent="0.3">
      <c r="A1" s="502" t="s">
        <v>109</v>
      </c>
      <c r="B1" s="503"/>
      <c r="C1" s="503"/>
      <c r="D1" s="503"/>
      <c r="E1" s="503"/>
      <c r="F1" s="503"/>
      <c r="G1" s="504"/>
      <c r="I1" s="526" t="s">
        <v>106</v>
      </c>
      <c r="J1" s="527"/>
      <c r="K1" s="527"/>
      <c r="L1" s="527"/>
      <c r="M1" s="527"/>
      <c r="N1" s="528"/>
    </row>
    <row r="2" spans="1:19" s="221" customFormat="1" ht="15.75" x14ac:dyDescent="0.25">
      <c r="A2" s="694" t="s">
        <v>19</v>
      </c>
      <c r="B2" s="695"/>
      <c r="C2" s="695"/>
      <c r="D2" s="695"/>
      <c r="E2" s="695"/>
      <c r="F2" s="695"/>
      <c r="G2" s="696"/>
      <c r="I2" s="529" t="s">
        <v>171</v>
      </c>
      <c r="J2" s="530"/>
      <c r="K2" s="530"/>
      <c r="L2" s="530"/>
      <c r="M2" s="530"/>
      <c r="N2" s="531"/>
    </row>
    <row r="3" spans="1:19" s="221" customFormat="1" ht="15.75" x14ac:dyDescent="0.25">
      <c r="A3" s="697"/>
      <c r="B3" s="698"/>
      <c r="C3" s="698"/>
      <c r="D3" s="698"/>
      <c r="E3" s="698"/>
      <c r="F3" s="698"/>
      <c r="G3" s="699"/>
      <c r="I3" s="532"/>
      <c r="J3" s="544"/>
      <c r="K3" s="544"/>
      <c r="L3" s="544"/>
      <c r="M3" s="544"/>
      <c r="N3" s="534"/>
    </row>
    <row r="4" spans="1:19" s="221" customFormat="1" ht="15" customHeight="1" x14ac:dyDescent="0.25">
      <c r="A4" s="700" t="s">
        <v>45</v>
      </c>
      <c r="B4" s="701"/>
      <c r="C4" s="702"/>
      <c r="D4" s="706" t="s">
        <v>119</v>
      </c>
      <c r="E4" s="707"/>
      <c r="F4" s="707"/>
      <c r="G4" s="708"/>
      <c r="I4" s="532"/>
      <c r="J4" s="544"/>
      <c r="K4" s="544"/>
      <c r="L4" s="544"/>
      <c r="M4" s="544"/>
      <c r="N4" s="534"/>
    </row>
    <row r="5" spans="1:19" s="221" customFormat="1" ht="16.5" customHeight="1" thickBot="1" x14ac:dyDescent="0.3">
      <c r="A5" s="703"/>
      <c r="B5" s="704"/>
      <c r="C5" s="705"/>
      <c r="D5" s="261"/>
      <c r="E5" s="260"/>
      <c r="F5" s="260">
        <v>0</v>
      </c>
      <c r="G5" s="259"/>
      <c r="I5" s="532"/>
      <c r="J5" s="544"/>
      <c r="K5" s="544"/>
      <c r="L5" s="544"/>
      <c r="M5" s="544"/>
      <c r="N5" s="534"/>
    </row>
    <row r="6" spans="1:19" s="221" customFormat="1" ht="16.5" thickBot="1" x14ac:dyDescent="0.3">
      <c r="A6" s="709" t="s">
        <v>46</v>
      </c>
      <c r="B6" s="710"/>
      <c r="C6" s="710"/>
      <c r="D6" s="710"/>
      <c r="E6" s="710"/>
      <c r="F6" s="710"/>
      <c r="G6" s="711"/>
      <c r="I6" s="535"/>
      <c r="J6" s="536"/>
      <c r="K6" s="536"/>
      <c r="L6" s="536"/>
      <c r="M6" s="536"/>
      <c r="N6" s="537"/>
    </row>
    <row r="7" spans="1:19" s="221" customFormat="1" ht="33.950000000000003" customHeight="1" thickBot="1" x14ac:dyDescent="0.3">
      <c r="A7" s="712" t="s">
        <v>170</v>
      </c>
      <c r="B7" s="713"/>
      <c r="C7" s="713"/>
      <c r="D7" s="714"/>
      <c r="E7" s="712" t="s">
        <v>169</v>
      </c>
      <c r="F7" s="713"/>
      <c r="G7" s="714"/>
    </row>
    <row r="8" spans="1:19" s="221" customFormat="1" ht="15.75" x14ac:dyDescent="0.25">
      <c r="A8" s="223" t="s">
        <v>111</v>
      </c>
      <c r="C8" s="60">
        <f>AVERAGE([3]MUESTRA!I39:I143)</f>
        <v>4800.9523809523807</v>
      </c>
      <c r="D8" s="222"/>
      <c r="E8" s="223" t="s">
        <v>113</v>
      </c>
      <c r="G8" s="255">
        <f>AVERAGE([3]MUESTRA!I40:I140)</f>
        <v>4781.1881188118814</v>
      </c>
      <c r="L8" s="499" t="s">
        <v>116</v>
      </c>
      <c r="M8" s="500"/>
      <c r="N8" s="500"/>
      <c r="O8" s="500"/>
      <c r="P8" s="500"/>
      <c r="Q8" s="500"/>
      <c r="R8" s="500"/>
      <c r="S8" s="501"/>
    </row>
    <row r="9" spans="1:19" s="221" customFormat="1" ht="15.75" x14ac:dyDescent="0.25">
      <c r="A9" s="223" t="s">
        <v>112</v>
      </c>
      <c r="B9" s="258"/>
      <c r="C9" s="257">
        <f>_xlfn.STDEV.S([3]MUESTRA!I39:I143)</f>
        <v>1693.4543235019789</v>
      </c>
      <c r="D9" s="222"/>
      <c r="E9" s="223" t="s">
        <v>114</v>
      </c>
      <c r="F9" s="258"/>
      <c r="G9" s="255">
        <f>_xlfn.STDEV.S([3]MUESTRA!I40:I140)</f>
        <v>1668.515080620318</v>
      </c>
    </row>
    <row r="10" spans="1:19" s="221" customFormat="1" ht="15.75" x14ac:dyDescent="0.25">
      <c r="A10" s="223" t="s">
        <v>115</v>
      </c>
      <c r="C10" s="257">
        <v>18</v>
      </c>
      <c r="D10" s="222"/>
      <c r="E10" s="223" t="s">
        <v>47</v>
      </c>
      <c r="F10" s="256"/>
      <c r="G10" s="255">
        <v>24</v>
      </c>
    </row>
    <row r="11" spans="1:19" s="221" customFormat="1" ht="16.5" thickBot="1" x14ac:dyDescent="0.3">
      <c r="A11" s="254"/>
      <c r="B11" s="253"/>
      <c r="C11" s="253"/>
      <c r="D11" s="252"/>
      <c r="E11" s="254"/>
      <c r="F11" s="253"/>
      <c r="G11" s="252"/>
      <c r="H11" s="487" t="s">
        <v>31</v>
      </c>
      <c r="I11" s="538"/>
      <c r="J11" s="538"/>
      <c r="K11" s="221">
        <v>0.97</v>
      </c>
    </row>
    <row r="12" spans="1:19" s="221" customFormat="1" ht="15.75" x14ac:dyDescent="0.25">
      <c r="A12" s="692" t="s">
        <v>48</v>
      </c>
      <c r="B12" s="683" t="s">
        <v>168</v>
      </c>
      <c r="C12" s="683"/>
      <c r="D12" s="683"/>
      <c r="E12" s="683"/>
      <c r="F12" s="683"/>
      <c r="G12" s="684"/>
      <c r="J12" s="220" t="s">
        <v>154</v>
      </c>
      <c r="K12" s="195">
        <v>0.05</v>
      </c>
    </row>
    <row r="13" spans="1:19" s="221" customFormat="1" ht="30.95" customHeight="1" thickBot="1" x14ac:dyDescent="0.3">
      <c r="A13" s="693"/>
      <c r="B13" s="686"/>
      <c r="C13" s="686"/>
      <c r="D13" s="686"/>
      <c r="E13" s="686"/>
      <c r="F13" s="686"/>
      <c r="G13" s="687"/>
    </row>
    <row r="14" spans="1:19" s="221" customFormat="1" ht="15.75" x14ac:dyDescent="0.25">
      <c r="A14" s="692" t="s">
        <v>49</v>
      </c>
      <c r="B14" s="683" t="s">
        <v>167</v>
      </c>
      <c r="C14" s="683"/>
      <c r="D14" s="683"/>
      <c r="E14" s="683"/>
      <c r="F14" s="683"/>
      <c r="G14" s="684"/>
    </row>
    <row r="15" spans="1:19" s="221" customFormat="1" ht="35.1" customHeight="1" thickBot="1" x14ac:dyDescent="0.3">
      <c r="A15" s="693"/>
      <c r="B15" s="686"/>
      <c r="C15" s="686"/>
      <c r="D15" s="686"/>
      <c r="E15" s="686"/>
      <c r="F15" s="686"/>
      <c r="G15" s="687"/>
    </row>
    <row r="16" spans="1:19" s="221" customFormat="1" ht="15.75" x14ac:dyDescent="0.25">
      <c r="A16" s="223"/>
      <c r="B16" s="251"/>
      <c r="G16" s="250"/>
    </row>
    <row r="17" spans="1:7" s="221" customFormat="1" ht="15.75" x14ac:dyDescent="0.25">
      <c r="A17" s="223"/>
      <c r="G17" s="222"/>
    </row>
    <row r="18" spans="1:7" s="221" customFormat="1" ht="28.5" x14ac:dyDescent="0.25">
      <c r="A18" s="223"/>
      <c r="C18" s="249"/>
      <c r="D18" s="627" t="s">
        <v>50</v>
      </c>
      <c r="E18" s="627"/>
      <c r="F18" s="627"/>
      <c r="G18" s="628"/>
    </row>
    <row r="19" spans="1:7" s="221" customFormat="1" ht="15.75" x14ac:dyDescent="0.25">
      <c r="A19" s="223"/>
      <c r="G19" s="222"/>
    </row>
    <row r="20" spans="1:7" s="221" customFormat="1" ht="15.75" x14ac:dyDescent="0.25">
      <c r="A20" s="223"/>
      <c r="G20" s="222"/>
    </row>
    <row r="21" spans="1:7" s="221" customFormat="1" ht="15.75" x14ac:dyDescent="0.25">
      <c r="A21" s="223"/>
      <c r="G21" s="222"/>
    </row>
    <row r="22" spans="1:7" s="221" customFormat="1" ht="15.75" x14ac:dyDescent="0.25">
      <c r="A22" s="606"/>
      <c r="B22" s="605"/>
      <c r="C22" s="605"/>
      <c r="D22" s="605"/>
      <c r="E22" s="605"/>
      <c r="F22" s="605"/>
      <c r="G22" s="678"/>
    </row>
    <row r="23" spans="1:7" s="221" customFormat="1" ht="16.5" thickBot="1" x14ac:dyDescent="0.3">
      <c r="A23" s="607"/>
      <c r="B23" s="608"/>
      <c r="C23" s="608"/>
      <c r="D23" s="608"/>
      <c r="E23" s="608"/>
      <c r="F23" s="608"/>
      <c r="G23" s="609"/>
    </row>
    <row r="24" spans="1:7" s="221" customFormat="1" ht="15.75" x14ac:dyDescent="0.25">
      <c r="A24" s="598" t="s">
        <v>27</v>
      </c>
      <c r="B24" s="599"/>
      <c r="C24" s="599"/>
      <c r="D24" s="599"/>
      <c r="E24" s="599"/>
      <c r="F24" s="599"/>
      <c r="G24" s="600"/>
    </row>
    <row r="25" spans="1:7" s="221" customFormat="1" ht="15.75" x14ac:dyDescent="0.25">
      <c r="A25" s="688" t="s">
        <v>41</v>
      </c>
      <c r="B25" s="690">
        <v>0.05</v>
      </c>
      <c r="D25" s="688"/>
      <c r="G25" s="222"/>
    </row>
    <row r="26" spans="1:7" s="221" customFormat="1" ht="16.5" thickBot="1" x14ac:dyDescent="0.3">
      <c r="A26" s="689"/>
      <c r="B26" s="691"/>
      <c r="D26" s="689"/>
      <c r="G26" s="222"/>
    </row>
    <row r="27" spans="1:7" s="221" customFormat="1" ht="15.75" x14ac:dyDescent="0.25">
      <c r="A27" s="598" t="s">
        <v>29</v>
      </c>
      <c r="B27" s="599"/>
      <c r="C27" s="599"/>
      <c r="D27" s="599"/>
      <c r="E27" s="599"/>
      <c r="F27" s="599"/>
      <c r="G27" s="600"/>
    </row>
    <row r="28" spans="1:7" s="221" customFormat="1" ht="15.75" x14ac:dyDescent="0.25">
      <c r="A28" s="223"/>
      <c r="G28" s="222"/>
    </row>
    <row r="29" spans="1:7" s="221" customFormat="1" ht="15.75" x14ac:dyDescent="0.25">
      <c r="A29" s="223"/>
      <c r="G29" s="222"/>
    </row>
    <row r="30" spans="1:7" s="221" customFormat="1" ht="15.75" x14ac:dyDescent="0.25">
      <c r="A30" s="223"/>
      <c r="E30" s="221" t="s">
        <v>30</v>
      </c>
      <c r="F30" s="248">
        <f>((C8-G8)-F5)/(SQRT((C9^2/C10)+(G9^2/G10)))</f>
        <v>3.7667119095928348E-2</v>
      </c>
      <c r="G30" s="222"/>
    </row>
    <row r="31" spans="1:7" s="221" customFormat="1" ht="15.75" x14ac:dyDescent="0.25">
      <c r="A31" s="223"/>
      <c r="G31" s="222"/>
    </row>
    <row r="32" spans="1:7" s="221" customFormat="1" ht="15.75" x14ac:dyDescent="0.25">
      <c r="A32" s="223"/>
      <c r="G32" s="222"/>
    </row>
    <row r="33" spans="1:16" s="221" customFormat="1" ht="15.75" x14ac:dyDescent="0.25">
      <c r="A33" s="223"/>
      <c r="G33" s="222"/>
    </row>
    <row r="34" spans="1:16" s="221" customFormat="1" ht="16.5" thickBot="1" x14ac:dyDescent="0.3">
      <c r="A34" s="223"/>
      <c r="G34" s="222"/>
    </row>
    <row r="35" spans="1:16" s="221" customFormat="1" ht="15.75" x14ac:dyDescent="0.25">
      <c r="A35" s="598" t="s">
        <v>44</v>
      </c>
      <c r="B35" s="599"/>
      <c r="C35" s="599"/>
      <c r="D35" s="599"/>
      <c r="E35" s="599"/>
      <c r="F35" s="599"/>
      <c r="G35" s="600"/>
    </row>
    <row r="36" spans="1:16" s="221" customFormat="1" ht="15.75" x14ac:dyDescent="0.25">
      <c r="A36" s="223"/>
      <c r="G36" s="222"/>
    </row>
    <row r="37" spans="1:16" s="221" customFormat="1" ht="15.75" x14ac:dyDescent="0.25">
      <c r="A37" s="221" t="s">
        <v>33</v>
      </c>
      <c r="B37" s="198">
        <f>NORMSINV(B25)</f>
        <v>-1.6448536269514726</v>
      </c>
      <c r="D37" s="224"/>
      <c r="E37" s="198">
        <f>NORMSINV(1-B25)</f>
        <v>1.6448536269514715</v>
      </c>
      <c r="F37" s="247"/>
      <c r="G37" s="222"/>
    </row>
    <row r="38" spans="1:16" s="221" customFormat="1" ht="16.5" thickBot="1" x14ac:dyDescent="0.3">
      <c r="A38" s="223"/>
      <c r="G38" s="222"/>
    </row>
    <row r="39" spans="1:16" s="221" customFormat="1" ht="15.75" x14ac:dyDescent="0.25">
      <c r="A39" s="598" t="s">
        <v>34</v>
      </c>
      <c r="B39" s="599"/>
      <c r="C39" s="599"/>
      <c r="D39" s="599"/>
      <c r="E39" s="599"/>
      <c r="F39" s="599"/>
      <c r="G39" s="600"/>
    </row>
    <row r="40" spans="1:16" s="221" customFormat="1" ht="15.75" x14ac:dyDescent="0.25">
      <c r="A40" s="589" t="s">
        <v>166</v>
      </c>
      <c r="B40" s="590"/>
      <c r="C40" s="590"/>
      <c r="D40" s="590"/>
      <c r="E40" s="590"/>
      <c r="F40" s="590"/>
      <c r="G40" s="591"/>
    </row>
    <row r="41" spans="1:16" s="221" customFormat="1" ht="15.75" x14ac:dyDescent="0.25">
      <c r="A41" s="679"/>
      <c r="B41" s="680"/>
      <c r="C41" s="680"/>
      <c r="D41" s="680"/>
      <c r="E41" s="680"/>
      <c r="F41" s="680"/>
      <c r="G41" s="681"/>
    </row>
    <row r="42" spans="1:16" s="221" customFormat="1" ht="16.5" thickBot="1" x14ac:dyDescent="0.3">
      <c r="A42" s="246" t="s">
        <v>51</v>
      </c>
      <c r="B42" s="245"/>
      <c r="C42" s="245"/>
      <c r="D42" s="245"/>
      <c r="E42" s="245"/>
      <c r="F42" s="245"/>
      <c r="G42" s="244"/>
    </row>
    <row r="43" spans="1:16" s="221" customFormat="1" ht="15.75" x14ac:dyDescent="0.25">
      <c r="A43" s="682" t="s">
        <v>165</v>
      </c>
      <c r="B43" s="683"/>
      <c r="C43" s="683"/>
      <c r="D43" s="683"/>
      <c r="E43" s="683"/>
      <c r="F43" s="683"/>
      <c r="G43" s="684"/>
    </row>
    <row r="44" spans="1:16" s="221" customFormat="1" ht="16.5" thickBot="1" x14ac:dyDescent="0.3">
      <c r="A44" s="685"/>
      <c r="B44" s="686"/>
      <c r="C44" s="686"/>
      <c r="D44" s="686"/>
      <c r="E44" s="686"/>
      <c r="F44" s="686"/>
      <c r="G44" s="687"/>
    </row>
    <row r="45" spans="1:16" s="221" customFormat="1" ht="15.75" x14ac:dyDescent="0.25">
      <c r="A45" s="482"/>
      <c r="B45" s="482"/>
      <c r="C45" s="482"/>
      <c r="D45" s="482"/>
      <c r="E45" s="482"/>
      <c r="F45" s="482"/>
      <c r="G45" s="482"/>
      <c r="H45" s="195"/>
      <c r="I45" s="195"/>
      <c r="J45" s="195"/>
      <c r="K45" s="195"/>
      <c r="L45" s="195"/>
      <c r="M45" s="195"/>
      <c r="N45" s="195"/>
      <c r="O45" s="195"/>
      <c r="P45" s="195"/>
    </row>
    <row r="46" spans="1:16" s="221" customFormat="1" ht="15.75" x14ac:dyDescent="0.25">
      <c r="A46" s="516"/>
      <c r="B46" s="516"/>
      <c r="C46" s="516"/>
      <c r="D46" s="516"/>
      <c r="E46" s="516"/>
      <c r="F46" s="516"/>
      <c r="G46" s="516"/>
      <c r="H46" s="195"/>
      <c r="I46" s="195"/>
      <c r="J46" s="195"/>
      <c r="K46" s="195"/>
      <c r="L46" s="195"/>
      <c r="M46" s="195"/>
      <c r="N46" s="195"/>
      <c r="O46" s="195"/>
      <c r="P46" s="195"/>
    </row>
    <row r="47" spans="1:16" s="221" customFormat="1" ht="15.75" x14ac:dyDescent="0.25">
      <c r="A47" s="516"/>
      <c r="B47" s="516"/>
      <c r="C47" s="516"/>
      <c r="D47" s="516"/>
      <c r="E47" s="516"/>
      <c r="F47" s="516"/>
      <c r="G47" s="516"/>
      <c r="H47" s="195"/>
      <c r="I47" s="195"/>
      <c r="J47" s="195"/>
      <c r="K47" s="195"/>
      <c r="L47" s="195"/>
      <c r="M47" s="195"/>
      <c r="N47" s="195"/>
      <c r="O47" s="195"/>
      <c r="P47" s="195"/>
    </row>
    <row r="48" spans="1:16" s="221" customFormat="1" ht="15.75" x14ac:dyDescent="0.25">
      <c r="A48" s="195"/>
      <c r="B48" s="195"/>
      <c r="C48" s="195"/>
      <c r="D48" s="195"/>
      <c r="E48" s="195"/>
      <c r="F48" s="195"/>
      <c r="G48" s="195"/>
      <c r="H48" s="195"/>
      <c r="I48" s="195"/>
      <c r="J48" s="195"/>
      <c r="K48" s="195"/>
      <c r="L48" s="195"/>
      <c r="M48" s="195"/>
      <c r="N48" s="195"/>
      <c r="O48" s="195"/>
      <c r="P48" s="195"/>
    </row>
    <row r="49" spans="1:16" s="221" customFormat="1" ht="15.75" x14ac:dyDescent="0.25">
      <c r="A49" s="195"/>
      <c r="B49" s="195"/>
      <c r="C49" s="195"/>
      <c r="D49" s="195"/>
      <c r="E49" s="195"/>
      <c r="F49" s="195"/>
      <c r="G49" s="195"/>
      <c r="H49" s="195"/>
      <c r="I49" s="195"/>
      <c r="J49" s="195"/>
      <c r="K49" s="216"/>
      <c r="L49" s="195"/>
      <c r="M49" s="195"/>
      <c r="N49" s="195"/>
      <c r="O49" s="195"/>
      <c r="P49" s="195"/>
    </row>
    <row r="50" spans="1:16" s="221" customFormat="1" ht="15.75" x14ac:dyDescent="0.25">
      <c r="A50" s="195"/>
      <c r="B50" s="195"/>
      <c r="C50" s="195"/>
      <c r="D50" s="195"/>
      <c r="E50" s="195"/>
      <c r="F50" s="195"/>
      <c r="G50" s="195"/>
      <c r="H50" s="195"/>
      <c r="I50" s="195"/>
      <c r="J50" s="195"/>
      <c r="K50" s="195"/>
      <c r="L50" s="195"/>
      <c r="M50" s="195"/>
      <c r="N50" s="195"/>
      <c r="O50" s="195"/>
      <c r="P50" s="195"/>
    </row>
    <row r="51" spans="1:16" s="221" customFormat="1" ht="15.75" x14ac:dyDescent="0.25">
      <c r="A51" s="195"/>
      <c r="B51" s="195"/>
      <c r="C51" s="195"/>
      <c r="D51" s="195"/>
      <c r="E51" s="195"/>
      <c r="F51" s="195"/>
      <c r="G51" s="195"/>
      <c r="H51" s="195"/>
      <c r="I51" s="195"/>
      <c r="J51" s="195"/>
      <c r="K51" s="195"/>
      <c r="L51" s="195"/>
      <c r="M51" s="195"/>
      <c r="N51" s="195"/>
      <c r="O51" s="195"/>
      <c r="P51" s="195"/>
    </row>
    <row r="52" spans="1:16" s="221" customFormat="1" ht="15.75" x14ac:dyDescent="0.25">
      <c r="A52" s="195"/>
      <c r="B52" s="195"/>
      <c r="C52" s="195"/>
      <c r="D52" s="195"/>
      <c r="E52" s="195"/>
      <c r="F52"/>
      <c r="G52" s="195"/>
      <c r="H52" s="195"/>
      <c r="I52" s="195"/>
      <c r="J52" s="195"/>
      <c r="K52" s="195"/>
      <c r="L52" s="195"/>
      <c r="M52" s="195"/>
      <c r="N52" s="195"/>
      <c r="O52" s="195"/>
      <c r="P52" s="195"/>
    </row>
    <row r="53" spans="1:16" s="221" customFormat="1" ht="15.75" x14ac:dyDescent="0.25">
      <c r="A53" s="195"/>
      <c r="B53" s="195"/>
      <c r="C53" s="195"/>
      <c r="D53" s="195"/>
      <c r="E53" s="195"/>
      <c r="F53" s="195"/>
      <c r="G53" s="195"/>
      <c r="H53" s="195"/>
      <c r="I53" s="195"/>
      <c r="J53" s="195"/>
      <c r="K53" s="195"/>
      <c r="L53" s="195"/>
      <c r="M53" s="195"/>
      <c r="N53" s="195"/>
      <c r="O53" s="195"/>
      <c r="P53" s="195"/>
    </row>
    <row r="54" spans="1:16" s="221" customFormat="1" ht="15.75" x14ac:dyDescent="0.25">
      <c r="A54" s="195"/>
      <c r="B54" s="195"/>
      <c r="C54" s="195"/>
      <c r="D54" s="195"/>
      <c r="E54" s="195"/>
      <c r="F54" s="195"/>
      <c r="G54" s="195"/>
      <c r="H54" s="195"/>
      <c r="I54" s="195"/>
      <c r="J54" s="195"/>
      <c r="K54" s="195"/>
      <c r="L54" s="195"/>
      <c r="M54" s="195"/>
      <c r="N54" s="195"/>
      <c r="O54" s="195"/>
      <c r="P54" s="195"/>
    </row>
    <row r="55" spans="1:16" s="221" customFormat="1" ht="15.75" x14ac:dyDescent="0.25">
      <c r="A55" s="195"/>
      <c r="B55" s="195"/>
      <c r="C55" s="195"/>
      <c r="D55" s="195"/>
      <c r="E55" s="195"/>
      <c r="F55" s="195"/>
      <c r="G55" s="195"/>
      <c r="H55" s="195"/>
      <c r="I55" s="195"/>
      <c r="J55" s="195"/>
      <c r="K55" s="195"/>
      <c r="L55" s="195"/>
      <c r="M55" s="195"/>
      <c r="N55" s="195"/>
      <c r="O55" s="195"/>
      <c r="P55" s="195"/>
    </row>
    <row r="56" spans="1:16" s="221" customFormat="1" ht="15.75" x14ac:dyDescent="0.25">
      <c r="A56" s="195"/>
      <c r="B56" s="195"/>
      <c r="C56" s="195"/>
      <c r="D56" s="195"/>
      <c r="E56" s="195"/>
      <c r="F56" s="195"/>
      <c r="G56" s="195"/>
      <c r="H56" s="195"/>
      <c r="I56" s="195"/>
      <c r="J56" s="195"/>
      <c r="K56" s="195"/>
      <c r="L56" s="195"/>
      <c r="M56" s="195"/>
      <c r="N56" s="195"/>
      <c r="O56" s="195"/>
      <c r="P56" s="195"/>
    </row>
    <row r="57" spans="1:16" s="221" customFormat="1" ht="15.75" x14ac:dyDescent="0.25">
      <c r="A57" s="195"/>
      <c r="B57" s="195"/>
      <c r="C57" s="195"/>
      <c r="D57" s="195"/>
      <c r="E57" s="195"/>
      <c r="F57" s="195"/>
      <c r="G57" s="195"/>
      <c r="H57" s="195"/>
      <c r="I57" s="195"/>
      <c r="J57" s="195"/>
      <c r="K57" s="195"/>
      <c r="L57" s="195"/>
      <c r="M57" s="195"/>
      <c r="N57" s="195"/>
      <c r="O57" s="195"/>
      <c r="P57" s="195"/>
    </row>
    <row r="58" spans="1:16" s="221" customFormat="1" ht="15.75" x14ac:dyDescent="0.25">
      <c r="A58" s="195"/>
      <c r="B58" s="195"/>
      <c r="C58" s="195"/>
      <c r="D58" s="195"/>
      <c r="E58" s="195"/>
      <c r="F58" s="195"/>
      <c r="G58" s="195"/>
      <c r="H58" s="195"/>
      <c r="I58" s="195"/>
      <c r="J58" s="195"/>
      <c r="K58" s="195"/>
      <c r="L58" s="195"/>
      <c r="M58" s="195"/>
      <c r="N58" s="195"/>
      <c r="O58" s="195"/>
      <c r="P58" s="195"/>
    </row>
    <row r="59" spans="1:16" s="221" customFormat="1" ht="15.75" x14ac:dyDescent="0.25">
      <c r="A59" s="195"/>
      <c r="B59" s="195"/>
      <c r="C59" s="195"/>
      <c r="D59" s="195"/>
      <c r="E59" s="195"/>
      <c r="F59" s="195"/>
      <c r="G59" s="195"/>
      <c r="H59" s="195"/>
      <c r="I59" s="195"/>
      <c r="J59" s="195"/>
      <c r="K59" s="195"/>
      <c r="L59" s="195"/>
      <c r="M59" s="195"/>
      <c r="N59" s="195"/>
      <c r="O59" s="195"/>
      <c r="P59" s="195"/>
    </row>
    <row r="60" spans="1:16" s="221" customFormat="1" ht="15.75" x14ac:dyDescent="0.25">
      <c r="A60" s="195"/>
      <c r="B60" s="195"/>
      <c r="C60" s="195"/>
      <c r="D60" s="195"/>
      <c r="E60" s="195"/>
      <c r="F60" s="195"/>
      <c r="G60" s="195"/>
      <c r="H60" s="195"/>
      <c r="I60" s="195"/>
      <c r="J60" s="195"/>
      <c r="K60" s="195"/>
      <c r="L60" s="195"/>
      <c r="M60" s="195"/>
      <c r="N60" s="195"/>
      <c r="O60" s="195"/>
      <c r="P60" s="195"/>
    </row>
    <row r="61" spans="1:16" s="221" customFormat="1" ht="15.75" x14ac:dyDescent="0.25">
      <c r="A61" s="195"/>
      <c r="B61" s="195"/>
      <c r="C61" s="195"/>
      <c r="D61" s="195"/>
      <c r="E61" s="195"/>
      <c r="F61" s="195"/>
      <c r="G61" s="195"/>
      <c r="H61" s="195"/>
      <c r="I61" s="195"/>
      <c r="J61" s="195"/>
      <c r="K61" s="195"/>
      <c r="L61" s="195"/>
      <c r="M61" s="195"/>
      <c r="N61" s="195"/>
      <c r="O61" s="195"/>
      <c r="P61" s="195"/>
    </row>
    <row r="62" spans="1:16" s="221" customFormat="1" ht="15.75" x14ac:dyDescent="0.25">
      <c r="A62" s="195"/>
      <c r="B62" s="195"/>
      <c r="C62" s="195"/>
      <c r="D62" s="195"/>
      <c r="E62" s="195"/>
      <c r="F62" s="195"/>
      <c r="G62" s="195"/>
      <c r="H62" s="195"/>
      <c r="I62" s="195"/>
      <c r="J62" s="195"/>
      <c r="K62" s="195"/>
      <c r="L62" s="195"/>
      <c r="M62" s="195"/>
      <c r="N62" s="195"/>
      <c r="O62" s="195"/>
      <c r="P62" s="195"/>
    </row>
    <row r="63" spans="1:16" s="221" customFormat="1" ht="15.75" x14ac:dyDescent="0.25">
      <c r="A63" s="195"/>
      <c r="B63" s="195"/>
      <c r="C63" s="195"/>
      <c r="D63" s="195"/>
      <c r="E63" s="195"/>
      <c r="F63" s="195"/>
      <c r="G63" s="195"/>
      <c r="H63" s="195"/>
      <c r="I63" s="195"/>
      <c r="J63" s="195"/>
      <c r="K63" s="195"/>
      <c r="L63" s="195"/>
      <c r="M63" s="195"/>
      <c r="N63" s="195"/>
      <c r="O63" s="195"/>
      <c r="P63" s="195"/>
    </row>
    <row r="64" spans="1:16" s="221" customFormat="1" ht="15.75" x14ac:dyDescent="0.25"/>
    <row r="65" s="221" customFormat="1" ht="15.75" x14ac:dyDescent="0.25"/>
    <row r="66" s="221" customFormat="1" ht="15.75" x14ac:dyDescent="0.25"/>
  </sheetData>
  <mergeCells count="28">
    <mergeCell ref="I2:N6"/>
    <mergeCell ref="I1:N1"/>
    <mergeCell ref="L8:S8"/>
    <mergeCell ref="H11:J11"/>
    <mergeCell ref="A45:G47"/>
    <mergeCell ref="A14:A15"/>
    <mergeCell ref="B14:G15"/>
    <mergeCell ref="A1:G1"/>
    <mergeCell ref="A2:G3"/>
    <mergeCell ref="A4:C5"/>
    <mergeCell ref="D4:G4"/>
    <mergeCell ref="A6:G6"/>
    <mergeCell ref="A7:D7"/>
    <mergeCell ref="E7:G7"/>
    <mergeCell ref="A12:A13"/>
    <mergeCell ref="B12:G13"/>
    <mergeCell ref="A43:G44"/>
    <mergeCell ref="A23:G23"/>
    <mergeCell ref="A24:G24"/>
    <mergeCell ref="A25:A26"/>
    <mergeCell ref="B25:B26"/>
    <mergeCell ref="A27:G27"/>
    <mergeCell ref="D25:D26"/>
    <mergeCell ref="D18:G18"/>
    <mergeCell ref="A22:G22"/>
    <mergeCell ref="A35:G35"/>
    <mergeCell ref="A39:G39"/>
    <mergeCell ref="A40:G41"/>
  </mergeCells>
  <pageMargins left="0.7" right="0.7" top="0.75" bottom="0.75" header="0.3" footer="0.3"/>
  <pageSetup orientation="portrait" horizontalDpi="360" verticalDpi="36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F912-6C64-4A3A-9148-EF0F5BC1EFA8}">
  <sheetPr>
    <tabColor rgb="FF7030A0"/>
  </sheetPr>
  <dimension ref="A1:S66"/>
  <sheetViews>
    <sheetView topLeftCell="A13" zoomScaleNormal="100" workbookViewId="0">
      <selection activeCell="H18" sqref="H18"/>
    </sheetView>
  </sheetViews>
  <sheetFormatPr baseColWidth="10" defaultColWidth="12.42578125" defaultRowHeight="15" x14ac:dyDescent="0.25"/>
  <cols>
    <col min="1" max="1" width="15" customWidth="1"/>
    <col min="3" max="3" width="14.85546875" customWidth="1"/>
    <col min="7" max="7" width="22" customWidth="1"/>
  </cols>
  <sheetData>
    <row r="1" spans="1:14" s="221" customFormat="1" ht="16.5" customHeight="1" thickBot="1" x14ac:dyDescent="0.3">
      <c r="A1" s="502" t="s">
        <v>109</v>
      </c>
      <c r="B1" s="503"/>
      <c r="C1" s="503"/>
      <c r="D1" s="503"/>
      <c r="E1" s="503"/>
      <c r="F1" s="503"/>
      <c r="G1" s="504"/>
      <c r="I1" s="526" t="s">
        <v>106</v>
      </c>
      <c r="J1" s="527"/>
      <c r="K1" s="527"/>
      <c r="L1" s="527"/>
      <c r="M1" s="527"/>
      <c r="N1" s="528"/>
    </row>
    <row r="2" spans="1:14" s="221" customFormat="1" ht="15.75" x14ac:dyDescent="0.25">
      <c r="A2" s="694" t="s">
        <v>19</v>
      </c>
      <c r="B2" s="695"/>
      <c r="C2" s="695"/>
      <c r="D2" s="695"/>
      <c r="E2" s="695"/>
      <c r="F2" s="695"/>
      <c r="G2" s="696"/>
      <c r="I2" s="529" t="s">
        <v>232</v>
      </c>
      <c r="J2" s="530"/>
      <c r="K2" s="530"/>
      <c r="L2" s="530"/>
      <c r="M2" s="530"/>
      <c r="N2" s="531"/>
    </row>
    <row r="3" spans="1:14" s="221" customFormat="1" ht="15.75" x14ac:dyDescent="0.25">
      <c r="A3" s="697"/>
      <c r="B3" s="698"/>
      <c r="C3" s="698"/>
      <c r="D3" s="698"/>
      <c r="E3" s="698"/>
      <c r="F3" s="698"/>
      <c r="G3" s="699"/>
      <c r="I3" s="532"/>
      <c r="J3" s="544"/>
      <c r="K3" s="544"/>
      <c r="L3" s="544"/>
      <c r="M3" s="544"/>
      <c r="N3" s="534"/>
    </row>
    <row r="4" spans="1:14" s="221" customFormat="1" ht="15" customHeight="1" x14ac:dyDescent="0.25">
      <c r="A4" s="700" t="s">
        <v>45</v>
      </c>
      <c r="B4" s="701"/>
      <c r="C4" s="702"/>
      <c r="D4" s="706" t="s">
        <v>119</v>
      </c>
      <c r="E4" s="707"/>
      <c r="F4" s="707"/>
      <c r="G4" s="708"/>
      <c r="I4" s="532"/>
      <c r="J4" s="544"/>
      <c r="K4" s="544"/>
      <c r="L4" s="544"/>
      <c r="M4" s="544"/>
      <c r="N4" s="534"/>
    </row>
    <row r="5" spans="1:14" s="221" customFormat="1" ht="16.5" customHeight="1" thickBot="1" x14ac:dyDescent="0.3">
      <c r="A5" s="703"/>
      <c r="B5" s="704"/>
      <c r="C5" s="705"/>
      <c r="D5" s="261"/>
      <c r="E5" s="260"/>
      <c r="F5" s="260">
        <v>0</v>
      </c>
      <c r="G5" s="259"/>
      <c r="I5" s="532"/>
      <c r="J5" s="544"/>
      <c r="K5" s="544"/>
      <c r="L5" s="544"/>
      <c r="M5" s="544"/>
      <c r="N5" s="534"/>
    </row>
    <row r="6" spans="1:14" s="221" customFormat="1" ht="16.5" thickBot="1" x14ac:dyDescent="0.3">
      <c r="A6" s="709" t="s">
        <v>46</v>
      </c>
      <c r="B6" s="710"/>
      <c r="C6" s="710"/>
      <c r="D6" s="710"/>
      <c r="E6" s="710"/>
      <c r="F6" s="710"/>
      <c r="G6" s="711"/>
      <c r="I6" s="535"/>
      <c r="J6" s="536"/>
      <c r="K6" s="536"/>
      <c r="L6" s="536"/>
      <c r="M6" s="536"/>
      <c r="N6" s="537"/>
    </row>
    <row r="7" spans="1:14" s="221" customFormat="1" ht="33.950000000000003" customHeight="1" thickBot="1" x14ac:dyDescent="0.3">
      <c r="A7" s="712" t="s">
        <v>231</v>
      </c>
      <c r="B7" s="713"/>
      <c r="C7" s="713"/>
      <c r="D7" s="714"/>
      <c r="E7" s="712" t="s">
        <v>230</v>
      </c>
      <c r="F7" s="713"/>
      <c r="G7" s="714"/>
    </row>
    <row r="8" spans="1:14" s="221" customFormat="1" ht="15.75" x14ac:dyDescent="0.25">
      <c r="A8" s="223" t="s">
        <v>111</v>
      </c>
      <c r="C8" s="297">
        <f>AVERAGE([4]MUESTRA!G37:G139)</f>
        <v>2.5168651763263656</v>
      </c>
      <c r="D8" s="222"/>
      <c r="E8" s="223" t="s">
        <v>113</v>
      </c>
      <c r="G8" s="299">
        <f>AVERAGE([4]MUESTRA!G36:G142)</f>
        <v>2.5412329753324712</v>
      </c>
      <c r="J8" s="806"/>
      <c r="K8" s="806"/>
      <c r="L8" s="806"/>
      <c r="M8" s="806"/>
      <c r="N8" s="806"/>
    </row>
    <row r="9" spans="1:14" s="221" customFormat="1" ht="15.75" x14ac:dyDescent="0.25">
      <c r="A9" s="223" t="s">
        <v>112</v>
      </c>
      <c r="B9" s="258"/>
      <c r="C9" s="257">
        <f>STDEV([4]MUESTRA!G37:G139)</f>
        <v>0.84234778670923882</v>
      </c>
      <c r="D9" s="222"/>
      <c r="E9" s="223" t="s">
        <v>114</v>
      </c>
      <c r="F9" s="258"/>
      <c r="G9" s="299">
        <f>STDEV([4]MUESTRA!G36:G142)</f>
        <v>0.84176760392661165</v>
      </c>
      <c r="J9" s="806"/>
      <c r="K9" s="806"/>
      <c r="L9" s="806"/>
      <c r="M9" s="806"/>
      <c r="N9" s="806"/>
    </row>
    <row r="10" spans="1:14" s="221" customFormat="1" ht="15.75" x14ac:dyDescent="0.25">
      <c r="A10" s="223" t="s">
        <v>115</v>
      </c>
      <c r="C10" s="257">
        <v>20</v>
      </c>
      <c r="D10" s="222"/>
      <c r="E10" s="223" t="s">
        <v>47</v>
      </c>
      <c r="F10" s="256"/>
      <c r="G10" s="255">
        <v>22</v>
      </c>
      <c r="J10" s="806"/>
      <c r="K10" s="806"/>
      <c r="L10" s="806"/>
      <c r="M10" s="806"/>
      <c r="N10" s="806"/>
    </row>
    <row r="11" spans="1:14" s="221" customFormat="1" ht="16.5" thickBot="1" x14ac:dyDescent="0.3">
      <c r="A11" s="254"/>
      <c r="B11" s="253"/>
      <c r="C11" s="253"/>
      <c r="D11" s="252"/>
      <c r="E11" s="254"/>
      <c r="F11" s="253"/>
      <c r="G11" s="252"/>
      <c r="J11" s="806"/>
      <c r="K11" s="806"/>
      <c r="L11" s="806"/>
      <c r="M11" s="806"/>
      <c r="N11" s="806"/>
    </row>
    <row r="12" spans="1:14" s="221" customFormat="1" ht="15.75" x14ac:dyDescent="0.25">
      <c r="A12" s="692" t="s">
        <v>48</v>
      </c>
      <c r="B12" s="715" t="s">
        <v>227</v>
      </c>
      <c r="C12" s="715"/>
      <c r="D12" s="715"/>
      <c r="E12" s="715"/>
      <c r="F12" s="715"/>
      <c r="G12" s="716"/>
      <c r="J12" s="806"/>
      <c r="K12" s="806"/>
      <c r="L12" s="806"/>
      <c r="M12" s="806"/>
      <c r="N12" s="806"/>
    </row>
    <row r="13" spans="1:14" s="221" customFormat="1" ht="30.95" customHeight="1" thickBot="1" x14ac:dyDescent="0.3">
      <c r="A13" s="693"/>
      <c r="B13" s="717"/>
      <c r="C13" s="717"/>
      <c r="D13" s="717"/>
      <c r="E13" s="717"/>
      <c r="F13" s="717"/>
      <c r="G13" s="718"/>
      <c r="J13" s="806"/>
      <c r="K13" s="806"/>
      <c r="L13" s="806"/>
      <c r="M13" s="806"/>
      <c r="N13" s="806"/>
    </row>
    <row r="14" spans="1:14" s="221" customFormat="1" ht="15.75" x14ac:dyDescent="0.25">
      <c r="A14" s="692" t="s">
        <v>49</v>
      </c>
      <c r="B14" s="620" t="s">
        <v>229</v>
      </c>
      <c r="C14" s="620"/>
      <c r="D14" s="620"/>
      <c r="E14" s="620"/>
      <c r="F14" s="620"/>
      <c r="G14" s="621"/>
    </row>
    <row r="15" spans="1:14" s="221" customFormat="1" ht="35.1" customHeight="1" thickBot="1" x14ac:dyDescent="0.3">
      <c r="A15" s="693"/>
      <c r="B15" s="596"/>
      <c r="C15" s="596"/>
      <c r="D15" s="596"/>
      <c r="E15" s="596"/>
      <c r="F15" s="596"/>
      <c r="G15" s="597"/>
    </row>
    <row r="16" spans="1:14" s="221" customFormat="1" ht="15.75" x14ac:dyDescent="0.25">
      <c r="A16" s="223"/>
      <c r="B16" s="251"/>
      <c r="G16" s="250"/>
      <c r="H16" s="303"/>
    </row>
    <row r="17" spans="1:19" s="221" customFormat="1" ht="15.75" x14ac:dyDescent="0.25">
      <c r="A17" s="223"/>
      <c r="G17" s="222"/>
    </row>
    <row r="18" spans="1:19" s="221" customFormat="1" ht="28.5" x14ac:dyDescent="0.25">
      <c r="A18" s="223"/>
      <c r="C18" s="249"/>
      <c r="D18" s="627" t="s">
        <v>50</v>
      </c>
      <c r="E18" s="627"/>
      <c r="F18" s="627"/>
      <c r="G18" s="628"/>
    </row>
    <row r="19" spans="1:19" s="221" customFormat="1" ht="15.75" x14ac:dyDescent="0.25">
      <c r="A19" s="223"/>
      <c r="G19" s="222"/>
    </row>
    <row r="20" spans="1:19" s="221" customFormat="1" ht="15.75" x14ac:dyDescent="0.25">
      <c r="A20" s="223"/>
      <c r="G20" s="222"/>
    </row>
    <row r="21" spans="1:19" s="221" customFormat="1" ht="15.75" x14ac:dyDescent="0.25">
      <c r="A21" s="223"/>
      <c r="G21" s="222"/>
    </row>
    <row r="22" spans="1:19" s="221" customFormat="1" ht="15.75" x14ac:dyDescent="0.25">
      <c r="A22" s="606"/>
      <c r="B22" s="605"/>
      <c r="C22" s="605"/>
      <c r="D22" s="605"/>
      <c r="E22" s="605"/>
      <c r="F22" s="605"/>
      <c r="G22" s="678"/>
    </row>
    <row r="23" spans="1:19" s="221" customFormat="1" ht="16.5" thickBot="1" x14ac:dyDescent="0.3">
      <c r="A23" s="607"/>
      <c r="B23" s="608"/>
      <c r="C23" s="608"/>
      <c r="D23" s="608"/>
      <c r="E23" s="608"/>
      <c r="F23" s="608"/>
      <c r="G23" s="609"/>
    </row>
    <row r="24" spans="1:19" s="221" customFormat="1" ht="15.75" x14ac:dyDescent="0.25">
      <c r="A24" s="598" t="s">
        <v>27</v>
      </c>
      <c r="B24" s="599"/>
      <c r="C24" s="599"/>
      <c r="D24" s="599"/>
      <c r="E24" s="599"/>
      <c r="F24" s="599"/>
      <c r="G24" s="600"/>
    </row>
    <row r="25" spans="1:19" s="221" customFormat="1" ht="15.75" x14ac:dyDescent="0.25">
      <c r="A25" s="688" t="s">
        <v>41</v>
      </c>
      <c r="B25" s="690">
        <v>0.05</v>
      </c>
      <c r="D25" s="688" t="s">
        <v>105</v>
      </c>
      <c r="E25" s="690">
        <f>B25/2</f>
        <v>2.5000000000000001E-2</v>
      </c>
      <c r="G25" s="222"/>
    </row>
    <row r="26" spans="1:19" s="221" customFormat="1" ht="16.5" thickBot="1" x14ac:dyDescent="0.3">
      <c r="A26" s="689"/>
      <c r="B26" s="691"/>
      <c r="D26" s="689"/>
      <c r="E26" s="691"/>
      <c r="G26" s="222"/>
      <c r="L26" s="499" t="s">
        <v>116</v>
      </c>
      <c r="M26" s="500"/>
      <c r="N26" s="500"/>
      <c r="O26" s="500"/>
      <c r="P26" s="500"/>
      <c r="Q26" s="500"/>
      <c r="R26" s="500"/>
      <c r="S26" s="501"/>
    </row>
    <row r="27" spans="1:19" s="221" customFormat="1" ht="15.75" x14ac:dyDescent="0.25">
      <c r="A27" s="598" t="s">
        <v>29</v>
      </c>
      <c r="B27" s="599"/>
      <c r="C27" s="599"/>
      <c r="D27" s="599"/>
      <c r="E27" s="599"/>
      <c r="F27" s="599"/>
      <c r="G27" s="600"/>
    </row>
    <row r="28" spans="1:19" s="221" customFormat="1" ht="15.75" x14ac:dyDescent="0.25">
      <c r="A28" s="223"/>
      <c r="G28" s="222"/>
    </row>
    <row r="29" spans="1:19" s="221" customFormat="1" ht="15.75" x14ac:dyDescent="0.25">
      <c r="A29" s="223"/>
      <c r="G29" s="222"/>
    </row>
    <row r="30" spans="1:19" s="221" customFormat="1" ht="15.75" x14ac:dyDescent="0.25">
      <c r="A30" s="223"/>
      <c r="E30" s="221" t="s">
        <v>30</v>
      </c>
      <c r="F30" s="248">
        <f>((C8-G8)-F5)/(SQRT((C9^2/C10)+(G9^2/G10)))</f>
        <v>-9.3663201331368226E-2</v>
      </c>
      <c r="G30" s="222"/>
    </row>
    <row r="31" spans="1:19" s="221" customFormat="1" ht="15.75" x14ac:dyDescent="0.25">
      <c r="A31" s="223"/>
      <c r="F31" s="805"/>
      <c r="G31" s="222"/>
    </row>
    <row r="32" spans="1:19" s="221" customFormat="1" ht="15.75" x14ac:dyDescent="0.25">
      <c r="A32" s="223"/>
      <c r="G32" s="222"/>
    </row>
    <row r="33" spans="1:16" s="221" customFormat="1" ht="15.75" x14ac:dyDescent="0.25">
      <c r="A33" s="223"/>
      <c r="G33" s="222"/>
      <c r="H33" s="487" t="s">
        <v>31</v>
      </c>
      <c r="I33" s="538"/>
      <c r="J33" s="538"/>
    </row>
    <row r="34" spans="1:16" s="221" customFormat="1" ht="16.5" thickBot="1" x14ac:dyDescent="0.3">
      <c r="A34" s="223"/>
      <c r="G34" s="222"/>
    </row>
    <row r="35" spans="1:16" s="221" customFormat="1" ht="15.75" x14ac:dyDescent="0.25">
      <c r="A35" s="598" t="s">
        <v>44</v>
      </c>
      <c r="B35" s="599"/>
      <c r="C35" s="599"/>
      <c r="D35" s="599"/>
      <c r="E35" s="599"/>
      <c r="F35" s="599"/>
      <c r="G35" s="600"/>
    </row>
    <row r="36" spans="1:16" s="221" customFormat="1" ht="15.75" x14ac:dyDescent="0.25">
      <c r="A36" s="223"/>
      <c r="G36" s="222"/>
    </row>
    <row r="37" spans="1:16" s="221" customFormat="1" ht="15.75" x14ac:dyDescent="0.25">
      <c r="A37" s="221" t="s">
        <v>33</v>
      </c>
      <c r="B37" s="198">
        <f>NORMSINV(E25)</f>
        <v>-1.9599639845400538</v>
      </c>
      <c r="D37" s="224"/>
      <c r="E37" s="198">
        <f>NORMSINV(1-E25)</f>
        <v>1.9599639845400536</v>
      </c>
      <c r="F37" s="247"/>
      <c r="G37" s="222"/>
    </row>
    <row r="38" spans="1:16" s="221" customFormat="1" ht="16.5" thickBot="1" x14ac:dyDescent="0.3">
      <c r="A38" s="223"/>
      <c r="G38" s="222"/>
    </row>
    <row r="39" spans="1:16" s="221" customFormat="1" ht="15.75" x14ac:dyDescent="0.25">
      <c r="A39" s="598" t="s">
        <v>34</v>
      </c>
      <c r="B39" s="599"/>
      <c r="C39" s="599"/>
      <c r="D39" s="599"/>
      <c r="E39" s="599"/>
      <c r="F39" s="599"/>
      <c r="G39" s="600"/>
    </row>
    <row r="40" spans="1:16" s="221" customFormat="1" ht="15.75" x14ac:dyDescent="0.25">
      <c r="A40" s="589" t="s">
        <v>228</v>
      </c>
      <c r="B40" s="590"/>
      <c r="C40" s="590"/>
      <c r="D40" s="590"/>
      <c r="E40" s="590"/>
      <c r="F40" s="590"/>
      <c r="G40" s="591"/>
    </row>
    <row r="41" spans="1:16" s="221" customFormat="1" ht="15.75" x14ac:dyDescent="0.25">
      <c r="A41" s="679"/>
      <c r="B41" s="680"/>
      <c r="C41" s="680"/>
      <c r="D41" s="680"/>
      <c r="E41" s="680"/>
      <c r="F41" s="680"/>
      <c r="G41" s="681"/>
    </row>
    <row r="42" spans="1:16" s="221" customFormat="1" ht="16.5" thickBot="1" x14ac:dyDescent="0.3">
      <c r="A42" s="246" t="s">
        <v>51</v>
      </c>
      <c r="B42" s="245"/>
      <c r="C42" s="245"/>
      <c r="D42" s="245"/>
      <c r="E42" s="245"/>
      <c r="F42" s="245"/>
      <c r="G42" s="244"/>
    </row>
    <row r="43" spans="1:16" s="221" customFormat="1" ht="15.75" x14ac:dyDescent="0.25">
      <c r="A43" s="619" t="s">
        <v>227</v>
      </c>
      <c r="B43" s="620"/>
      <c r="C43" s="620"/>
      <c r="D43" s="620"/>
      <c r="E43" s="620"/>
      <c r="F43" s="620"/>
      <c r="G43" s="621"/>
    </row>
    <row r="44" spans="1:16" s="221" customFormat="1" ht="16.5" thickBot="1" x14ac:dyDescent="0.3">
      <c r="A44" s="595"/>
      <c r="B44" s="596"/>
      <c r="C44" s="596"/>
      <c r="D44" s="596"/>
      <c r="E44" s="596"/>
      <c r="F44" s="596"/>
      <c r="G44" s="597"/>
    </row>
    <row r="45" spans="1:16" s="221" customFormat="1" ht="15.75" x14ac:dyDescent="0.25">
      <c r="A45" s="482"/>
      <c r="B45" s="482"/>
      <c r="C45" s="482"/>
      <c r="D45" s="482"/>
      <c r="E45" s="482"/>
      <c r="F45" s="482"/>
      <c r="G45" s="482"/>
      <c r="H45" s="195"/>
      <c r="I45" s="195"/>
      <c r="J45" s="195"/>
      <c r="K45" s="195"/>
      <c r="L45" s="195"/>
      <c r="M45" s="195"/>
      <c r="N45" s="195"/>
      <c r="O45" s="195"/>
      <c r="P45" s="195"/>
    </row>
    <row r="46" spans="1:16" s="221" customFormat="1" ht="15.75" x14ac:dyDescent="0.25">
      <c r="A46" s="516"/>
      <c r="B46" s="516"/>
      <c r="C46" s="516"/>
      <c r="D46" s="516"/>
      <c r="E46" s="516"/>
      <c r="F46" s="516"/>
      <c r="G46" s="516"/>
      <c r="H46" s="195"/>
      <c r="I46" s="195"/>
      <c r="J46" s="195"/>
      <c r="K46" s="195"/>
      <c r="L46" s="195"/>
      <c r="M46" s="195"/>
      <c r="N46" s="195"/>
      <c r="O46" s="195"/>
      <c r="P46" s="195"/>
    </row>
    <row r="47" spans="1:16" s="221" customFormat="1" ht="15.75" x14ac:dyDescent="0.25">
      <c r="A47" s="516"/>
      <c r="B47" s="516"/>
      <c r="C47" s="516"/>
      <c r="D47" s="516"/>
      <c r="E47" s="516"/>
      <c r="F47" s="516"/>
      <c r="G47" s="516"/>
      <c r="H47" s="195"/>
      <c r="I47" s="195"/>
      <c r="J47" s="195"/>
      <c r="K47" s="195"/>
      <c r="L47" s="195"/>
      <c r="M47" s="195"/>
      <c r="N47" s="195"/>
      <c r="O47" s="195"/>
      <c r="P47" s="195"/>
    </row>
    <row r="48" spans="1:16" s="221" customFormat="1" ht="15.75" x14ac:dyDescent="0.25">
      <c r="A48" s="195"/>
      <c r="B48" s="195"/>
      <c r="C48" s="195"/>
      <c r="D48" s="195"/>
      <c r="E48" s="195"/>
      <c r="F48" s="195"/>
      <c r="G48" s="195"/>
      <c r="H48" s="195"/>
      <c r="I48" s="195"/>
      <c r="J48" s="195"/>
      <c r="K48" s="195"/>
      <c r="L48" s="195"/>
      <c r="M48" s="195"/>
      <c r="N48" s="195"/>
      <c r="O48" s="195"/>
      <c r="P48" s="195"/>
    </row>
    <row r="49" spans="1:16" s="221" customFormat="1" ht="15.75" x14ac:dyDescent="0.25">
      <c r="A49" s="195"/>
      <c r="B49" s="195"/>
      <c r="C49" s="195"/>
      <c r="D49" s="195"/>
      <c r="E49" s="195"/>
      <c r="F49" s="195"/>
      <c r="G49" s="195"/>
      <c r="H49" s="195"/>
      <c r="I49" s="195"/>
      <c r="J49" s="195"/>
      <c r="K49" s="216"/>
      <c r="L49" s="195"/>
      <c r="M49" s="195"/>
      <c r="N49" s="195"/>
      <c r="O49" s="195"/>
      <c r="P49" s="195"/>
    </row>
    <row r="50" spans="1:16" s="221" customFormat="1" ht="15.75" x14ac:dyDescent="0.25">
      <c r="A50" s="195"/>
      <c r="B50" s="195"/>
      <c r="C50" s="195"/>
      <c r="D50" s="195"/>
      <c r="E50" s="195"/>
      <c r="F50" s="195"/>
      <c r="G50" s="195"/>
      <c r="H50" s="195"/>
      <c r="I50" s="195"/>
      <c r="J50" s="195"/>
      <c r="K50" s="195"/>
      <c r="L50" s="195"/>
      <c r="M50" s="195"/>
      <c r="N50" s="195"/>
      <c r="O50" s="195"/>
      <c r="P50" s="195"/>
    </row>
    <row r="51" spans="1:16" s="221" customFormat="1" ht="15.75" x14ac:dyDescent="0.25">
      <c r="A51" s="195"/>
      <c r="B51" s="195"/>
      <c r="C51" s="195"/>
      <c r="D51" s="195"/>
      <c r="E51" s="195"/>
      <c r="F51" s="195"/>
      <c r="G51" s="195"/>
      <c r="H51" s="195"/>
      <c r="I51" s="195"/>
      <c r="J51" s="195"/>
      <c r="K51" s="195"/>
      <c r="L51" s="195"/>
      <c r="M51" s="195"/>
      <c r="N51" s="195"/>
      <c r="O51" s="195"/>
      <c r="P51" s="195"/>
    </row>
    <row r="52" spans="1:16" s="221" customFormat="1" ht="15.75" x14ac:dyDescent="0.25">
      <c r="A52" s="195"/>
      <c r="B52" s="195"/>
      <c r="C52" s="195"/>
      <c r="D52" s="195"/>
      <c r="E52" s="195"/>
      <c r="F52"/>
      <c r="G52" s="195"/>
      <c r="H52" s="195"/>
      <c r="I52" s="195"/>
      <c r="J52" s="195"/>
      <c r="K52" s="195"/>
      <c r="L52" s="195"/>
      <c r="M52" s="195"/>
      <c r="N52" s="195"/>
      <c r="O52" s="195"/>
      <c r="P52" s="195"/>
    </row>
    <row r="53" spans="1:16" s="221" customFormat="1" ht="15.75" x14ac:dyDescent="0.25">
      <c r="A53" s="195"/>
      <c r="B53" s="195"/>
      <c r="C53" s="195"/>
      <c r="D53" s="195"/>
      <c r="E53" s="195"/>
      <c r="F53" s="195"/>
      <c r="G53" s="195"/>
      <c r="H53" s="195"/>
      <c r="I53" s="195"/>
      <c r="J53" s="195"/>
      <c r="K53" s="195"/>
      <c r="L53" s="195"/>
      <c r="M53" s="195"/>
      <c r="N53" s="195"/>
      <c r="O53" s="195"/>
      <c r="P53" s="195"/>
    </row>
    <row r="54" spans="1:16" s="221" customFormat="1" ht="15.75" x14ac:dyDescent="0.25">
      <c r="A54" s="195"/>
      <c r="B54" s="195"/>
      <c r="C54" s="195"/>
      <c r="D54" s="195"/>
      <c r="E54" s="195"/>
      <c r="F54" s="195"/>
      <c r="G54" s="195"/>
      <c r="H54" s="195"/>
      <c r="I54" s="195"/>
      <c r="J54" s="195"/>
      <c r="K54" s="195"/>
      <c r="L54" s="195"/>
      <c r="M54" s="195"/>
      <c r="N54" s="195"/>
      <c r="O54" s="195"/>
      <c r="P54" s="195"/>
    </row>
    <row r="55" spans="1:16" s="221" customFormat="1" ht="15.75" x14ac:dyDescent="0.25">
      <c r="A55" s="195"/>
      <c r="B55" s="195"/>
      <c r="C55" s="195"/>
      <c r="D55" s="195"/>
      <c r="E55" s="195"/>
      <c r="F55" s="195"/>
      <c r="G55" s="195"/>
      <c r="H55" s="195"/>
      <c r="I55" s="195"/>
      <c r="J55" s="195"/>
      <c r="K55" s="195"/>
      <c r="L55" s="195"/>
      <c r="M55" s="195"/>
      <c r="N55" s="195"/>
      <c r="O55" s="195"/>
      <c r="P55" s="195"/>
    </row>
    <row r="56" spans="1:16" s="221" customFormat="1" ht="15.75" x14ac:dyDescent="0.25">
      <c r="A56" s="195"/>
      <c r="B56" s="195"/>
      <c r="C56" s="195"/>
      <c r="D56" s="195"/>
      <c r="E56" s="195"/>
      <c r="F56" s="195"/>
      <c r="G56" s="195"/>
      <c r="H56" s="195"/>
      <c r="I56" s="195"/>
      <c r="J56" s="195"/>
      <c r="K56" s="195"/>
      <c r="L56" s="195"/>
      <c r="M56" s="195"/>
      <c r="N56" s="195"/>
      <c r="O56" s="195"/>
      <c r="P56" s="195"/>
    </row>
    <row r="57" spans="1:16" s="221" customFormat="1" ht="15.75" x14ac:dyDescent="0.25">
      <c r="A57" s="195"/>
      <c r="B57" s="195"/>
      <c r="C57" s="195"/>
      <c r="D57" s="195"/>
      <c r="E57" s="195"/>
      <c r="F57" s="195"/>
      <c r="G57" s="195"/>
      <c r="H57" s="195"/>
      <c r="I57" s="195"/>
      <c r="J57" s="195"/>
      <c r="K57" s="195"/>
      <c r="L57" s="195"/>
      <c r="M57" s="195"/>
      <c r="N57" s="195"/>
      <c r="O57" s="195"/>
      <c r="P57" s="195"/>
    </row>
    <row r="58" spans="1:16" s="221" customFormat="1" ht="15.75" x14ac:dyDescent="0.25">
      <c r="A58" s="195"/>
      <c r="B58" s="195"/>
      <c r="C58" s="195"/>
      <c r="D58" s="195"/>
      <c r="E58" s="195"/>
      <c r="F58" s="195"/>
      <c r="G58" s="195"/>
      <c r="H58" s="195"/>
      <c r="I58" s="195"/>
      <c r="J58" s="195"/>
      <c r="K58" s="195"/>
      <c r="L58" s="195"/>
      <c r="M58" s="195"/>
      <c r="N58" s="195"/>
      <c r="O58" s="195"/>
      <c r="P58" s="195"/>
    </row>
    <row r="59" spans="1:16" s="221" customFormat="1" ht="15.75" x14ac:dyDescent="0.25">
      <c r="A59" s="195"/>
      <c r="B59" s="195"/>
      <c r="C59" s="195"/>
      <c r="D59" s="195"/>
      <c r="E59" s="195"/>
      <c r="F59" s="195"/>
      <c r="G59" s="195"/>
      <c r="H59" s="195"/>
      <c r="I59" s="195"/>
      <c r="J59" s="195"/>
      <c r="K59" s="195"/>
      <c r="L59" s="195"/>
      <c r="M59" s="195"/>
      <c r="N59" s="195"/>
      <c r="O59" s="195"/>
      <c r="P59" s="195"/>
    </row>
    <row r="60" spans="1:16" s="221" customFormat="1" ht="15.75" x14ac:dyDescent="0.25">
      <c r="A60" s="195"/>
      <c r="B60" s="195"/>
      <c r="C60" s="195"/>
      <c r="D60" s="195"/>
      <c r="E60" s="195"/>
      <c r="F60" s="195"/>
      <c r="G60" s="195"/>
      <c r="H60" s="195"/>
      <c r="I60" s="195"/>
      <c r="J60" s="195"/>
      <c r="K60" s="195"/>
      <c r="L60" s="195"/>
      <c r="M60" s="195"/>
      <c r="N60" s="195"/>
      <c r="O60" s="195"/>
      <c r="P60" s="195"/>
    </row>
    <row r="61" spans="1:16" s="221" customFormat="1" ht="15.75" x14ac:dyDescent="0.25">
      <c r="A61" s="195"/>
      <c r="B61" s="195"/>
      <c r="C61" s="195"/>
      <c r="D61" s="195"/>
      <c r="E61" s="195"/>
      <c r="F61" s="195"/>
      <c r="G61" s="195"/>
      <c r="H61" s="195"/>
      <c r="I61" s="195"/>
      <c r="J61" s="195"/>
      <c r="K61" s="195"/>
      <c r="L61" s="195"/>
      <c r="M61" s="195"/>
      <c r="N61" s="195"/>
      <c r="O61" s="195"/>
      <c r="P61" s="195"/>
    </row>
    <row r="62" spans="1:16" s="221" customFormat="1" ht="15.75" x14ac:dyDescent="0.25">
      <c r="A62" s="195"/>
      <c r="B62" s="195"/>
      <c r="C62" s="195"/>
      <c r="D62" s="195"/>
      <c r="E62" s="195"/>
      <c r="F62" s="195"/>
      <c r="G62" s="195"/>
      <c r="H62" s="195"/>
      <c r="I62" s="195"/>
      <c r="J62" s="195"/>
      <c r="K62" s="195"/>
      <c r="L62" s="195"/>
      <c r="M62" s="195"/>
      <c r="N62" s="195"/>
      <c r="O62" s="195"/>
      <c r="P62" s="195"/>
    </row>
    <row r="63" spans="1:16" s="221" customFormat="1" ht="15.75" x14ac:dyDescent="0.25">
      <c r="A63" s="195"/>
      <c r="B63" s="195"/>
      <c r="C63" s="195"/>
      <c r="D63" s="195"/>
      <c r="E63" s="195"/>
      <c r="F63" s="195"/>
      <c r="G63" s="195"/>
      <c r="H63" s="195"/>
      <c r="I63" s="195"/>
      <c r="J63" s="195"/>
      <c r="K63" s="195"/>
      <c r="L63" s="195"/>
      <c r="M63" s="195"/>
      <c r="N63" s="195"/>
      <c r="O63" s="195"/>
      <c r="P63" s="195"/>
    </row>
    <row r="64" spans="1:16" s="221" customFormat="1" ht="15.75" x14ac:dyDescent="0.25"/>
    <row r="65" s="221" customFormat="1" ht="15.75" x14ac:dyDescent="0.25"/>
    <row r="66" s="221" customFormat="1" ht="15.75" x14ac:dyDescent="0.25"/>
  </sheetData>
  <mergeCells count="30">
    <mergeCell ref="D18:G18"/>
    <mergeCell ref="A22:G22"/>
    <mergeCell ref="A35:G35"/>
    <mergeCell ref="A39:G39"/>
    <mergeCell ref="A40:G41"/>
    <mergeCell ref="A43:G44"/>
    <mergeCell ref="A23:G23"/>
    <mergeCell ref="A24:G24"/>
    <mergeCell ref="A25:A26"/>
    <mergeCell ref="B25:B26"/>
    <mergeCell ref="A27:G27"/>
    <mergeCell ref="D25:D26"/>
    <mergeCell ref="E25:E26"/>
    <mergeCell ref="A6:G6"/>
    <mergeCell ref="A7:D7"/>
    <mergeCell ref="E7:G7"/>
    <mergeCell ref="J8:N13"/>
    <mergeCell ref="A12:A13"/>
    <mergeCell ref="B12:G13"/>
    <mergeCell ref="I2:N6"/>
    <mergeCell ref="I1:N1"/>
    <mergeCell ref="L26:S26"/>
    <mergeCell ref="H33:J33"/>
    <mergeCell ref="A45:G47"/>
    <mergeCell ref="A14:A15"/>
    <mergeCell ref="B14:G15"/>
    <mergeCell ref="A1:G1"/>
    <mergeCell ref="A2:G3"/>
    <mergeCell ref="A4:C5"/>
    <mergeCell ref="D4:G4"/>
  </mergeCells>
  <pageMargins left="0.7" right="0.7" top="0.75" bottom="0.75" header="0.3" footer="0.3"/>
  <pageSetup orientation="portrait" horizontalDpi="360" verticalDpi="36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45D05-4941-439B-AA7A-22AB5C87B906}">
  <sheetPr>
    <tabColor theme="7"/>
  </sheetPr>
  <dimension ref="A1:S66"/>
  <sheetViews>
    <sheetView zoomScale="55" zoomScaleNormal="55" workbookViewId="0">
      <selection activeCell="J47" sqref="J47"/>
    </sheetView>
  </sheetViews>
  <sheetFormatPr baseColWidth="10" defaultColWidth="12.42578125" defaultRowHeight="15" x14ac:dyDescent="0.25"/>
  <cols>
    <col min="1" max="1" width="15" customWidth="1"/>
    <col min="3" max="3" width="14.85546875" customWidth="1"/>
    <col min="7" max="7" width="22" customWidth="1"/>
  </cols>
  <sheetData>
    <row r="1" spans="1:14" s="221" customFormat="1" ht="16.5" customHeight="1" thickBot="1" x14ac:dyDescent="0.3">
      <c r="A1" s="502" t="s">
        <v>109</v>
      </c>
      <c r="B1" s="503"/>
      <c r="C1" s="503"/>
      <c r="D1" s="503"/>
      <c r="E1" s="503"/>
      <c r="F1" s="503"/>
      <c r="G1" s="504"/>
      <c r="I1" s="526" t="s">
        <v>106</v>
      </c>
      <c r="J1" s="527"/>
      <c r="K1" s="527"/>
      <c r="L1" s="527"/>
      <c r="M1" s="527"/>
      <c r="N1" s="528"/>
    </row>
    <row r="2" spans="1:14" s="221" customFormat="1" ht="15.75" x14ac:dyDescent="0.25">
      <c r="A2" s="694" t="s">
        <v>19</v>
      </c>
      <c r="B2" s="695"/>
      <c r="C2" s="695"/>
      <c r="D2" s="695"/>
      <c r="E2" s="695"/>
      <c r="F2" s="695"/>
      <c r="G2" s="696"/>
      <c r="I2" s="529" t="s">
        <v>195</v>
      </c>
      <c r="J2" s="530"/>
      <c r="K2" s="530"/>
      <c r="L2" s="530"/>
      <c r="M2" s="530"/>
      <c r="N2" s="531"/>
    </row>
    <row r="3" spans="1:14" s="221" customFormat="1" ht="15.75" x14ac:dyDescent="0.25">
      <c r="A3" s="697"/>
      <c r="B3" s="698"/>
      <c r="C3" s="698"/>
      <c r="D3" s="698"/>
      <c r="E3" s="698"/>
      <c r="F3" s="698"/>
      <c r="G3" s="699"/>
      <c r="I3" s="532"/>
      <c r="J3" s="544"/>
      <c r="K3" s="544"/>
      <c r="L3" s="544"/>
      <c r="M3" s="544"/>
      <c r="N3" s="534"/>
    </row>
    <row r="4" spans="1:14" s="221" customFormat="1" ht="15" customHeight="1" x14ac:dyDescent="0.25">
      <c r="A4" s="700" t="s">
        <v>45</v>
      </c>
      <c r="B4" s="701"/>
      <c r="C4" s="702"/>
      <c r="D4" s="706" t="s">
        <v>119</v>
      </c>
      <c r="E4" s="707"/>
      <c r="F4" s="707"/>
      <c r="G4" s="708"/>
      <c r="I4" s="532"/>
      <c r="J4" s="544"/>
      <c r="K4" s="544"/>
      <c r="L4" s="544"/>
      <c r="M4" s="544"/>
      <c r="N4" s="534"/>
    </row>
    <row r="5" spans="1:14" s="221" customFormat="1" ht="16.5" customHeight="1" thickBot="1" x14ac:dyDescent="0.3">
      <c r="A5" s="703"/>
      <c r="B5" s="704"/>
      <c r="C5" s="705"/>
      <c r="D5" s="261"/>
      <c r="E5" s="260"/>
      <c r="F5" s="260">
        <v>0</v>
      </c>
      <c r="G5" s="259"/>
      <c r="I5" s="532"/>
      <c r="J5" s="544"/>
      <c r="K5" s="544"/>
      <c r="L5" s="544"/>
      <c r="M5" s="544"/>
      <c r="N5" s="534"/>
    </row>
    <row r="6" spans="1:14" s="221" customFormat="1" ht="16.5" thickBot="1" x14ac:dyDescent="0.3">
      <c r="A6" s="709" t="s">
        <v>46</v>
      </c>
      <c r="B6" s="710"/>
      <c r="C6" s="710"/>
      <c r="D6" s="710"/>
      <c r="E6" s="710"/>
      <c r="F6" s="710"/>
      <c r="G6" s="711"/>
      <c r="I6" s="535"/>
      <c r="J6" s="536"/>
      <c r="K6" s="536"/>
      <c r="L6" s="536"/>
      <c r="M6" s="536"/>
      <c r="N6" s="537"/>
    </row>
    <row r="7" spans="1:14" s="221" customFormat="1" ht="33.950000000000003" customHeight="1" thickBot="1" x14ac:dyDescent="0.3">
      <c r="A7" s="712" t="s">
        <v>196</v>
      </c>
      <c r="B7" s="713"/>
      <c r="C7" s="713"/>
      <c r="D7" s="714"/>
      <c r="E7" s="712" t="s">
        <v>197</v>
      </c>
      <c r="F7" s="713"/>
      <c r="G7" s="714"/>
    </row>
    <row r="8" spans="1:14" s="221" customFormat="1" ht="15.75" x14ac:dyDescent="0.25">
      <c r="A8" s="223" t="s">
        <v>111</v>
      </c>
      <c r="C8" s="297">
        <f>AVERAGE([2]MUESTRA!J39:J142)</f>
        <v>5677.8846153846152</v>
      </c>
      <c r="D8" s="222"/>
      <c r="E8" s="223" t="s">
        <v>113</v>
      </c>
      <c r="G8" s="298">
        <f>AVERAGE([2]MUESTRA!J36:J135)</f>
        <v>5670</v>
      </c>
      <c r="J8" s="671"/>
      <c r="K8" s="671"/>
      <c r="L8" s="671"/>
      <c r="M8" s="671"/>
      <c r="N8" s="671"/>
    </row>
    <row r="9" spans="1:14" s="221" customFormat="1" ht="15.75" x14ac:dyDescent="0.25">
      <c r="A9" s="223" t="s">
        <v>112</v>
      </c>
      <c r="B9" s="258"/>
      <c r="C9" s="227">
        <f>STDEV([2]MUESTRA!J39:J142)</f>
        <v>417.56500122310644</v>
      </c>
      <c r="D9" s="222"/>
      <c r="E9" s="223" t="s">
        <v>114</v>
      </c>
      <c r="F9" s="258"/>
      <c r="G9" s="299">
        <f>STDEV([2]MUESTRA!J36:J135)</f>
        <v>421.7567875906538</v>
      </c>
      <c r="J9" s="671"/>
      <c r="K9" s="671"/>
      <c r="L9" s="671"/>
      <c r="M9" s="671"/>
      <c r="N9" s="671"/>
    </row>
    <row r="10" spans="1:14" s="221" customFormat="1" ht="15.75" x14ac:dyDescent="0.25">
      <c r="A10" s="223" t="s">
        <v>115</v>
      </c>
      <c r="C10" s="257">
        <v>16</v>
      </c>
      <c r="D10" s="222"/>
      <c r="E10" s="223" t="s">
        <v>47</v>
      </c>
      <c r="F10" s="256"/>
      <c r="G10" s="255">
        <v>20</v>
      </c>
      <c r="J10" s="671"/>
      <c r="K10" s="671"/>
      <c r="L10" s="671"/>
      <c r="M10" s="671"/>
      <c r="N10" s="671"/>
    </row>
    <row r="11" spans="1:14" s="221" customFormat="1" ht="16.5" thickBot="1" x14ac:dyDescent="0.3">
      <c r="A11" s="254"/>
      <c r="B11" s="253"/>
      <c r="C11" s="253"/>
      <c r="D11" s="252"/>
      <c r="E11" s="254"/>
      <c r="F11" s="253"/>
      <c r="G11" s="252"/>
      <c r="J11" s="671"/>
      <c r="K11" s="671"/>
      <c r="L11" s="671"/>
      <c r="M11" s="671"/>
      <c r="N11" s="671"/>
    </row>
    <row r="12" spans="1:14" s="221" customFormat="1" ht="15.75" x14ac:dyDescent="0.25">
      <c r="A12" s="692" t="s">
        <v>48</v>
      </c>
      <c r="B12" s="715" t="s">
        <v>198</v>
      </c>
      <c r="C12" s="715"/>
      <c r="D12" s="715"/>
      <c r="E12" s="715"/>
      <c r="F12" s="715"/>
      <c r="G12" s="716"/>
      <c r="J12" s="671"/>
      <c r="K12" s="671"/>
      <c r="L12" s="671"/>
      <c r="M12" s="671"/>
      <c r="N12" s="671"/>
    </row>
    <row r="13" spans="1:14" s="221" customFormat="1" ht="30.95" customHeight="1" thickBot="1" x14ac:dyDescent="0.3">
      <c r="A13" s="693"/>
      <c r="B13" s="717"/>
      <c r="C13" s="717"/>
      <c r="D13" s="717"/>
      <c r="E13" s="717"/>
      <c r="F13" s="717"/>
      <c r="G13" s="718"/>
      <c r="J13" s="671"/>
      <c r="K13" s="671"/>
      <c r="L13" s="671"/>
      <c r="M13" s="671"/>
      <c r="N13" s="671"/>
    </row>
    <row r="14" spans="1:14" s="221" customFormat="1" ht="15.75" x14ac:dyDescent="0.25">
      <c r="A14" s="692" t="s">
        <v>49</v>
      </c>
      <c r="B14" s="620" t="s">
        <v>199</v>
      </c>
      <c r="C14" s="620"/>
      <c r="D14" s="620"/>
      <c r="E14" s="620"/>
      <c r="F14" s="620"/>
      <c r="G14" s="621"/>
    </row>
    <row r="15" spans="1:14" s="221" customFormat="1" ht="35.1" customHeight="1" thickBot="1" x14ac:dyDescent="0.3">
      <c r="A15" s="693"/>
      <c r="B15" s="596"/>
      <c r="C15" s="596"/>
      <c r="D15" s="596"/>
      <c r="E15" s="596"/>
      <c r="F15" s="596"/>
      <c r="G15" s="597"/>
    </row>
    <row r="16" spans="1:14" s="221" customFormat="1" ht="15.75" x14ac:dyDescent="0.25">
      <c r="A16" s="223"/>
      <c r="B16" s="251"/>
      <c r="G16" s="250"/>
      <c r="H16" s="292"/>
    </row>
    <row r="17" spans="1:19" s="221" customFormat="1" ht="15.75" x14ac:dyDescent="0.25">
      <c r="A17" s="223"/>
      <c r="G17" s="222"/>
    </row>
    <row r="18" spans="1:19" s="221" customFormat="1" ht="28.5" x14ac:dyDescent="0.25">
      <c r="A18" s="223"/>
      <c r="C18" s="249"/>
      <c r="D18" s="627" t="s">
        <v>50</v>
      </c>
      <c r="E18" s="627"/>
      <c r="F18" s="627"/>
      <c r="G18" s="628"/>
    </row>
    <row r="19" spans="1:19" s="221" customFormat="1" ht="15.75" x14ac:dyDescent="0.25">
      <c r="A19" s="223"/>
      <c r="G19" s="222"/>
    </row>
    <row r="20" spans="1:19" s="221" customFormat="1" ht="15.75" x14ac:dyDescent="0.25">
      <c r="A20" s="223"/>
      <c r="G20" s="222"/>
    </row>
    <row r="21" spans="1:19" s="221" customFormat="1" ht="15.75" x14ac:dyDescent="0.25">
      <c r="A21" s="223"/>
      <c r="G21" s="222"/>
    </row>
    <row r="22" spans="1:19" s="221" customFormat="1" ht="15.75" x14ac:dyDescent="0.25">
      <c r="A22" s="606"/>
      <c r="B22" s="605"/>
      <c r="C22" s="605"/>
      <c r="D22" s="605"/>
      <c r="E22" s="605"/>
      <c r="F22" s="605"/>
      <c r="G22" s="678"/>
    </row>
    <row r="23" spans="1:19" s="221" customFormat="1" ht="16.5" thickBot="1" x14ac:dyDescent="0.3">
      <c r="A23" s="607"/>
      <c r="B23" s="608"/>
      <c r="C23" s="608"/>
      <c r="D23" s="608"/>
      <c r="E23" s="608"/>
      <c r="F23" s="608"/>
      <c r="G23" s="609"/>
    </row>
    <row r="24" spans="1:19" s="221" customFormat="1" ht="15.75" x14ac:dyDescent="0.25">
      <c r="A24" s="598" t="s">
        <v>27</v>
      </c>
      <c r="B24" s="599"/>
      <c r="C24" s="599"/>
      <c r="D24" s="599"/>
      <c r="E24" s="599"/>
      <c r="F24" s="599"/>
      <c r="G24" s="600"/>
    </row>
    <row r="25" spans="1:19" s="221" customFormat="1" ht="15.75" x14ac:dyDescent="0.25">
      <c r="A25" s="688" t="s">
        <v>41</v>
      </c>
      <c r="B25" s="690">
        <v>0.05</v>
      </c>
      <c r="D25" s="688" t="s">
        <v>105</v>
      </c>
      <c r="E25" s="690">
        <f>B25/2</f>
        <v>2.5000000000000001E-2</v>
      </c>
      <c r="G25" s="222"/>
    </row>
    <row r="26" spans="1:19" s="221" customFormat="1" ht="16.5" thickBot="1" x14ac:dyDescent="0.3">
      <c r="A26" s="689"/>
      <c r="B26" s="691"/>
      <c r="D26" s="689"/>
      <c r="E26" s="691"/>
      <c r="G26" s="222"/>
      <c r="L26" s="499" t="s">
        <v>116</v>
      </c>
      <c r="M26" s="500"/>
      <c r="N26" s="500"/>
      <c r="O26" s="500"/>
      <c r="P26" s="500"/>
      <c r="Q26" s="500"/>
      <c r="R26" s="500"/>
      <c r="S26" s="501"/>
    </row>
    <row r="27" spans="1:19" s="221" customFormat="1" ht="15.75" x14ac:dyDescent="0.25">
      <c r="A27" s="598" t="s">
        <v>29</v>
      </c>
      <c r="B27" s="599"/>
      <c r="C27" s="599"/>
      <c r="D27" s="599"/>
      <c r="E27" s="599"/>
      <c r="F27" s="599"/>
      <c r="G27" s="600"/>
    </row>
    <row r="28" spans="1:19" s="221" customFormat="1" ht="15.75" x14ac:dyDescent="0.25">
      <c r="A28" s="223"/>
      <c r="G28" s="222"/>
    </row>
    <row r="29" spans="1:19" s="221" customFormat="1" ht="15.75" x14ac:dyDescent="0.25">
      <c r="A29" s="223"/>
      <c r="G29" s="222"/>
    </row>
    <row r="30" spans="1:19" s="221" customFormat="1" ht="15.75" x14ac:dyDescent="0.25">
      <c r="A30" s="223"/>
      <c r="E30" s="221" t="s">
        <v>30</v>
      </c>
      <c r="F30" s="248">
        <f>((C8-G8)-F5)/(SQRT((C9^2/C10)+(G9^2/G10)))</f>
        <v>5.6045591766092029E-2</v>
      </c>
      <c r="G30" s="222"/>
    </row>
    <row r="31" spans="1:19" s="221" customFormat="1" ht="15.75" x14ac:dyDescent="0.25">
      <c r="A31" s="223"/>
      <c r="G31" s="222"/>
    </row>
    <row r="32" spans="1:19" s="221" customFormat="1" ht="15.75" x14ac:dyDescent="0.25">
      <c r="A32" s="223"/>
      <c r="G32" s="222"/>
    </row>
    <row r="33" spans="1:16" s="221" customFormat="1" ht="15.75" x14ac:dyDescent="0.25">
      <c r="A33" s="223"/>
      <c r="G33" s="222"/>
      <c r="H33" s="487" t="s">
        <v>31</v>
      </c>
      <c r="I33" s="538"/>
      <c r="J33" s="538"/>
    </row>
    <row r="34" spans="1:16" s="221" customFormat="1" ht="16.5" thickBot="1" x14ac:dyDescent="0.3">
      <c r="A34" s="223"/>
      <c r="G34" s="222"/>
    </row>
    <row r="35" spans="1:16" s="221" customFormat="1" ht="15.75" x14ac:dyDescent="0.25">
      <c r="A35" s="598" t="s">
        <v>44</v>
      </c>
      <c r="B35" s="599"/>
      <c r="C35" s="599"/>
      <c r="D35" s="599"/>
      <c r="E35" s="599"/>
      <c r="F35" s="599"/>
      <c r="G35" s="600"/>
    </row>
    <row r="36" spans="1:16" s="221" customFormat="1" ht="15.75" x14ac:dyDescent="0.25">
      <c r="A36" s="223"/>
      <c r="G36" s="222"/>
    </row>
    <row r="37" spans="1:16" s="221" customFormat="1" ht="15.75" x14ac:dyDescent="0.25">
      <c r="A37" s="221" t="s">
        <v>33</v>
      </c>
      <c r="B37" s="198">
        <f>NORMSINV(E25)</f>
        <v>-1.9599639845400538</v>
      </c>
      <c r="D37" s="224"/>
      <c r="E37" s="198">
        <f>NORMSINV(1-E25)</f>
        <v>1.9599639845400536</v>
      </c>
      <c r="F37" s="247"/>
      <c r="G37" s="222"/>
    </row>
    <row r="38" spans="1:16" s="221" customFormat="1" ht="16.5" thickBot="1" x14ac:dyDescent="0.3">
      <c r="A38" s="223"/>
      <c r="G38" s="222"/>
    </row>
    <row r="39" spans="1:16" s="221" customFormat="1" ht="15.75" x14ac:dyDescent="0.25">
      <c r="A39" s="598" t="s">
        <v>34</v>
      </c>
      <c r="B39" s="599"/>
      <c r="C39" s="599"/>
      <c r="D39" s="599"/>
      <c r="E39" s="599"/>
      <c r="F39" s="599"/>
      <c r="G39" s="600"/>
    </row>
    <row r="40" spans="1:16" s="221" customFormat="1" ht="15.75" x14ac:dyDescent="0.25">
      <c r="A40" s="589" t="s">
        <v>200</v>
      </c>
      <c r="B40" s="590"/>
      <c r="C40" s="590"/>
      <c r="D40" s="590"/>
      <c r="E40" s="590"/>
      <c r="F40" s="590"/>
      <c r="G40" s="591"/>
    </row>
    <row r="41" spans="1:16" s="221" customFormat="1" ht="15.75" x14ac:dyDescent="0.25">
      <c r="A41" s="679"/>
      <c r="B41" s="680"/>
      <c r="C41" s="680"/>
      <c r="D41" s="680"/>
      <c r="E41" s="680"/>
      <c r="F41" s="680"/>
      <c r="G41" s="681"/>
    </row>
    <row r="42" spans="1:16" s="221" customFormat="1" ht="16.5" thickBot="1" x14ac:dyDescent="0.3">
      <c r="A42" s="246" t="s">
        <v>51</v>
      </c>
      <c r="B42" s="245"/>
      <c r="C42" s="245"/>
      <c r="D42" s="245"/>
      <c r="E42" s="245"/>
      <c r="F42" s="245"/>
      <c r="G42" s="244"/>
    </row>
    <row r="43" spans="1:16" s="221" customFormat="1" ht="15.75" x14ac:dyDescent="0.25">
      <c r="A43" s="619" t="s">
        <v>201</v>
      </c>
      <c r="B43" s="620"/>
      <c r="C43" s="620"/>
      <c r="D43" s="620"/>
      <c r="E43" s="620"/>
      <c r="F43" s="620"/>
      <c r="G43" s="621"/>
    </row>
    <row r="44" spans="1:16" s="221" customFormat="1" ht="16.5" thickBot="1" x14ac:dyDescent="0.3">
      <c r="A44" s="595"/>
      <c r="B44" s="596"/>
      <c r="C44" s="596"/>
      <c r="D44" s="596"/>
      <c r="E44" s="596"/>
      <c r="F44" s="596"/>
      <c r="G44" s="597"/>
    </row>
    <row r="45" spans="1:16" s="221" customFormat="1" ht="15.75" x14ac:dyDescent="0.25">
      <c r="A45" s="482"/>
      <c r="B45" s="482"/>
      <c r="C45" s="482"/>
      <c r="D45" s="482"/>
      <c r="E45" s="482"/>
      <c r="F45" s="482"/>
      <c r="G45" s="482"/>
      <c r="H45" s="195"/>
      <c r="I45" s="195"/>
      <c r="J45" s="195"/>
      <c r="K45" s="195"/>
      <c r="L45" s="195"/>
      <c r="M45" s="195"/>
      <c r="N45" s="195"/>
      <c r="O45" s="195"/>
      <c r="P45" s="195"/>
    </row>
    <row r="46" spans="1:16" s="221" customFormat="1" ht="15.75" x14ac:dyDescent="0.25">
      <c r="A46" s="516"/>
      <c r="B46" s="516"/>
      <c r="C46" s="516"/>
      <c r="D46" s="516"/>
      <c r="E46" s="516"/>
      <c r="F46" s="516"/>
      <c r="G46" s="516"/>
      <c r="H46" s="195"/>
      <c r="I46" s="195"/>
      <c r="J46" s="195"/>
      <c r="K46" s="195"/>
      <c r="L46" s="195"/>
      <c r="M46" s="195"/>
      <c r="N46" s="195"/>
      <c r="O46" s="195"/>
      <c r="P46" s="195"/>
    </row>
    <row r="47" spans="1:16" s="221" customFormat="1" ht="15.75" x14ac:dyDescent="0.25">
      <c r="A47" s="516"/>
      <c r="B47" s="516"/>
      <c r="C47" s="516"/>
      <c r="D47" s="516"/>
      <c r="E47" s="516"/>
      <c r="F47" s="516"/>
      <c r="G47" s="516"/>
      <c r="H47" s="195"/>
      <c r="I47" s="195"/>
      <c r="J47" s="195"/>
      <c r="K47" s="195"/>
      <c r="L47" s="195"/>
      <c r="M47" s="195"/>
      <c r="N47" s="195"/>
      <c r="O47" s="195"/>
      <c r="P47" s="195"/>
    </row>
    <row r="48" spans="1:16" s="221" customFormat="1" ht="15.75" x14ac:dyDescent="0.25">
      <c r="A48" s="195"/>
      <c r="B48" s="195"/>
      <c r="C48" s="195"/>
      <c r="D48" s="195"/>
      <c r="E48" s="195"/>
      <c r="F48" s="195"/>
      <c r="G48" s="195"/>
      <c r="H48" s="195"/>
      <c r="I48" s="195"/>
      <c r="J48" s="195"/>
      <c r="K48" s="195"/>
      <c r="L48" s="195"/>
      <c r="M48" s="195"/>
      <c r="N48" s="195"/>
      <c r="O48" s="195"/>
      <c r="P48" s="195"/>
    </row>
    <row r="49" spans="1:16" s="221" customFormat="1" ht="15.75" x14ac:dyDescent="0.25">
      <c r="A49" s="195"/>
      <c r="B49" s="195"/>
      <c r="C49" s="195"/>
      <c r="D49" s="195"/>
      <c r="E49" s="195"/>
      <c r="F49" s="195"/>
      <c r="G49" s="195"/>
      <c r="H49" s="195"/>
      <c r="I49" s="195"/>
      <c r="J49" s="195"/>
      <c r="K49" s="216"/>
      <c r="L49" s="195"/>
      <c r="M49" s="195"/>
      <c r="N49" s="195"/>
      <c r="O49" s="195"/>
      <c r="P49" s="195"/>
    </row>
    <row r="50" spans="1:16" s="221" customFormat="1" ht="15.75" x14ac:dyDescent="0.25">
      <c r="A50" s="195"/>
      <c r="B50" s="195"/>
      <c r="C50" s="195"/>
      <c r="D50" s="195"/>
      <c r="E50" s="195"/>
      <c r="F50" s="195"/>
      <c r="G50" s="195"/>
      <c r="H50" s="195"/>
      <c r="I50" s="195"/>
      <c r="J50" s="195"/>
      <c r="K50" s="195"/>
      <c r="L50" s="195"/>
      <c r="M50" s="195"/>
      <c r="N50" s="195"/>
      <c r="O50" s="195"/>
      <c r="P50" s="195"/>
    </row>
    <row r="51" spans="1:16" s="221" customFormat="1" ht="15.75" x14ac:dyDescent="0.25">
      <c r="A51" s="195"/>
      <c r="B51" s="195"/>
      <c r="C51" s="195"/>
      <c r="D51" s="195"/>
      <c r="E51" s="195"/>
      <c r="F51" s="195"/>
      <c r="G51" s="195"/>
      <c r="H51" s="195"/>
      <c r="I51" s="195"/>
      <c r="J51" s="195"/>
      <c r="K51" s="195"/>
      <c r="L51" s="195"/>
      <c r="M51" s="195"/>
      <c r="N51" s="195"/>
      <c r="O51" s="195"/>
      <c r="P51" s="195"/>
    </row>
    <row r="52" spans="1:16" s="221" customFormat="1" ht="15.75" x14ac:dyDescent="0.25">
      <c r="A52" s="195"/>
      <c r="B52" s="195"/>
      <c r="C52" s="195"/>
      <c r="D52" s="195"/>
      <c r="E52" s="195"/>
      <c r="F52"/>
      <c r="G52" s="195"/>
      <c r="H52" s="195"/>
      <c r="I52" s="195"/>
      <c r="J52" s="195"/>
      <c r="K52" s="195"/>
      <c r="L52" s="195"/>
      <c r="M52" s="195"/>
      <c r="N52" s="195"/>
      <c r="O52" s="195"/>
      <c r="P52" s="195"/>
    </row>
    <row r="53" spans="1:16" s="221" customFormat="1" ht="15.75" x14ac:dyDescent="0.25">
      <c r="A53" s="195"/>
      <c r="B53" s="195"/>
      <c r="C53" s="195"/>
      <c r="D53" s="195"/>
      <c r="E53" s="195"/>
      <c r="F53" s="195"/>
      <c r="G53" s="195"/>
      <c r="H53" s="195"/>
      <c r="I53" s="195"/>
      <c r="J53" s="195"/>
      <c r="K53" s="195"/>
      <c r="L53" s="195"/>
      <c r="M53" s="195"/>
      <c r="N53" s="195"/>
      <c r="O53" s="195"/>
      <c r="P53" s="195"/>
    </row>
    <row r="54" spans="1:16" s="221" customFormat="1" ht="15.75" x14ac:dyDescent="0.25">
      <c r="A54" s="195"/>
      <c r="B54" s="195"/>
      <c r="C54" s="195"/>
      <c r="D54" s="195"/>
      <c r="E54" s="195"/>
      <c r="F54" s="195"/>
      <c r="G54" s="195"/>
      <c r="H54" s="195"/>
      <c r="I54" s="195"/>
      <c r="J54" s="195"/>
      <c r="K54" s="195"/>
      <c r="L54" s="195"/>
      <c r="M54" s="195"/>
      <c r="N54" s="195"/>
      <c r="O54" s="195"/>
      <c r="P54" s="195"/>
    </row>
    <row r="55" spans="1:16" s="221" customFormat="1" ht="15.75" x14ac:dyDescent="0.25">
      <c r="A55" s="195"/>
      <c r="B55" s="195"/>
      <c r="C55" s="195"/>
      <c r="D55" s="195"/>
      <c r="E55" s="195"/>
      <c r="F55" s="195"/>
      <c r="G55" s="195"/>
      <c r="H55" s="195"/>
      <c r="I55" s="195"/>
      <c r="J55" s="195"/>
      <c r="K55" s="195"/>
      <c r="L55" s="195"/>
      <c r="M55" s="195"/>
      <c r="N55" s="195"/>
      <c r="O55" s="195"/>
      <c r="P55" s="195"/>
    </row>
    <row r="56" spans="1:16" s="221" customFormat="1" ht="15.75" x14ac:dyDescent="0.25">
      <c r="A56" s="195"/>
      <c r="B56" s="195"/>
      <c r="C56" s="195"/>
      <c r="D56" s="195"/>
      <c r="E56" s="195"/>
      <c r="F56" s="195"/>
      <c r="G56" s="195"/>
      <c r="H56" s="195"/>
      <c r="I56" s="195"/>
      <c r="J56" s="195"/>
      <c r="K56" s="195"/>
      <c r="L56" s="195"/>
      <c r="M56" s="195"/>
      <c r="N56" s="195"/>
      <c r="O56" s="195"/>
      <c r="P56" s="195"/>
    </row>
    <row r="57" spans="1:16" s="221" customFormat="1" ht="15.75" x14ac:dyDescent="0.25">
      <c r="A57" s="195"/>
      <c r="B57" s="195"/>
      <c r="C57" s="195"/>
      <c r="D57" s="195"/>
      <c r="E57" s="195"/>
      <c r="F57" s="195"/>
      <c r="G57" s="195"/>
      <c r="H57" s="195"/>
      <c r="I57" s="195"/>
      <c r="J57" s="195"/>
      <c r="K57" s="195"/>
      <c r="L57" s="195"/>
      <c r="M57" s="195"/>
      <c r="N57" s="195"/>
      <c r="O57" s="195"/>
      <c r="P57" s="195"/>
    </row>
    <row r="58" spans="1:16" s="221" customFormat="1" ht="15.75" x14ac:dyDescent="0.25">
      <c r="A58" s="195"/>
      <c r="B58" s="195"/>
      <c r="C58" s="195"/>
      <c r="D58" s="195"/>
      <c r="E58" s="195"/>
      <c r="F58" s="195"/>
      <c r="G58" s="195"/>
      <c r="H58" s="195"/>
      <c r="I58" s="195"/>
      <c r="J58" s="195"/>
      <c r="K58" s="195"/>
      <c r="L58" s="195"/>
      <c r="M58" s="195"/>
      <c r="N58" s="195"/>
      <c r="O58" s="195"/>
      <c r="P58" s="195"/>
    </row>
    <row r="59" spans="1:16" s="221" customFormat="1" ht="15.75" x14ac:dyDescent="0.25">
      <c r="A59" s="195"/>
      <c r="B59" s="195"/>
      <c r="C59" s="195"/>
      <c r="D59" s="195"/>
      <c r="E59" s="195"/>
      <c r="F59" s="195"/>
      <c r="G59" s="195"/>
      <c r="H59" s="195"/>
      <c r="I59" s="195"/>
      <c r="J59" s="195"/>
      <c r="K59" s="195"/>
      <c r="L59" s="195"/>
      <c r="M59" s="195"/>
      <c r="N59" s="195"/>
      <c r="O59" s="195"/>
      <c r="P59" s="195"/>
    </row>
    <row r="60" spans="1:16" s="221" customFormat="1" ht="15.75" x14ac:dyDescent="0.25">
      <c r="A60" s="195"/>
      <c r="B60" s="195"/>
      <c r="C60" s="195"/>
      <c r="D60" s="195"/>
      <c r="E60" s="195"/>
      <c r="F60" s="195"/>
      <c r="G60" s="195"/>
      <c r="H60" s="195"/>
      <c r="I60" s="195"/>
      <c r="J60" s="195"/>
      <c r="K60" s="195"/>
      <c r="L60" s="195"/>
      <c r="M60" s="195"/>
      <c r="N60" s="195"/>
      <c r="O60" s="195"/>
      <c r="P60" s="195"/>
    </row>
    <row r="61" spans="1:16" s="221" customFormat="1" ht="15.75" x14ac:dyDescent="0.25">
      <c r="A61" s="195"/>
      <c r="B61" s="195"/>
      <c r="C61" s="195"/>
      <c r="D61" s="195"/>
      <c r="E61" s="195"/>
      <c r="F61" s="195"/>
      <c r="G61" s="195"/>
      <c r="H61" s="195"/>
      <c r="I61" s="195"/>
      <c r="J61" s="195"/>
      <c r="K61" s="195"/>
      <c r="L61" s="195"/>
      <c r="M61" s="195"/>
      <c r="N61" s="195"/>
      <c r="O61" s="195"/>
      <c r="P61" s="195"/>
    </row>
    <row r="62" spans="1:16" s="221" customFormat="1" ht="15.75" x14ac:dyDescent="0.25">
      <c r="A62" s="195"/>
      <c r="B62" s="195"/>
      <c r="C62" s="195"/>
      <c r="D62" s="195"/>
      <c r="E62" s="195"/>
      <c r="F62" s="195"/>
      <c r="G62" s="195"/>
      <c r="H62" s="195"/>
      <c r="I62" s="195"/>
      <c r="J62" s="195"/>
      <c r="K62" s="195"/>
      <c r="L62" s="195"/>
      <c r="M62" s="195"/>
      <c r="N62" s="195"/>
      <c r="O62" s="195"/>
      <c r="P62" s="195"/>
    </row>
    <row r="63" spans="1:16" s="221" customFormat="1" ht="15.75" x14ac:dyDescent="0.25">
      <c r="A63" s="195"/>
      <c r="B63" s="195"/>
      <c r="C63" s="195"/>
      <c r="D63" s="195"/>
      <c r="E63" s="195"/>
      <c r="F63" s="195"/>
      <c r="G63" s="195"/>
      <c r="H63" s="195"/>
      <c r="I63" s="195"/>
      <c r="J63" s="195"/>
      <c r="K63" s="195"/>
      <c r="L63" s="195"/>
      <c r="M63" s="195"/>
      <c r="N63" s="195"/>
      <c r="O63" s="195"/>
      <c r="P63" s="195"/>
    </row>
    <row r="64" spans="1:16" s="221" customFormat="1" ht="15.75" x14ac:dyDescent="0.25"/>
    <row r="65" s="221" customFormat="1" ht="15.75" x14ac:dyDescent="0.25"/>
    <row r="66" s="221" customFormat="1" ht="15.75" x14ac:dyDescent="0.25"/>
  </sheetData>
  <mergeCells count="30">
    <mergeCell ref="A43:G44"/>
    <mergeCell ref="A45:G47"/>
    <mergeCell ref="L26:S26"/>
    <mergeCell ref="A27:G27"/>
    <mergeCell ref="H33:J33"/>
    <mergeCell ref="A35:G35"/>
    <mergeCell ref="A39:G39"/>
    <mergeCell ref="A40:G41"/>
    <mergeCell ref="D18:G18"/>
    <mergeCell ref="A22:G22"/>
    <mergeCell ref="A23:G23"/>
    <mergeCell ref="A24:G24"/>
    <mergeCell ref="A25:A26"/>
    <mergeCell ref="B25:B26"/>
    <mergeCell ref="D25:D26"/>
    <mergeCell ref="E25:E26"/>
    <mergeCell ref="A14:A15"/>
    <mergeCell ref="B14:G15"/>
    <mergeCell ref="A1:G1"/>
    <mergeCell ref="I1:N1"/>
    <mergeCell ref="A2:G3"/>
    <mergeCell ref="I2:N6"/>
    <mergeCell ref="A4:C5"/>
    <mergeCell ref="D4:G4"/>
    <mergeCell ref="A6:G6"/>
    <mergeCell ref="A7:D7"/>
    <mergeCell ref="E7:G7"/>
    <mergeCell ref="J8:N13"/>
    <mergeCell ref="A12:A13"/>
    <mergeCell ref="B12:G13"/>
  </mergeCells>
  <pageMargins left="0.7" right="0.7" top="0.75" bottom="0.75" header="0.3" footer="0.3"/>
  <pageSetup orientation="portrait" horizontalDpi="360" verticalDpi="360" r:id="rId1"/>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S72"/>
  <sheetViews>
    <sheetView zoomScale="55" zoomScaleNormal="55" workbookViewId="0">
      <selection sqref="A1:XFD1048576"/>
    </sheetView>
  </sheetViews>
  <sheetFormatPr baseColWidth="10" defaultColWidth="12.42578125" defaultRowHeight="15" x14ac:dyDescent="0.25"/>
  <cols>
    <col min="1" max="1" width="6.7109375" customWidth="1"/>
    <col min="2" max="2" width="15.85546875" customWidth="1"/>
    <col min="3" max="3" width="11" customWidth="1"/>
    <col min="4" max="4" width="8.42578125" customWidth="1"/>
    <col min="5" max="6" width="13.42578125" customWidth="1"/>
    <col min="7" max="7" width="27.140625" customWidth="1"/>
    <col min="8" max="8" width="11" customWidth="1"/>
  </cols>
  <sheetData>
    <row r="1" spans="1:14" s="42" customFormat="1" ht="15.75" x14ac:dyDescent="0.25">
      <c r="A1" s="444" t="s">
        <v>110</v>
      </c>
      <c r="B1" s="445"/>
      <c r="C1" s="445"/>
      <c r="D1" s="445"/>
      <c r="E1" s="445"/>
      <c r="F1" s="445"/>
      <c r="G1" s="446"/>
      <c r="I1" s="467" t="s">
        <v>106</v>
      </c>
      <c r="J1" s="468"/>
      <c r="K1" s="468"/>
      <c r="L1" s="468"/>
      <c r="M1" s="468"/>
      <c r="N1" s="469"/>
    </row>
    <row r="2" spans="1:14" s="42" customFormat="1" ht="15.75" x14ac:dyDescent="0.25">
      <c r="A2" s="570" t="s">
        <v>19</v>
      </c>
      <c r="B2" s="571"/>
      <c r="C2" s="43"/>
      <c r="D2" s="43"/>
      <c r="E2" s="43"/>
      <c r="F2" s="43"/>
      <c r="G2" s="44"/>
      <c r="I2" s="470" t="s">
        <v>141</v>
      </c>
      <c r="J2" s="471"/>
      <c r="K2" s="471"/>
      <c r="L2" s="471"/>
      <c r="M2" s="471"/>
      <c r="N2" s="472"/>
    </row>
    <row r="3" spans="1:14" s="42" customFormat="1" ht="15.75" x14ac:dyDescent="0.25">
      <c r="A3" s="735" t="s">
        <v>143</v>
      </c>
      <c r="B3" s="736"/>
      <c r="C3" s="737"/>
      <c r="D3" s="738" t="s">
        <v>142</v>
      </c>
      <c r="E3" s="736"/>
      <c r="F3" s="737"/>
      <c r="G3" s="77" t="s">
        <v>52</v>
      </c>
      <c r="I3" s="473"/>
      <c r="J3" s="474"/>
      <c r="K3" s="474"/>
      <c r="L3" s="474"/>
      <c r="M3" s="474"/>
      <c r="N3" s="475"/>
    </row>
    <row r="4" spans="1:14" s="42" customFormat="1" ht="18.75" x14ac:dyDescent="0.3">
      <c r="A4" s="78" t="s">
        <v>53</v>
      </c>
      <c r="B4" s="82">
        <v>20</v>
      </c>
      <c r="C4" s="79"/>
      <c r="D4" s="80"/>
      <c r="E4" s="81" t="s">
        <v>54</v>
      </c>
      <c r="F4" s="82">
        <v>22</v>
      </c>
      <c r="G4" s="83">
        <f>F4+B4</f>
        <v>42</v>
      </c>
      <c r="I4" s="473"/>
      <c r="J4" s="474"/>
      <c r="K4" s="474"/>
      <c r="L4" s="474"/>
      <c r="M4" s="474"/>
      <c r="N4" s="475"/>
    </row>
    <row r="5" spans="1:14" s="42" customFormat="1" ht="15.75" x14ac:dyDescent="0.25">
      <c r="A5" s="51"/>
      <c r="B5" s="192" t="s">
        <v>144</v>
      </c>
      <c r="G5" s="84"/>
      <c r="I5" s="473"/>
      <c r="J5" s="474"/>
      <c r="K5" s="474"/>
      <c r="L5" s="474"/>
      <c r="M5" s="474"/>
      <c r="N5" s="475"/>
    </row>
    <row r="6" spans="1:14" s="42" customFormat="1" ht="16.5" customHeight="1" thickBot="1" x14ac:dyDescent="0.3">
      <c r="A6" s="739"/>
      <c r="B6" s="740"/>
      <c r="C6" s="740"/>
      <c r="D6" s="741"/>
      <c r="E6" s="742"/>
      <c r="F6" s="740"/>
      <c r="G6" s="743"/>
      <c r="I6" s="476"/>
      <c r="J6" s="477"/>
      <c r="K6" s="477"/>
      <c r="L6" s="477"/>
      <c r="M6" s="477"/>
      <c r="N6" s="478"/>
    </row>
    <row r="7" spans="1:14" s="42" customFormat="1" ht="15.75" x14ac:dyDescent="0.25">
      <c r="A7" s="51" t="s">
        <v>55</v>
      </c>
      <c r="B7" s="82">
        <v>3</v>
      </c>
      <c r="D7" s="85"/>
      <c r="E7" s="86" t="s">
        <v>56</v>
      </c>
      <c r="F7" s="87">
        <v>5</v>
      </c>
      <c r="G7" s="69"/>
    </row>
    <row r="8" spans="1:14" s="42" customFormat="1" ht="15.75" x14ac:dyDescent="0.25">
      <c r="A8" s="78" t="s">
        <v>57</v>
      </c>
      <c r="B8" s="88">
        <f>+B7/B4</f>
        <v>0.15</v>
      </c>
      <c r="C8" s="80"/>
      <c r="D8" s="79"/>
      <c r="E8" s="89" t="s">
        <v>58</v>
      </c>
      <c r="F8" s="88">
        <f>+F7/F4</f>
        <v>0.22727272727272727</v>
      </c>
      <c r="G8" s="90"/>
    </row>
    <row r="9" spans="1:14" s="42" customFormat="1" ht="15.75" x14ac:dyDescent="0.25">
      <c r="A9" s="91" t="s">
        <v>59</v>
      </c>
      <c r="B9" s="92"/>
      <c r="C9" s="93"/>
      <c r="G9" s="69"/>
      <c r="I9" s="192" t="s">
        <v>150</v>
      </c>
    </row>
    <row r="10" spans="1:14" s="42" customFormat="1" ht="15.75" x14ac:dyDescent="0.25">
      <c r="A10" s="51"/>
      <c r="C10" s="42" t="s">
        <v>60</v>
      </c>
      <c r="D10" s="94">
        <f>+(B7+F7)/G4</f>
        <v>0.19047619047619047</v>
      </c>
      <c r="G10" s="69"/>
    </row>
    <row r="11" spans="1:14" s="42" customFormat="1" ht="15.75" x14ac:dyDescent="0.25">
      <c r="A11" s="51"/>
      <c r="C11" s="42" t="s">
        <v>61</v>
      </c>
      <c r="D11" s="94">
        <f>1-D10</f>
        <v>0.80952380952380953</v>
      </c>
      <c r="G11" s="69"/>
    </row>
    <row r="12" spans="1:14" s="42" customFormat="1" ht="15.75" x14ac:dyDescent="0.25">
      <c r="A12" s="51"/>
      <c r="B12" s="68"/>
      <c r="G12" s="69"/>
    </row>
    <row r="13" spans="1:14" s="42" customFormat="1" ht="16.5" thickBot="1" x14ac:dyDescent="0.3">
      <c r="A13" s="570" t="s">
        <v>22</v>
      </c>
      <c r="B13" s="571"/>
      <c r="C13" s="571"/>
      <c r="D13" s="571"/>
      <c r="E13" s="571"/>
      <c r="F13" s="571"/>
      <c r="G13" s="744"/>
    </row>
    <row r="14" spans="1:14" s="95" customFormat="1" ht="45.75" customHeight="1" x14ac:dyDescent="0.25">
      <c r="A14" s="153" t="s">
        <v>62</v>
      </c>
      <c r="B14" s="745" t="s">
        <v>145</v>
      </c>
      <c r="C14" s="746"/>
      <c r="D14" s="746"/>
      <c r="E14" s="746"/>
      <c r="F14" s="746"/>
      <c r="G14" s="747"/>
    </row>
    <row r="15" spans="1:14" s="42" customFormat="1" ht="49.5" customHeight="1" x14ac:dyDescent="0.25">
      <c r="A15" s="154" t="s">
        <v>63</v>
      </c>
      <c r="B15" s="748" t="s">
        <v>146</v>
      </c>
      <c r="C15" s="749"/>
      <c r="D15" s="749"/>
      <c r="E15" s="749"/>
      <c r="F15" s="749"/>
      <c r="G15" s="750"/>
    </row>
    <row r="16" spans="1:14" s="42" customFormat="1" ht="15.75" x14ac:dyDescent="0.25">
      <c r="A16" s="51" t="s">
        <v>25</v>
      </c>
      <c r="B16" s="96"/>
      <c r="C16" s="96"/>
      <c r="D16" s="96"/>
      <c r="E16" s="96"/>
      <c r="F16" s="96"/>
      <c r="G16" s="52"/>
    </row>
    <row r="17" spans="1:19" s="42" customFormat="1" ht="15.75" x14ac:dyDescent="0.25">
      <c r="A17" s="51"/>
      <c r="B17" s="96"/>
      <c r="C17" s="96"/>
      <c r="D17" s="96"/>
      <c r="E17" s="96"/>
      <c r="F17" s="733" t="s">
        <v>120</v>
      </c>
      <c r="G17" s="734"/>
    </row>
    <row r="18" spans="1:19" s="42" customFormat="1" ht="15.75" customHeight="1" x14ac:dyDescent="0.25">
      <c r="A18" s="51"/>
      <c r="B18" s="96"/>
      <c r="C18" s="96"/>
      <c r="D18" s="96"/>
      <c r="E18" s="149"/>
      <c r="F18" s="733"/>
      <c r="G18" s="734"/>
    </row>
    <row r="19" spans="1:19" s="42" customFormat="1" ht="15" customHeight="1" x14ac:dyDescent="0.25">
      <c r="A19" s="51"/>
      <c r="B19" s="96"/>
      <c r="C19" s="96"/>
      <c r="D19" s="96"/>
      <c r="E19" s="149"/>
      <c r="F19" s="733"/>
      <c r="G19" s="734"/>
    </row>
    <row r="20" spans="1:19" s="42" customFormat="1" ht="15.75" x14ac:dyDescent="0.25">
      <c r="A20" s="51"/>
      <c r="B20" s="96"/>
      <c r="C20" s="96"/>
      <c r="D20" s="96"/>
      <c r="E20" s="96"/>
      <c r="F20" s="733"/>
      <c r="G20" s="734"/>
    </row>
    <row r="21" spans="1:19" s="42" customFormat="1" ht="15.75" customHeight="1" x14ac:dyDescent="0.25">
      <c r="A21" s="51"/>
      <c r="B21" s="96"/>
      <c r="C21" s="96"/>
      <c r="D21" s="96"/>
      <c r="E21" s="96"/>
      <c r="F21" s="96"/>
      <c r="G21" s="52"/>
    </row>
    <row r="22" spans="1:19" s="42" customFormat="1" ht="15.75" x14ac:dyDescent="0.25">
      <c r="A22" s="51"/>
      <c r="B22" s="96"/>
      <c r="C22" s="96"/>
      <c r="D22" s="96"/>
      <c r="E22" s="96"/>
      <c r="F22" s="96"/>
      <c r="G22" s="52"/>
    </row>
    <row r="23" spans="1:19" s="42" customFormat="1" ht="15.75" x14ac:dyDescent="0.25">
      <c r="A23" s="147"/>
      <c r="B23" s="148"/>
      <c r="C23" s="148"/>
      <c r="D23" s="148"/>
      <c r="E23" s="148"/>
      <c r="F23" s="96"/>
      <c r="G23" s="52"/>
    </row>
    <row r="24" spans="1:19" s="42" customFormat="1" ht="15.75" x14ac:dyDescent="0.25">
      <c r="A24" s="147"/>
      <c r="B24" s="148"/>
      <c r="C24" s="148"/>
      <c r="D24" s="148"/>
      <c r="E24" s="148"/>
      <c r="F24" s="96"/>
      <c r="G24" s="52"/>
    </row>
    <row r="25" spans="1:19" s="42" customFormat="1" ht="16.5" thickBot="1" x14ac:dyDescent="0.3">
      <c r="A25" s="567"/>
      <c r="B25" s="568"/>
      <c r="C25" s="568"/>
      <c r="D25" s="568"/>
      <c r="E25" s="568"/>
      <c r="F25" s="568"/>
      <c r="G25" s="569"/>
    </row>
    <row r="26" spans="1:19" s="42" customFormat="1" ht="15.75" x14ac:dyDescent="0.25">
      <c r="A26" s="549" t="s">
        <v>27</v>
      </c>
      <c r="B26" s="550"/>
      <c r="C26" s="550"/>
      <c r="D26" s="550"/>
      <c r="E26" s="550"/>
      <c r="F26" s="550"/>
      <c r="G26" s="551"/>
    </row>
    <row r="27" spans="1:19" s="42" customFormat="1" ht="15.75" x14ac:dyDescent="0.25">
      <c r="A27" s="37" t="s">
        <v>41</v>
      </c>
      <c r="B27" s="54">
        <v>0.05</v>
      </c>
      <c r="G27" s="52"/>
    </row>
    <row r="28" spans="1:19" s="42" customFormat="1" ht="16.5" thickBot="1" x14ac:dyDescent="0.3">
      <c r="A28" s="51"/>
      <c r="G28" s="52"/>
    </row>
    <row r="29" spans="1:19" s="42" customFormat="1" ht="15.75" x14ac:dyDescent="0.25">
      <c r="A29" s="549" t="s">
        <v>29</v>
      </c>
      <c r="B29" s="550"/>
      <c r="C29" s="550"/>
      <c r="D29" s="550"/>
      <c r="E29" s="550"/>
      <c r="F29" s="550"/>
      <c r="G29" s="551"/>
    </row>
    <row r="30" spans="1:19" s="42" customFormat="1" ht="15.75" x14ac:dyDescent="0.25">
      <c r="A30" s="51"/>
      <c r="G30" s="52"/>
      <c r="L30" s="424" t="s">
        <v>116</v>
      </c>
      <c r="M30" s="425"/>
      <c r="N30" s="425"/>
      <c r="O30" s="425"/>
      <c r="P30" s="425"/>
      <c r="Q30" s="425"/>
      <c r="R30" s="425"/>
      <c r="S30" s="426"/>
    </row>
    <row r="31" spans="1:19" s="42" customFormat="1" ht="15.75" x14ac:dyDescent="0.25">
      <c r="A31" s="51"/>
      <c r="G31" s="52"/>
    </row>
    <row r="32" spans="1:19" s="42" customFormat="1" ht="15.75" x14ac:dyDescent="0.25">
      <c r="A32" s="51"/>
      <c r="G32" s="52"/>
    </row>
    <row r="33" spans="1:17" s="42" customFormat="1" ht="15.75" x14ac:dyDescent="0.25">
      <c r="A33" s="51"/>
      <c r="G33" s="52"/>
    </row>
    <row r="34" spans="1:17" s="42" customFormat="1" ht="15.75" x14ac:dyDescent="0.25">
      <c r="A34" s="51"/>
      <c r="G34" s="52"/>
    </row>
    <row r="35" spans="1:17" s="42" customFormat="1" ht="15.75" x14ac:dyDescent="0.25">
      <c r="A35" s="51"/>
      <c r="B35" s="42" t="s">
        <v>30</v>
      </c>
      <c r="C35" s="731">
        <f>(B8-F8)</f>
        <v>-7.7272727272727271E-2</v>
      </c>
      <c r="D35" s="731"/>
      <c r="E35" s="731"/>
      <c r="F35" s="42" t="s">
        <v>64</v>
      </c>
      <c r="G35" s="97">
        <f>C35/C36</f>
        <v>-0.63693156475544388</v>
      </c>
    </row>
    <row r="36" spans="1:17" s="42" customFormat="1" ht="16.5" thickBot="1" x14ac:dyDescent="0.3">
      <c r="A36" s="51"/>
      <c r="C36" s="732">
        <f>SQRT(((D10*D11)/B4)+((D10*D11)/F4))</f>
        <v>0.12132029804865598</v>
      </c>
      <c r="D36" s="732"/>
      <c r="E36" s="732"/>
      <c r="G36" s="52"/>
    </row>
    <row r="37" spans="1:17" s="42" customFormat="1" ht="15.75" x14ac:dyDescent="0.25">
      <c r="A37" s="549" t="s">
        <v>44</v>
      </c>
      <c r="B37" s="550"/>
      <c r="C37" s="550"/>
      <c r="D37" s="550"/>
      <c r="E37" s="550"/>
      <c r="F37" s="550"/>
      <c r="G37" s="551"/>
      <c r="H37" s="435" t="s">
        <v>31</v>
      </c>
      <c r="I37" s="436"/>
      <c r="J37" s="436"/>
    </row>
    <row r="38" spans="1:17" s="42" customFormat="1" ht="15.75" x14ac:dyDescent="0.25">
      <c r="A38" s="51"/>
      <c r="C38" s="155" t="s">
        <v>121</v>
      </c>
      <c r="G38" s="52"/>
    </row>
    <row r="39" spans="1:17" s="42" customFormat="1" ht="14.1" customHeight="1" x14ac:dyDescent="0.25">
      <c r="A39" s="51"/>
      <c r="B39" s="42" t="s">
        <v>33</v>
      </c>
      <c r="C39" s="58"/>
      <c r="D39" s="98"/>
      <c r="E39" s="59"/>
      <c r="F39" s="58">
        <f>NORMSINV(1-B27)</f>
        <v>1.6448536269514715</v>
      </c>
      <c r="G39" s="52"/>
    </row>
    <row r="40" spans="1:17" s="42" customFormat="1" ht="15.95" customHeight="1" thickBot="1" x14ac:dyDescent="0.3">
      <c r="A40" s="51"/>
      <c r="B40" s="99"/>
      <c r="C40" s="100"/>
      <c r="D40" s="101"/>
      <c r="G40" s="52"/>
    </row>
    <row r="41" spans="1:17" s="62" customFormat="1" ht="15.75" x14ac:dyDescent="0.25">
      <c r="A41" s="549" t="s">
        <v>34</v>
      </c>
      <c r="B41" s="550"/>
      <c r="C41" s="550"/>
      <c r="D41" s="550"/>
      <c r="E41" s="550"/>
      <c r="F41" s="550"/>
      <c r="G41" s="551"/>
      <c r="H41" s="42"/>
      <c r="I41" s="42"/>
      <c r="J41" s="42"/>
      <c r="K41" s="42"/>
      <c r="L41" s="42"/>
      <c r="M41" s="42"/>
      <c r="N41" s="42"/>
      <c r="O41" s="42"/>
      <c r="P41" s="42"/>
      <c r="Q41" s="42"/>
    </row>
    <row r="42" spans="1:17" s="42" customFormat="1" ht="15.75" x14ac:dyDescent="0.25">
      <c r="A42" s="719" t="s">
        <v>149</v>
      </c>
      <c r="B42" s="720"/>
      <c r="C42" s="720"/>
      <c r="D42" s="720"/>
      <c r="E42" s="720"/>
      <c r="F42" s="720"/>
      <c r="G42" s="721"/>
    </row>
    <row r="43" spans="1:17" s="42" customFormat="1" ht="15.75" x14ac:dyDescent="0.25">
      <c r="A43" s="722"/>
      <c r="B43" s="723"/>
      <c r="C43" s="723"/>
      <c r="D43" s="723"/>
      <c r="E43" s="723"/>
      <c r="F43" s="723"/>
      <c r="G43" s="724"/>
    </row>
    <row r="44" spans="1:17" s="42" customFormat="1" ht="16.5" thickBot="1" x14ac:dyDescent="0.3">
      <c r="A44" s="648"/>
      <c r="B44" s="725"/>
      <c r="C44" s="725"/>
      <c r="D44" s="725"/>
      <c r="E44" s="725"/>
      <c r="F44" s="725"/>
      <c r="G44" s="726"/>
    </row>
    <row r="45" spans="1:17" s="42" customFormat="1" ht="15.75" x14ac:dyDescent="0.25">
      <c r="A45" s="727" t="s">
        <v>35</v>
      </c>
      <c r="B45" s="728"/>
      <c r="C45" s="728"/>
      <c r="D45" s="728"/>
      <c r="E45" s="728"/>
      <c r="F45" s="728"/>
      <c r="G45" s="729"/>
      <c r="H45" s="102"/>
      <c r="I45" s="102"/>
      <c r="J45" s="102"/>
      <c r="K45" s="102"/>
      <c r="L45" s="102"/>
    </row>
    <row r="46" spans="1:17" s="42" customFormat="1" ht="15.75" x14ac:dyDescent="0.25">
      <c r="A46" s="730" t="s">
        <v>151</v>
      </c>
      <c r="B46" s="556"/>
      <c r="C46" s="556"/>
      <c r="D46" s="556"/>
      <c r="E46" s="556"/>
      <c r="F46" s="556"/>
      <c r="G46" s="557"/>
    </row>
    <row r="47" spans="1:17" s="42" customFormat="1" ht="15.75" x14ac:dyDescent="0.25">
      <c r="A47" s="555"/>
      <c r="B47" s="556"/>
      <c r="C47" s="556"/>
      <c r="D47" s="556"/>
      <c r="E47" s="556"/>
      <c r="F47" s="556"/>
      <c r="G47" s="557"/>
    </row>
    <row r="48" spans="1:17" s="42" customFormat="1" ht="16.5" thickBot="1" x14ac:dyDescent="0.3">
      <c r="A48" s="558"/>
      <c r="B48" s="559"/>
      <c r="C48" s="559"/>
      <c r="D48" s="559"/>
      <c r="E48" s="559"/>
      <c r="F48" s="559"/>
      <c r="G48" s="560"/>
    </row>
    <row r="49" spans="1:16" s="42" customFormat="1" ht="15.75" x14ac:dyDescent="0.25">
      <c r="A49" s="430"/>
      <c r="B49" s="430"/>
      <c r="C49" s="430"/>
      <c r="D49" s="430"/>
      <c r="E49" s="430"/>
      <c r="F49" s="430"/>
      <c r="G49" s="430"/>
      <c r="H49" s="18"/>
      <c r="I49" s="18"/>
      <c r="J49" s="18"/>
      <c r="K49" s="18"/>
      <c r="L49" s="18"/>
      <c r="M49" s="18"/>
      <c r="N49" s="18"/>
      <c r="O49" s="18"/>
      <c r="P49" s="18"/>
    </row>
    <row r="50" spans="1:16" s="42" customFormat="1" ht="15.75" x14ac:dyDescent="0.25">
      <c r="A50" s="457"/>
      <c r="B50" s="457"/>
      <c r="C50" s="457"/>
      <c r="D50" s="457"/>
      <c r="E50" s="457"/>
      <c r="F50" s="457"/>
      <c r="G50" s="457"/>
      <c r="H50" s="18"/>
      <c r="I50" s="18"/>
      <c r="J50" s="18"/>
      <c r="K50" s="18"/>
      <c r="L50" s="18"/>
      <c r="M50" s="18"/>
      <c r="N50" s="18"/>
      <c r="O50" s="18"/>
      <c r="P50" s="18"/>
    </row>
    <row r="51" spans="1:16" s="42" customFormat="1" ht="15.75" x14ac:dyDescent="0.25">
      <c r="A51" s="457"/>
      <c r="B51" s="457"/>
      <c r="C51" s="457"/>
      <c r="D51" s="457"/>
      <c r="E51" s="457"/>
      <c r="F51" s="457"/>
      <c r="G51" s="457"/>
      <c r="H51" s="18"/>
      <c r="I51" s="18"/>
      <c r="J51" s="18"/>
      <c r="K51" s="18"/>
      <c r="L51" s="18"/>
      <c r="M51" s="18"/>
      <c r="N51" s="18"/>
      <c r="O51" s="18"/>
      <c r="P51" s="18"/>
    </row>
    <row r="52" spans="1:16" s="42" customFormat="1" ht="15.75" x14ac:dyDescent="0.25">
      <c r="A52" s="18"/>
      <c r="B52" s="18"/>
      <c r="C52" s="18"/>
      <c r="D52" s="18"/>
      <c r="E52" s="18"/>
      <c r="F52" s="18"/>
      <c r="G52" s="18"/>
      <c r="H52" s="18"/>
      <c r="I52" s="18"/>
      <c r="J52" s="18"/>
      <c r="K52" s="18"/>
      <c r="L52" s="18"/>
      <c r="M52" s="18"/>
      <c r="N52" s="18"/>
      <c r="O52" s="18"/>
      <c r="P52" s="18"/>
    </row>
    <row r="53" spans="1:16" s="42" customFormat="1" ht="15.75" x14ac:dyDescent="0.25">
      <c r="A53" s="18"/>
      <c r="B53" s="18"/>
      <c r="C53" s="18"/>
      <c r="D53" s="18"/>
      <c r="E53" s="18"/>
      <c r="F53" s="18"/>
      <c r="G53" s="18"/>
      <c r="H53" s="18"/>
      <c r="I53" s="18"/>
      <c r="J53" s="18"/>
      <c r="K53" s="41"/>
      <c r="L53" s="18"/>
      <c r="M53" s="18"/>
      <c r="N53" s="18"/>
      <c r="O53" s="18"/>
      <c r="P53" s="18"/>
    </row>
    <row r="54" spans="1:16" s="42" customFormat="1" ht="15.75" x14ac:dyDescent="0.25">
      <c r="A54" s="18"/>
      <c r="B54" s="18"/>
      <c r="C54" s="18"/>
      <c r="D54" s="18"/>
      <c r="E54" s="18"/>
      <c r="F54" s="18"/>
      <c r="G54" s="18"/>
      <c r="H54" s="18"/>
      <c r="I54" s="18"/>
      <c r="J54" s="18"/>
      <c r="K54" s="18"/>
      <c r="L54" s="18"/>
      <c r="M54" s="18"/>
      <c r="N54" s="18"/>
      <c r="O54" s="18"/>
      <c r="P54" s="18"/>
    </row>
    <row r="55" spans="1:16" s="42" customFormat="1" ht="15.75" x14ac:dyDescent="0.25">
      <c r="A55" s="18"/>
      <c r="B55" s="18"/>
      <c r="C55" s="18"/>
      <c r="D55" s="18"/>
      <c r="E55" s="18"/>
      <c r="F55" s="18"/>
      <c r="G55" s="18"/>
      <c r="H55" s="18"/>
      <c r="I55" s="18"/>
      <c r="J55" s="18"/>
      <c r="K55" s="18"/>
      <c r="L55" s="18"/>
      <c r="M55" s="18"/>
      <c r="N55" s="18"/>
      <c r="O55" s="18"/>
      <c r="P55" s="18"/>
    </row>
    <row r="56" spans="1:16" s="42" customFormat="1" ht="15.75" x14ac:dyDescent="0.25">
      <c r="A56" s="18"/>
      <c r="B56" s="18"/>
      <c r="C56" s="18"/>
      <c r="D56" s="18"/>
      <c r="E56" s="18"/>
      <c r="F56"/>
      <c r="G56" s="18"/>
      <c r="H56" s="18"/>
      <c r="I56" s="18"/>
      <c r="J56" s="18"/>
      <c r="K56" s="18"/>
      <c r="L56" s="18"/>
      <c r="M56" s="18"/>
      <c r="N56" s="18"/>
      <c r="O56" s="18"/>
      <c r="P56" s="18"/>
    </row>
    <row r="57" spans="1:16" s="42" customFormat="1" ht="15.75" x14ac:dyDescent="0.25">
      <c r="A57" s="18"/>
      <c r="B57" s="18"/>
      <c r="C57" s="18"/>
      <c r="D57" s="18"/>
      <c r="E57" s="18"/>
      <c r="F57" s="18"/>
      <c r="G57" s="18"/>
      <c r="H57" s="18"/>
      <c r="I57" s="18"/>
      <c r="J57" s="18"/>
      <c r="K57" s="18"/>
      <c r="L57" s="18"/>
      <c r="M57" s="18"/>
      <c r="N57" s="18"/>
      <c r="O57" s="18"/>
      <c r="P57" s="18"/>
    </row>
    <row r="58" spans="1:16" s="42" customFormat="1" ht="15.75" x14ac:dyDescent="0.25">
      <c r="A58" s="18"/>
      <c r="B58" s="18"/>
      <c r="C58" s="18"/>
      <c r="D58" s="18"/>
      <c r="E58" s="18"/>
      <c r="F58" s="18"/>
      <c r="G58" s="18"/>
      <c r="H58" s="18"/>
      <c r="I58" s="18"/>
      <c r="J58" s="18"/>
      <c r="K58" s="18"/>
      <c r="L58" s="18"/>
      <c r="M58" s="18"/>
      <c r="N58" s="18"/>
      <c r="O58" s="18"/>
      <c r="P58" s="18"/>
    </row>
    <row r="59" spans="1:16" s="42" customFormat="1" ht="15.75" x14ac:dyDescent="0.25">
      <c r="A59" s="18"/>
      <c r="B59" s="18"/>
      <c r="C59" s="18"/>
      <c r="D59" s="18"/>
      <c r="E59" s="18"/>
      <c r="F59" s="18"/>
      <c r="G59" s="18"/>
      <c r="H59" s="18"/>
      <c r="I59" s="18"/>
      <c r="J59" s="18"/>
      <c r="K59" s="18"/>
      <c r="L59" s="18"/>
      <c r="M59" s="18"/>
      <c r="N59" s="18"/>
      <c r="O59" s="18"/>
      <c r="P59" s="18"/>
    </row>
    <row r="60" spans="1:16" s="42" customFormat="1" ht="15.75" x14ac:dyDescent="0.25">
      <c r="A60" s="18"/>
      <c r="B60" s="18"/>
      <c r="C60" s="18"/>
      <c r="D60" s="18"/>
      <c r="E60" s="18"/>
      <c r="F60" s="18"/>
      <c r="G60" s="18"/>
      <c r="H60" s="18"/>
      <c r="I60" s="18"/>
      <c r="J60" s="18"/>
      <c r="K60" s="18"/>
      <c r="L60" s="18"/>
      <c r="M60" s="18"/>
      <c r="N60" s="18"/>
      <c r="O60" s="18"/>
      <c r="P60" s="18"/>
    </row>
    <row r="61" spans="1:16" s="42" customFormat="1" ht="15.75" x14ac:dyDescent="0.25">
      <c r="A61" s="18"/>
      <c r="B61" s="18"/>
      <c r="C61" s="18"/>
      <c r="D61" s="18"/>
      <c r="E61" s="18"/>
      <c r="F61" s="18"/>
      <c r="G61" s="18"/>
      <c r="H61" s="18"/>
      <c r="I61" s="18"/>
      <c r="J61" s="18"/>
      <c r="K61" s="18"/>
      <c r="L61" s="18"/>
      <c r="M61" s="18"/>
      <c r="N61" s="18"/>
      <c r="O61" s="18"/>
      <c r="P61" s="18"/>
    </row>
    <row r="62" spans="1:16" s="42" customFormat="1" ht="15.75" x14ac:dyDescent="0.25">
      <c r="A62" s="18"/>
      <c r="B62" s="18"/>
      <c r="C62" s="18"/>
      <c r="D62" s="18"/>
      <c r="E62" s="18"/>
      <c r="F62" s="18"/>
      <c r="G62" s="18"/>
      <c r="H62" s="18"/>
      <c r="I62" s="18"/>
      <c r="J62" s="18"/>
      <c r="K62" s="18"/>
      <c r="L62" s="18"/>
      <c r="M62" s="18"/>
      <c r="N62" s="18"/>
      <c r="O62" s="18"/>
      <c r="P62" s="18"/>
    </row>
    <row r="63" spans="1:16" s="42" customFormat="1" ht="15.75" x14ac:dyDescent="0.25">
      <c r="A63" s="18"/>
      <c r="B63" s="18"/>
      <c r="C63" s="18"/>
      <c r="D63" s="18"/>
      <c r="E63" s="18"/>
      <c r="F63" s="18"/>
      <c r="G63" s="18"/>
      <c r="H63" s="18"/>
      <c r="I63" s="18"/>
      <c r="J63" s="18"/>
      <c r="K63" s="18"/>
      <c r="L63" s="18"/>
      <c r="M63" s="18"/>
      <c r="N63" s="18"/>
      <c r="O63" s="18"/>
      <c r="P63" s="18"/>
    </row>
    <row r="64" spans="1:16" s="42" customFormat="1" ht="15.75" x14ac:dyDescent="0.25">
      <c r="A64" s="18"/>
      <c r="B64" s="18"/>
      <c r="C64" s="18"/>
      <c r="D64" s="18"/>
      <c r="E64" s="18"/>
      <c r="F64" s="18"/>
      <c r="G64" s="18"/>
      <c r="H64" s="18"/>
      <c r="I64" s="18"/>
      <c r="J64" s="18"/>
      <c r="K64" s="18"/>
      <c r="L64" s="18"/>
      <c r="M64" s="18"/>
      <c r="N64" s="18"/>
      <c r="O64" s="18"/>
      <c r="P64" s="18"/>
    </row>
    <row r="65" spans="1:16" s="42" customFormat="1" ht="15.75" x14ac:dyDescent="0.25">
      <c r="A65" s="18"/>
      <c r="B65" s="18"/>
      <c r="C65" s="18"/>
      <c r="D65" s="18"/>
      <c r="E65" s="18"/>
      <c r="F65" s="18"/>
      <c r="G65" s="18"/>
      <c r="H65" s="18"/>
      <c r="I65" s="18"/>
      <c r="J65" s="18"/>
      <c r="K65" s="18"/>
      <c r="L65" s="18"/>
      <c r="M65" s="18"/>
      <c r="N65" s="18"/>
      <c r="O65" s="18"/>
      <c r="P65" s="18"/>
    </row>
    <row r="66" spans="1:16" s="42" customFormat="1" ht="15.75" x14ac:dyDescent="0.25">
      <c r="A66" s="18"/>
      <c r="B66" s="18"/>
      <c r="C66" s="18"/>
      <c r="D66" s="18"/>
      <c r="E66" s="18"/>
      <c r="F66" s="18"/>
      <c r="G66" s="18"/>
      <c r="H66" s="18"/>
      <c r="I66" s="18"/>
      <c r="J66" s="18"/>
      <c r="K66" s="18"/>
      <c r="L66" s="18"/>
      <c r="M66" s="18"/>
      <c r="N66" s="18"/>
      <c r="O66" s="18"/>
      <c r="P66" s="18"/>
    </row>
    <row r="67" spans="1:16" s="42" customFormat="1" ht="15.75" x14ac:dyDescent="0.25">
      <c r="A67" s="18"/>
      <c r="B67" s="18"/>
      <c r="C67" s="18"/>
      <c r="D67" s="18"/>
      <c r="E67" s="18"/>
      <c r="F67" s="18"/>
      <c r="G67" s="18"/>
      <c r="H67" s="18"/>
      <c r="I67" s="18"/>
      <c r="J67" s="18"/>
      <c r="K67" s="18"/>
      <c r="L67" s="18"/>
      <c r="M67" s="18"/>
      <c r="N67" s="18"/>
      <c r="O67" s="18"/>
      <c r="P67" s="18"/>
    </row>
    <row r="68" spans="1:16" s="42" customFormat="1" ht="15.75" x14ac:dyDescent="0.25"/>
    <row r="69" spans="1:16" s="42" customFormat="1" ht="15.75" x14ac:dyDescent="0.25"/>
    <row r="70" spans="1:16" s="42" customFormat="1" ht="15.75" x14ac:dyDescent="0.25"/>
    <row r="71" spans="1:16" s="42" customFormat="1" ht="15.75" x14ac:dyDescent="0.25"/>
    <row r="72" spans="1:16" s="42" customFormat="1" ht="15.75" x14ac:dyDescent="0.25"/>
  </sheetData>
  <mergeCells count="25">
    <mergeCell ref="I1:N1"/>
    <mergeCell ref="F17:G20"/>
    <mergeCell ref="H37:J37"/>
    <mergeCell ref="L30:S30"/>
    <mergeCell ref="A49:G51"/>
    <mergeCell ref="A1:G1"/>
    <mergeCell ref="A2:B2"/>
    <mergeCell ref="A3:C3"/>
    <mergeCell ref="D3:F3"/>
    <mergeCell ref="A6:D6"/>
    <mergeCell ref="E6:G6"/>
    <mergeCell ref="A13:G13"/>
    <mergeCell ref="B14:G14"/>
    <mergeCell ref="B15:G15"/>
    <mergeCell ref="A41:G41"/>
    <mergeCell ref="I2:N6"/>
    <mergeCell ref="A42:G44"/>
    <mergeCell ref="A45:G45"/>
    <mergeCell ref="A46:G48"/>
    <mergeCell ref="A25:G25"/>
    <mergeCell ref="A26:G26"/>
    <mergeCell ref="A29:G29"/>
    <mergeCell ref="C35:E35"/>
    <mergeCell ref="C36:E36"/>
    <mergeCell ref="A37:G37"/>
  </mergeCells>
  <pageMargins left="0.7" right="0.7" top="0.75" bottom="0.75" header="0.3" footer="0.3"/>
  <drawing r:id="rId1"/>
  <legacyDrawing r:id="rId2"/>
  <oleObjects>
    <mc:AlternateContent xmlns:mc="http://schemas.openxmlformats.org/markup-compatibility/2006">
      <mc:Choice Requires="x14">
        <oleObject progId="Equation.3" shapeId="5121" r:id="rId3">
          <objectPr defaultSize="0" autoPict="0" r:id="rId4">
            <anchor moveWithCells="1">
              <from>
                <xdr:col>0</xdr:col>
                <xdr:colOff>85725</xdr:colOff>
                <xdr:row>29</xdr:row>
                <xdr:rowOff>123825</xdr:rowOff>
              </from>
              <to>
                <xdr:col>3</xdr:col>
                <xdr:colOff>66675</xdr:colOff>
                <xdr:row>33</xdr:row>
                <xdr:rowOff>38100</xdr:rowOff>
              </to>
            </anchor>
          </objectPr>
        </oleObject>
      </mc:Choice>
      <mc:Fallback>
        <oleObject progId="Equation.3" shapeId="5121" r:id="rId3"/>
      </mc:Fallback>
    </mc:AlternateContent>
  </oleObjec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2C84E-86E1-41A8-9777-BF1BDD831960}">
  <sheetPr>
    <tabColor theme="4"/>
  </sheetPr>
  <dimension ref="A1:S72"/>
  <sheetViews>
    <sheetView zoomScale="85" zoomScaleNormal="85" workbookViewId="0">
      <selection sqref="A1:XFD1048576"/>
    </sheetView>
  </sheetViews>
  <sheetFormatPr baseColWidth="10" defaultColWidth="12.42578125" defaultRowHeight="15" x14ac:dyDescent="0.25"/>
  <cols>
    <col min="1" max="1" width="6.7109375" customWidth="1"/>
    <col min="2" max="2" width="15.85546875" customWidth="1"/>
    <col min="3" max="3" width="11" customWidth="1"/>
    <col min="4" max="4" width="8.42578125" customWidth="1"/>
    <col min="5" max="6" width="13.42578125" customWidth="1"/>
    <col min="7" max="7" width="27.140625" customWidth="1"/>
    <col min="8" max="8" width="11" customWidth="1"/>
  </cols>
  <sheetData>
    <row r="1" spans="1:19" s="221" customFormat="1" ht="15.75" x14ac:dyDescent="0.25">
      <c r="A1" s="502" t="s">
        <v>110</v>
      </c>
      <c r="B1" s="503"/>
      <c r="C1" s="503"/>
      <c r="D1" s="503"/>
      <c r="E1" s="503"/>
      <c r="F1" s="503"/>
      <c r="G1" s="504"/>
      <c r="I1" s="526" t="s">
        <v>106</v>
      </c>
      <c r="J1" s="527"/>
      <c r="K1" s="527"/>
      <c r="L1" s="527"/>
      <c r="M1" s="527"/>
      <c r="N1" s="528"/>
    </row>
    <row r="2" spans="1:19" s="221" customFormat="1" ht="15.75" x14ac:dyDescent="0.25">
      <c r="A2" s="610" t="s">
        <v>19</v>
      </c>
      <c r="B2" s="611"/>
      <c r="C2" s="243"/>
      <c r="D2" s="243"/>
      <c r="E2" s="243"/>
      <c r="F2" s="243"/>
      <c r="G2" s="242"/>
      <c r="I2" s="529" t="s">
        <v>179</v>
      </c>
      <c r="J2" s="530"/>
      <c r="K2" s="530"/>
      <c r="L2" s="530"/>
      <c r="M2" s="530"/>
      <c r="N2" s="531"/>
    </row>
    <row r="3" spans="1:19" s="221" customFormat="1" ht="15.75" x14ac:dyDescent="0.25">
      <c r="A3" s="761" t="s">
        <v>178</v>
      </c>
      <c r="B3" s="762"/>
      <c r="C3" s="763"/>
      <c r="D3" s="764" t="s">
        <v>177</v>
      </c>
      <c r="E3" s="762"/>
      <c r="F3" s="763"/>
      <c r="G3" s="288" t="s">
        <v>52</v>
      </c>
      <c r="I3" s="532"/>
      <c r="J3" s="544"/>
      <c r="K3" s="544"/>
      <c r="L3" s="544"/>
      <c r="M3" s="544"/>
      <c r="N3" s="534"/>
    </row>
    <row r="4" spans="1:19" s="221" customFormat="1" ht="18.75" x14ac:dyDescent="0.3">
      <c r="A4" s="280" t="s">
        <v>53</v>
      </c>
      <c r="B4" s="284">
        <v>24</v>
      </c>
      <c r="C4" s="278"/>
      <c r="D4" s="279"/>
      <c r="E4" s="287" t="s">
        <v>54</v>
      </c>
      <c r="F4" s="284">
        <v>18</v>
      </c>
      <c r="G4" s="286">
        <f>F4+B4</f>
        <v>42</v>
      </c>
      <c r="I4" s="532"/>
      <c r="J4" s="544"/>
      <c r="K4" s="544"/>
      <c r="L4" s="544"/>
      <c r="M4" s="544"/>
      <c r="N4" s="534"/>
    </row>
    <row r="5" spans="1:19" s="221" customFormat="1" ht="15.75" x14ac:dyDescent="0.25">
      <c r="A5" s="223"/>
      <c r="G5" s="285"/>
      <c r="I5" s="532"/>
      <c r="J5" s="544"/>
      <c r="K5" s="544"/>
      <c r="L5" s="544"/>
      <c r="M5" s="544"/>
      <c r="N5" s="534"/>
    </row>
    <row r="6" spans="1:19" s="221" customFormat="1" ht="16.5" customHeight="1" thickBot="1" x14ac:dyDescent="0.3">
      <c r="A6" s="765"/>
      <c r="B6" s="754"/>
      <c r="C6" s="754"/>
      <c r="D6" s="766"/>
      <c r="E6" s="753"/>
      <c r="F6" s="754"/>
      <c r="G6" s="755"/>
      <c r="I6" s="535"/>
      <c r="J6" s="536"/>
      <c r="K6" s="536"/>
      <c r="L6" s="536"/>
      <c r="M6" s="536"/>
      <c r="N6" s="537"/>
    </row>
    <row r="7" spans="1:19" s="221" customFormat="1" ht="15.75" x14ac:dyDescent="0.25">
      <c r="A7" s="223" t="s">
        <v>55</v>
      </c>
      <c r="B7" s="284">
        <v>7</v>
      </c>
      <c r="D7" s="283"/>
      <c r="E7" s="282" t="s">
        <v>56</v>
      </c>
      <c r="F7" s="281">
        <v>10</v>
      </c>
      <c r="G7" s="250"/>
    </row>
    <row r="8" spans="1:19" s="221" customFormat="1" ht="15.75" x14ac:dyDescent="0.25">
      <c r="A8" s="280" t="s">
        <v>57</v>
      </c>
      <c r="B8" s="276">
        <f>+B7/B4</f>
        <v>0.29166666666666669</v>
      </c>
      <c r="C8" s="279"/>
      <c r="D8" s="278"/>
      <c r="E8" s="277" t="s">
        <v>58</v>
      </c>
      <c r="F8" s="276">
        <f>+F7/F4</f>
        <v>0.55555555555555558</v>
      </c>
      <c r="G8" s="275"/>
    </row>
    <row r="9" spans="1:19" s="221" customFormat="1" ht="15.75" x14ac:dyDescent="0.25">
      <c r="A9" s="274" t="s">
        <v>59</v>
      </c>
      <c r="B9" s="273"/>
      <c r="C9" s="272"/>
      <c r="G9" s="250"/>
    </row>
    <row r="10" spans="1:19" s="221" customFormat="1" ht="15.75" x14ac:dyDescent="0.25">
      <c r="A10" s="223"/>
      <c r="C10" s="221" t="s">
        <v>60</v>
      </c>
      <c r="D10" s="271">
        <f>+(B7+F7)/G4</f>
        <v>0.40476190476190477</v>
      </c>
      <c r="G10" s="250"/>
    </row>
    <row r="11" spans="1:19" s="221" customFormat="1" ht="15.75" x14ac:dyDescent="0.25">
      <c r="A11" s="223"/>
      <c r="C11" s="221" t="s">
        <v>61</v>
      </c>
      <c r="D11" s="271">
        <f>1-D10</f>
        <v>0.59523809523809523</v>
      </c>
      <c r="G11" s="250"/>
      <c r="L11" s="499" t="s">
        <v>116</v>
      </c>
      <c r="M11" s="500"/>
      <c r="N11" s="500"/>
      <c r="O11" s="500"/>
      <c r="P11" s="500"/>
      <c r="Q11" s="500"/>
      <c r="R11" s="500"/>
      <c r="S11" s="501"/>
    </row>
    <row r="12" spans="1:19" s="221" customFormat="1" ht="15.75" x14ac:dyDescent="0.25">
      <c r="A12" s="223"/>
      <c r="B12" s="251"/>
      <c r="G12" s="250"/>
    </row>
    <row r="13" spans="1:19" s="221" customFormat="1" ht="16.5" thickBot="1" x14ac:dyDescent="0.3">
      <c r="A13" s="610" t="s">
        <v>22</v>
      </c>
      <c r="B13" s="611"/>
      <c r="C13" s="611"/>
      <c r="D13" s="611"/>
      <c r="E13" s="611"/>
      <c r="F13" s="611"/>
      <c r="G13" s="756"/>
      <c r="H13" s="487" t="s">
        <v>31</v>
      </c>
      <c r="I13" s="538"/>
      <c r="J13" s="538"/>
      <c r="K13" s="221">
        <v>8.4699999999999998E-2</v>
      </c>
    </row>
    <row r="14" spans="1:19" s="221" customFormat="1" ht="45.75" customHeight="1" x14ac:dyDescent="0.25">
      <c r="A14" s="270" t="s">
        <v>62</v>
      </c>
      <c r="B14" s="757" t="s">
        <v>176</v>
      </c>
      <c r="C14" s="757"/>
      <c r="D14" s="757"/>
      <c r="E14" s="757"/>
      <c r="F14" s="757"/>
      <c r="G14" s="758"/>
    </row>
    <row r="15" spans="1:19" s="221" customFormat="1" ht="49.5" customHeight="1" x14ac:dyDescent="0.25">
      <c r="A15" s="269" t="s">
        <v>63</v>
      </c>
      <c r="B15" s="759" t="s">
        <v>175</v>
      </c>
      <c r="C15" s="759"/>
      <c r="D15" s="759"/>
      <c r="E15" s="759"/>
      <c r="F15" s="759"/>
      <c r="G15" s="760"/>
    </row>
    <row r="16" spans="1:19" s="221" customFormat="1" ht="15.75" x14ac:dyDescent="0.25">
      <c r="A16" s="223" t="s">
        <v>25</v>
      </c>
      <c r="G16" s="222"/>
    </row>
    <row r="17" spans="1:12" s="221" customFormat="1" ht="15.75" x14ac:dyDescent="0.25">
      <c r="A17" s="223"/>
      <c r="F17" s="751" t="s">
        <v>174</v>
      </c>
      <c r="G17" s="752"/>
    </row>
    <row r="18" spans="1:12" s="221" customFormat="1" ht="15.75" customHeight="1" x14ac:dyDescent="0.25">
      <c r="A18" s="223"/>
      <c r="E18" s="268"/>
      <c r="F18" s="751"/>
      <c r="G18" s="752"/>
    </row>
    <row r="19" spans="1:12" s="221" customFormat="1" ht="15" customHeight="1" x14ac:dyDescent="0.25">
      <c r="A19" s="223"/>
      <c r="E19" s="268"/>
      <c r="F19" s="751"/>
      <c r="G19" s="752"/>
    </row>
    <row r="20" spans="1:12" s="221" customFormat="1" ht="15.75" x14ac:dyDescent="0.25">
      <c r="A20" s="223"/>
      <c r="F20" s="751"/>
      <c r="G20" s="752"/>
    </row>
    <row r="21" spans="1:12" s="221" customFormat="1" ht="15.75" customHeight="1" x14ac:dyDescent="0.25">
      <c r="A21" s="223"/>
      <c r="G21" s="222"/>
    </row>
    <row r="22" spans="1:12" s="221" customFormat="1" ht="15.75" x14ac:dyDescent="0.25">
      <c r="A22" s="223"/>
      <c r="G22" s="222"/>
      <c r="H22" s="267"/>
      <c r="I22" s="267"/>
      <c r="J22" s="267"/>
      <c r="K22" s="267"/>
      <c r="L22" s="267"/>
    </row>
    <row r="23" spans="1:12" s="221" customFormat="1" ht="15.75" x14ac:dyDescent="0.25">
      <c r="A23" s="223"/>
      <c r="G23" s="222"/>
    </row>
    <row r="24" spans="1:12" s="221" customFormat="1" ht="15.75" x14ac:dyDescent="0.25">
      <c r="A24" s="223"/>
      <c r="G24" s="222"/>
    </row>
    <row r="25" spans="1:12" s="221" customFormat="1" ht="16.5" thickBot="1" x14ac:dyDescent="0.3">
      <c r="A25" s="607"/>
      <c r="B25" s="608"/>
      <c r="C25" s="608"/>
      <c r="D25" s="608"/>
      <c r="E25" s="608"/>
      <c r="F25" s="608"/>
      <c r="G25" s="609"/>
    </row>
    <row r="26" spans="1:12" s="221" customFormat="1" ht="15.75" x14ac:dyDescent="0.25">
      <c r="A26" s="598" t="s">
        <v>27</v>
      </c>
      <c r="B26" s="599"/>
      <c r="C26" s="599"/>
      <c r="D26" s="599"/>
      <c r="E26" s="599"/>
      <c r="F26" s="599"/>
      <c r="G26" s="600"/>
    </row>
    <row r="27" spans="1:12" s="221" customFormat="1" ht="15.75" x14ac:dyDescent="0.25">
      <c r="A27" s="201" t="s">
        <v>41</v>
      </c>
      <c r="B27" s="230">
        <v>0.05</v>
      </c>
      <c r="G27" s="222"/>
    </row>
    <row r="28" spans="1:12" s="221" customFormat="1" ht="16.5" thickBot="1" x14ac:dyDescent="0.3">
      <c r="A28" s="223"/>
      <c r="G28" s="222"/>
    </row>
    <row r="29" spans="1:12" s="221" customFormat="1" ht="15.75" x14ac:dyDescent="0.25">
      <c r="A29" s="598" t="s">
        <v>29</v>
      </c>
      <c r="B29" s="599"/>
      <c r="C29" s="599"/>
      <c r="D29" s="599"/>
      <c r="E29" s="599"/>
      <c r="F29" s="599"/>
      <c r="G29" s="600"/>
    </row>
    <row r="30" spans="1:12" s="221" customFormat="1" ht="15.75" x14ac:dyDescent="0.25">
      <c r="A30" s="223"/>
      <c r="G30" s="222"/>
    </row>
    <row r="31" spans="1:12" s="221" customFormat="1" ht="15.75" x14ac:dyDescent="0.25">
      <c r="A31" s="223"/>
      <c r="G31" s="222"/>
    </row>
    <row r="32" spans="1:12" s="221" customFormat="1" ht="15.75" x14ac:dyDescent="0.25">
      <c r="A32" s="223"/>
      <c r="G32" s="222"/>
    </row>
    <row r="33" spans="1:17" s="221" customFormat="1" ht="15.75" x14ac:dyDescent="0.25">
      <c r="A33" s="223"/>
      <c r="G33" s="222"/>
    </row>
    <row r="34" spans="1:17" s="221" customFormat="1" ht="15.75" x14ac:dyDescent="0.25">
      <c r="A34" s="223"/>
      <c r="G34" s="222"/>
    </row>
    <row r="35" spans="1:17" s="221" customFormat="1" ht="15.75" x14ac:dyDescent="0.25">
      <c r="A35" s="223"/>
      <c r="B35" s="221" t="s">
        <v>30</v>
      </c>
      <c r="C35" s="776">
        <f>(B8-F8)</f>
        <v>-0.2638888888888889</v>
      </c>
      <c r="D35" s="776"/>
      <c r="E35" s="776"/>
      <c r="F35" s="221" t="s">
        <v>64</v>
      </c>
      <c r="G35" s="266">
        <f>C35/C36</f>
        <v>-1.724221904648757</v>
      </c>
    </row>
    <row r="36" spans="1:17" s="221" customFormat="1" ht="16.5" thickBot="1" x14ac:dyDescent="0.3">
      <c r="A36" s="223"/>
      <c r="C36" s="777">
        <f>SQRT(((D10*D11)/B4)+((D10*D11)/F4))</f>
        <v>0.15304810139426106</v>
      </c>
      <c r="D36" s="777"/>
      <c r="E36" s="777"/>
      <c r="G36" s="222"/>
    </row>
    <row r="37" spans="1:17" s="221" customFormat="1" ht="15.75" x14ac:dyDescent="0.25">
      <c r="A37" s="598" t="s">
        <v>44</v>
      </c>
      <c r="B37" s="599"/>
      <c r="C37" s="599"/>
      <c r="D37" s="599"/>
      <c r="E37" s="599"/>
      <c r="F37" s="599"/>
      <c r="G37" s="600"/>
    </row>
    <row r="38" spans="1:17" s="221" customFormat="1" ht="15.75" x14ac:dyDescent="0.25">
      <c r="A38" s="223"/>
      <c r="C38" s="221" t="s">
        <v>121</v>
      </c>
      <c r="G38" s="222"/>
    </row>
    <row r="39" spans="1:17" s="221" customFormat="1" ht="14.1" customHeight="1" x14ac:dyDescent="0.25">
      <c r="A39" s="223"/>
      <c r="B39" s="221" t="s">
        <v>33</v>
      </c>
      <c r="C39" s="225">
        <f>NORMSINV(B27)</f>
        <v>-1.6448536269514726</v>
      </c>
      <c r="D39" s="265"/>
      <c r="E39" s="224"/>
      <c r="F39" s="225">
        <f>NORMSINV(1-B27)</f>
        <v>1.6448536269514715</v>
      </c>
      <c r="G39" s="222"/>
    </row>
    <row r="40" spans="1:17" s="221" customFormat="1" ht="15.95" customHeight="1" thickBot="1" x14ac:dyDescent="0.3">
      <c r="A40" s="223"/>
      <c r="B40" s="264"/>
      <c r="C40" s="263"/>
      <c r="D40" s="262"/>
      <c r="G40" s="222"/>
    </row>
    <row r="41" spans="1:17" s="258" customFormat="1" ht="15.75" x14ac:dyDescent="0.25">
      <c r="A41" s="598" t="s">
        <v>34</v>
      </c>
      <c r="B41" s="599"/>
      <c r="C41" s="599"/>
      <c r="D41" s="599"/>
      <c r="E41" s="599"/>
      <c r="F41" s="599"/>
      <c r="G41" s="600"/>
      <c r="M41" s="221"/>
      <c r="N41" s="221"/>
      <c r="O41" s="221"/>
      <c r="P41" s="221"/>
      <c r="Q41" s="221"/>
    </row>
    <row r="42" spans="1:17" s="221" customFormat="1" ht="15.75" x14ac:dyDescent="0.25">
      <c r="A42" s="767" t="s">
        <v>173</v>
      </c>
      <c r="B42" s="768"/>
      <c r="C42" s="768"/>
      <c r="D42" s="768"/>
      <c r="E42" s="768"/>
      <c r="F42" s="768"/>
      <c r="G42" s="769"/>
    </row>
    <row r="43" spans="1:17" s="221" customFormat="1" ht="15.75" x14ac:dyDescent="0.25">
      <c r="A43" s="770"/>
      <c r="B43" s="771"/>
      <c r="C43" s="771"/>
      <c r="D43" s="771"/>
      <c r="E43" s="771"/>
      <c r="F43" s="771"/>
      <c r="G43" s="772"/>
    </row>
    <row r="44" spans="1:17" s="221" customFormat="1" ht="16.5" thickBot="1" x14ac:dyDescent="0.3">
      <c r="A44" s="685"/>
      <c r="B44" s="686"/>
      <c r="C44" s="686"/>
      <c r="D44" s="686"/>
      <c r="E44" s="686"/>
      <c r="F44" s="686"/>
      <c r="G44" s="687"/>
    </row>
    <row r="45" spans="1:17" s="221" customFormat="1" ht="15.75" x14ac:dyDescent="0.25">
      <c r="A45" s="773" t="s">
        <v>35</v>
      </c>
      <c r="B45" s="774"/>
      <c r="C45" s="774"/>
      <c r="D45" s="774"/>
      <c r="E45" s="774"/>
      <c r="F45" s="774"/>
      <c r="G45" s="775"/>
    </row>
    <row r="46" spans="1:17" s="221" customFormat="1" ht="15.75" x14ac:dyDescent="0.25">
      <c r="A46" s="592" t="s">
        <v>172</v>
      </c>
      <c r="B46" s="593"/>
      <c r="C46" s="593"/>
      <c r="D46" s="593"/>
      <c r="E46" s="593"/>
      <c r="F46" s="593"/>
      <c r="G46" s="594"/>
    </row>
    <row r="47" spans="1:17" s="221" customFormat="1" ht="15.75" x14ac:dyDescent="0.25">
      <c r="A47" s="592"/>
      <c r="B47" s="593"/>
      <c r="C47" s="593"/>
      <c r="D47" s="593"/>
      <c r="E47" s="593"/>
      <c r="F47" s="593"/>
      <c r="G47" s="594"/>
    </row>
    <row r="48" spans="1:17" s="221" customFormat="1" ht="16.5" thickBot="1" x14ac:dyDescent="0.3">
      <c r="A48" s="595"/>
      <c r="B48" s="596"/>
      <c r="C48" s="596"/>
      <c r="D48" s="596"/>
      <c r="E48" s="596"/>
      <c r="F48" s="596"/>
      <c r="G48" s="597"/>
    </row>
    <row r="49" spans="1:16" s="221" customFormat="1" ht="15.75" x14ac:dyDescent="0.25">
      <c r="A49" s="482"/>
      <c r="B49" s="482"/>
      <c r="C49" s="482"/>
      <c r="D49" s="482"/>
      <c r="E49" s="482"/>
      <c r="F49" s="482"/>
      <c r="G49" s="482"/>
      <c r="H49" s="195"/>
      <c r="I49" s="195"/>
      <c r="J49" s="195"/>
      <c r="K49" s="195"/>
      <c r="L49" s="195"/>
      <c r="M49" s="195"/>
      <c r="N49" s="195"/>
      <c r="O49" s="195"/>
      <c r="P49" s="195"/>
    </row>
    <row r="50" spans="1:16" s="221" customFormat="1" ht="15.75" x14ac:dyDescent="0.25">
      <c r="A50" s="516"/>
      <c r="B50" s="516"/>
      <c r="C50" s="516"/>
      <c r="D50" s="516"/>
      <c r="E50" s="516"/>
      <c r="F50" s="516"/>
      <c r="G50" s="516"/>
      <c r="H50" s="195"/>
      <c r="I50" s="195"/>
      <c r="J50" s="195"/>
      <c r="K50" s="195"/>
      <c r="L50" s="195"/>
      <c r="M50" s="195"/>
      <c r="N50" s="195"/>
      <c r="O50" s="195"/>
      <c r="P50" s="195"/>
    </row>
    <row r="51" spans="1:16" s="221" customFormat="1" ht="15.75" x14ac:dyDescent="0.25">
      <c r="A51" s="516"/>
      <c r="B51" s="516"/>
      <c r="C51" s="516"/>
      <c r="D51" s="516"/>
      <c r="E51" s="516"/>
      <c r="F51" s="516"/>
      <c r="G51" s="516"/>
      <c r="H51" s="195"/>
      <c r="I51" s="195"/>
      <c r="J51" s="195"/>
      <c r="K51" s="195"/>
      <c r="L51" s="195"/>
      <c r="M51" s="195"/>
      <c r="N51" s="195"/>
      <c r="O51" s="195"/>
      <c r="P51" s="195"/>
    </row>
    <row r="52" spans="1:16" s="221" customFormat="1" ht="15.75" x14ac:dyDescent="0.25">
      <c r="A52" s="195"/>
      <c r="B52" s="195"/>
      <c r="C52" s="195"/>
      <c r="D52" s="195"/>
      <c r="E52" s="195"/>
      <c r="F52" s="195"/>
      <c r="G52" s="195"/>
      <c r="H52" s="195"/>
      <c r="I52" s="195"/>
      <c r="J52" s="195"/>
      <c r="K52" s="195"/>
      <c r="L52" s="195"/>
      <c r="M52" s="195"/>
      <c r="N52" s="195"/>
      <c r="O52" s="195"/>
      <c r="P52" s="195"/>
    </row>
    <row r="53" spans="1:16" s="221" customFormat="1" ht="15.75" x14ac:dyDescent="0.25">
      <c r="A53" s="195"/>
      <c r="B53" s="195"/>
      <c r="C53" s="195"/>
      <c r="D53" s="195"/>
      <c r="E53" s="195"/>
      <c r="F53" s="195"/>
      <c r="G53" s="195"/>
      <c r="H53" s="195"/>
      <c r="I53" s="195"/>
      <c r="J53" s="195"/>
      <c r="K53" s="216"/>
      <c r="L53" s="195"/>
      <c r="M53" s="195"/>
      <c r="N53" s="195"/>
      <c r="O53" s="195"/>
      <c r="P53" s="195"/>
    </row>
    <row r="54" spans="1:16" s="221" customFormat="1" ht="15.75" x14ac:dyDescent="0.25">
      <c r="A54" s="195"/>
      <c r="B54" s="195"/>
      <c r="C54" s="195"/>
      <c r="D54" s="195"/>
      <c r="E54" s="195"/>
      <c r="F54" s="195"/>
      <c r="G54" s="195"/>
      <c r="H54" s="195"/>
      <c r="I54" s="195"/>
      <c r="J54" s="195"/>
      <c r="K54" s="195"/>
      <c r="L54" s="195"/>
      <c r="M54" s="195"/>
      <c r="N54" s="195"/>
      <c r="O54" s="195"/>
      <c r="P54" s="195"/>
    </row>
    <row r="55" spans="1:16" s="221" customFormat="1" ht="15.75" x14ac:dyDescent="0.25">
      <c r="A55" s="195"/>
      <c r="B55" s="195"/>
      <c r="C55" s="195"/>
      <c r="D55" s="195"/>
      <c r="E55" s="195"/>
      <c r="F55" s="195"/>
      <c r="G55" s="195"/>
      <c r="H55" s="195"/>
      <c r="I55" s="195"/>
      <c r="J55" s="195"/>
      <c r="K55" s="195"/>
      <c r="L55" s="195"/>
      <c r="M55" s="195"/>
      <c r="N55" s="195"/>
      <c r="O55" s="195"/>
      <c r="P55" s="195"/>
    </row>
    <row r="56" spans="1:16" s="221" customFormat="1" ht="15.75" x14ac:dyDescent="0.25">
      <c r="A56" s="195"/>
      <c r="B56" s="195"/>
      <c r="C56" s="195"/>
      <c r="D56" s="195"/>
      <c r="E56" s="195"/>
      <c r="F56"/>
      <c r="G56" s="195"/>
      <c r="H56" s="195"/>
      <c r="I56" s="195"/>
      <c r="J56" s="195"/>
      <c r="K56" s="195"/>
      <c r="L56" s="195"/>
      <c r="M56" s="195"/>
      <c r="N56" s="195"/>
      <c r="O56" s="195"/>
      <c r="P56" s="195"/>
    </row>
    <row r="57" spans="1:16" s="221" customFormat="1" ht="15.75" x14ac:dyDescent="0.25">
      <c r="A57" s="195"/>
      <c r="B57" s="195"/>
      <c r="C57" s="195"/>
      <c r="D57" s="195"/>
      <c r="E57" s="195"/>
      <c r="F57" s="195"/>
      <c r="G57" s="195"/>
      <c r="H57" s="195"/>
      <c r="I57" s="195"/>
      <c r="J57" s="195"/>
      <c r="K57" s="195"/>
      <c r="L57" s="195"/>
      <c r="M57" s="195"/>
      <c r="N57" s="195"/>
      <c r="O57" s="195"/>
      <c r="P57" s="195"/>
    </row>
    <row r="58" spans="1:16" s="221" customFormat="1" ht="15.75" x14ac:dyDescent="0.25">
      <c r="A58" s="195"/>
      <c r="B58" s="195"/>
      <c r="C58" s="195"/>
      <c r="D58" s="195"/>
      <c r="E58" s="195"/>
      <c r="F58" s="195"/>
      <c r="G58" s="195"/>
      <c r="H58" s="195"/>
      <c r="I58" s="195"/>
      <c r="J58" s="195"/>
      <c r="K58" s="195"/>
      <c r="L58" s="195"/>
      <c r="M58" s="195"/>
      <c r="N58" s="195"/>
      <c r="O58" s="195"/>
      <c r="P58" s="195"/>
    </row>
    <row r="59" spans="1:16" s="221" customFormat="1" ht="15.75" x14ac:dyDescent="0.25">
      <c r="A59" s="195"/>
      <c r="B59" s="195"/>
      <c r="C59" s="195"/>
      <c r="D59" s="195"/>
      <c r="E59" s="195"/>
      <c r="F59" s="195"/>
      <c r="G59" s="195"/>
      <c r="H59" s="195"/>
      <c r="I59" s="195"/>
      <c r="J59" s="195"/>
      <c r="K59" s="195"/>
      <c r="L59" s="195"/>
      <c r="M59" s="195"/>
      <c r="N59" s="195"/>
      <c r="O59" s="195"/>
      <c r="P59" s="195"/>
    </row>
    <row r="60" spans="1:16" s="221" customFormat="1" ht="15.75" x14ac:dyDescent="0.25">
      <c r="A60" s="195"/>
      <c r="B60" s="195"/>
      <c r="C60" s="195"/>
      <c r="D60" s="195"/>
      <c r="E60" s="195"/>
      <c r="F60" s="195"/>
      <c r="G60" s="195"/>
      <c r="H60" s="195"/>
      <c r="I60" s="195"/>
      <c r="J60" s="195"/>
      <c r="K60" s="195"/>
      <c r="L60" s="195"/>
      <c r="M60" s="195"/>
      <c r="N60" s="195"/>
      <c r="O60" s="195"/>
      <c r="P60" s="195"/>
    </row>
    <row r="61" spans="1:16" s="221" customFormat="1" ht="15.75" x14ac:dyDescent="0.25">
      <c r="A61" s="195"/>
      <c r="B61" s="195"/>
      <c r="C61" s="195"/>
      <c r="D61" s="195"/>
      <c r="E61" s="195"/>
      <c r="F61" s="195"/>
      <c r="G61" s="195"/>
      <c r="H61" s="195"/>
      <c r="I61" s="195"/>
      <c r="J61" s="195"/>
      <c r="K61" s="195"/>
      <c r="L61" s="195"/>
      <c r="M61" s="195"/>
      <c r="N61" s="195"/>
      <c r="O61" s="195"/>
      <c r="P61" s="195"/>
    </row>
    <row r="62" spans="1:16" s="221" customFormat="1" ht="15.75" x14ac:dyDescent="0.25">
      <c r="A62" s="195"/>
      <c r="B62" s="195"/>
      <c r="C62" s="195"/>
      <c r="D62" s="195"/>
      <c r="E62" s="195"/>
      <c r="F62" s="195"/>
      <c r="G62" s="195"/>
      <c r="H62" s="195"/>
      <c r="I62" s="195"/>
      <c r="J62" s="195"/>
      <c r="K62" s="195"/>
      <c r="L62" s="195"/>
      <c r="M62" s="195"/>
      <c r="N62" s="195"/>
      <c r="O62" s="195"/>
      <c r="P62" s="195"/>
    </row>
    <row r="63" spans="1:16" s="221" customFormat="1" ht="15.75" x14ac:dyDescent="0.25">
      <c r="A63" s="195"/>
      <c r="B63" s="195"/>
      <c r="C63" s="195"/>
      <c r="D63" s="195"/>
      <c r="E63" s="195"/>
      <c r="F63" s="195"/>
      <c r="G63" s="195"/>
      <c r="H63" s="195"/>
      <c r="I63" s="195"/>
      <c r="J63" s="195"/>
      <c r="K63" s="195"/>
      <c r="L63" s="195"/>
      <c r="M63" s="195"/>
      <c r="N63" s="195"/>
      <c r="O63" s="195"/>
      <c r="P63" s="195"/>
    </row>
    <row r="64" spans="1:16" s="221" customFormat="1" ht="15.75" x14ac:dyDescent="0.25">
      <c r="A64" s="195"/>
      <c r="B64" s="195"/>
      <c r="C64" s="195"/>
      <c r="D64" s="195"/>
      <c r="E64" s="195"/>
      <c r="F64" s="195"/>
      <c r="G64" s="195"/>
      <c r="H64" s="195"/>
      <c r="I64" s="195"/>
      <c r="J64" s="195"/>
      <c r="K64" s="195"/>
      <c r="L64" s="195"/>
      <c r="M64" s="195"/>
      <c r="N64" s="195"/>
      <c r="O64" s="195"/>
      <c r="P64" s="195"/>
    </row>
    <row r="65" spans="1:16" s="221" customFormat="1" ht="15.75" x14ac:dyDescent="0.25">
      <c r="A65" s="195"/>
      <c r="B65" s="195"/>
      <c r="C65" s="195"/>
      <c r="D65" s="195"/>
      <c r="E65" s="195"/>
      <c r="F65" s="195"/>
      <c r="G65" s="195"/>
      <c r="H65" s="195"/>
      <c r="I65" s="195"/>
      <c r="J65" s="195"/>
      <c r="K65" s="195"/>
      <c r="L65" s="195"/>
      <c r="M65" s="195"/>
      <c r="N65" s="195"/>
      <c r="O65" s="195"/>
      <c r="P65" s="195"/>
    </row>
    <row r="66" spans="1:16" s="221" customFormat="1" ht="15.75" x14ac:dyDescent="0.25">
      <c r="A66" s="195"/>
      <c r="B66" s="195"/>
      <c r="C66" s="195"/>
      <c r="D66" s="195"/>
      <c r="E66" s="195"/>
      <c r="F66" s="195"/>
      <c r="G66" s="195"/>
      <c r="H66" s="195"/>
      <c r="I66" s="195"/>
      <c r="J66" s="195"/>
      <c r="K66" s="195"/>
      <c r="L66" s="195"/>
      <c r="M66" s="195"/>
      <c r="N66" s="195"/>
      <c r="O66" s="195"/>
      <c r="P66" s="195"/>
    </row>
    <row r="67" spans="1:16" s="221" customFormat="1" ht="15.75" x14ac:dyDescent="0.25">
      <c r="A67" s="195"/>
      <c r="B67" s="195"/>
      <c r="C67" s="195"/>
      <c r="D67" s="195"/>
      <c r="E67" s="195"/>
      <c r="F67" s="195"/>
      <c r="G67" s="195"/>
      <c r="H67" s="195"/>
      <c r="I67" s="195"/>
      <c r="J67" s="195"/>
      <c r="K67" s="195"/>
      <c r="L67" s="195"/>
      <c r="M67" s="195"/>
      <c r="N67" s="195"/>
      <c r="O67" s="195"/>
      <c r="P67" s="195"/>
    </row>
    <row r="68" spans="1:16" s="221" customFormat="1" ht="15.75" x14ac:dyDescent="0.25"/>
    <row r="69" spans="1:16" s="221" customFormat="1" ht="15.75" x14ac:dyDescent="0.25"/>
    <row r="70" spans="1:16" s="221" customFormat="1" ht="15.75" x14ac:dyDescent="0.25"/>
    <row r="71" spans="1:16" s="221" customFormat="1" ht="15.75" x14ac:dyDescent="0.25"/>
    <row r="72" spans="1:16" s="221" customFormat="1" ht="15.75" x14ac:dyDescent="0.25"/>
  </sheetData>
  <mergeCells count="25">
    <mergeCell ref="A49:G51"/>
    <mergeCell ref="A1:G1"/>
    <mergeCell ref="A2:B2"/>
    <mergeCell ref="A3:C3"/>
    <mergeCell ref="D3:F3"/>
    <mergeCell ref="A6:D6"/>
    <mergeCell ref="A41:G41"/>
    <mergeCell ref="A42:G44"/>
    <mergeCell ref="A45:G45"/>
    <mergeCell ref="A46:G48"/>
    <mergeCell ref="A25:G25"/>
    <mergeCell ref="A26:G26"/>
    <mergeCell ref="A29:G29"/>
    <mergeCell ref="C35:E35"/>
    <mergeCell ref="C36:E36"/>
    <mergeCell ref="A37:G37"/>
    <mergeCell ref="I2:N6"/>
    <mergeCell ref="I1:N1"/>
    <mergeCell ref="F17:G20"/>
    <mergeCell ref="H13:J13"/>
    <mergeCell ref="L11:S11"/>
    <mergeCell ref="E6:G6"/>
    <mergeCell ref="A13:G13"/>
    <mergeCell ref="B14:G14"/>
    <mergeCell ref="B15:G15"/>
  </mergeCells>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20481" r:id="rId4">
          <objectPr defaultSize="0" autoPict="0" r:id="rId5">
            <anchor moveWithCells="1">
              <from>
                <xdr:col>0</xdr:col>
                <xdr:colOff>85725</xdr:colOff>
                <xdr:row>29</xdr:row>
                <xdr:rowOff>123825</xdr:rowOff>
              </from>
              <to>
                <xdr:col>3</xdr:col>
                <xdr:colOff>57150</xdr:colOff>
                <xdr:row>33</xdr:row>
                <xdr:rowOff>47625</xdr:rowOff>
              </to>
            </anchor>
          </objectPr>
        </oleObject>
      </mc:Choice>
      <mc:Fallback>
        <oleObject progId="Equation.3" shapeId="20481" r:id="rId4"/>
      </mc:Fallback>
    </mc:AlternateContent>
  </oleObjec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CE07D-50D1-47D5-80BB-53B0F2E82C9A}">
  <sheetPr>
    <tabColor rgb="FF7030A0"/>
  </sheetPr>
  <dimension ref="A1:S72"/>
  <sheetViews>
    <sheetView tabSelected="1" topLeftCell="A19" zoomScale="96" zoomScaleNormal="96" workbookViewId="0">
      <selection activeCell="J27" sqref="J27"/>
    </sheetView>
  </sheetViews>
  <sheetFormatPr baseColWidth="10" defaultColWidth="12.42578125" defaultRowHeight="15" x14ac:dyDescent="0.25"/>
  <cols>
    <col min="1" max="1" width="6.7109375" customWidth="1"/>
    <col min="2" max="2" width="15.85546875" customWidth="1"/>
    <col min="3" max="3" width="11" customWidth="1"/>
    <col min="4" max="4" width="8.42578125" customWidth="1"/>
    <col min="5" max="6" width="13.42578125" customWidth="1"/>
    <col min="7" max="7" width="29.5703125" customWidth="1"/>
    <col min="8" max="8" width="11" customWidth="1"/>
  </cols>
  <sheetData>
    <row r="1" spans="1:14" s="221" customFormat="1" ht="15.75" x14ac:dyDescent="0.25">
      <c r="A1" s="502" t="s">
        <v>110</v>
      </c>
      <c r="B1" s="503"/>
      <c r="C1" s="503"/>
      <c r="D1" s="503"/>
      <c r="E1" s="503"/>
      <c r="F1" s="503"/>
      <c r="G1" s="504"/>
      <c r="I1" s="526" t="s">
        <v>106</v>
      </c>
      <c r="J1" s="527"/>
      <c r="K1" s="527"/>
      <c r="L1" s="527"/>
      <c r="M1" s="527"/>
      <c r="N1" s="528"/>
    </row>
    <row r="2" spans="1:14" s="221" customFormat="1" ht="15.75" x14ac:dyDescent="0.25">
      <c r="A2" s="610" t="s">
        <v>19</v>
      </c>
      <c r="B2" s="611"/>
      <c r="C2" s="243"/>
      <c r="D2" s="243"/>
      <c r="E2" s="243"/>
      <c r="F2" s="243"/>
      <c r="G2" s="242"/>
      <c r="I2" s="529" t="s">
        <v>239</v>
      </c>
      <c r="J2" s="530"/>
      <c r="K2" s="530"/>
      <c r="L2" s="530"/>
      <c r="M2" s="530"/>
      <c r="N2" s="531"/>
    </row>
    <row r="3" spans="1:14" s="221" customFormat="1" ht="15.75" x14ac:dyDescent="0.25">
      <c r="A3" s="761" t="s">
        <v>238</v>
      </c>
      <c r="B3" s="762"/>
      <c r="C3" s="763"/>
      <c r="D3" s="764" t="s">
        <v>237</v>
      </c>
      <c r="E3" s="762"/>
      <c r="F3" s="763"/>
      <c r="G3" s="288" t="s">
        <v>52</v>
      </c>
      <c r="I3" s="532"/>
      <c r="J3" s="544"/>
      <c r="K3" s="544"/>
      <c r="L3" s="544"/>
      <c r="M3" s="544"/>
      <c r="N3" s="534"/>
    </row>
    <row r="4" spans="1:14" s="221" customFormat="1" ht="18.75" x14ac:dyDescent="0.3">
      <c r="A4" s="280" t="s">
        <v>53</v>
      </c>
      <c r="B4" s="284">
        <v>24</v>
      </c>
      <c r="C4" s="278"/>
      <c r="D4" s="279"/>
      <c r="E4" s="287" t="s">
        <v>54</v>
      </c>
      <c r="F4" s="284">
        <v>20</v>
      </c>
      <c r="G4" s="286">
        <f>F4+B4</f>
        <v>44</v>
      </c>
      <c r="I4" s="532"/>
      <c r="J4" s="544"/>
      <c r="K4" s="544"/>
      <c r="L4" s="544"/>
      <c r="M4" s="544"/>
      <c r="N4" s="534"/>
    </row>
    <row r="5" spans="1:14" s="221" customFormat="1" ht="15.75" x14ac:dyDescent="0.25">
      <c r="A5" s="223"/>
      <c r="G5" s="285"/>
      <c r="I5" s="532"/>
      <c r="J5" s="544"/>
      <c r="K5" s="544"/>
      <c r="L5" s="544"/>
      <c r="M5" s="544"/>
      <c r="N5" s="534"/>
    </row>
    <row r="6" spans="1:14" s="221" customFormat="1" ht="16.5" customHeight="1" thickBot="1" x14ac:dyDescent="0.3">
      <c r="A6" s="765"/>
      <c r="B6" s="754"/>
      <c r="C6" s="754"/>
      <c r="D6" s="766"/>
      <c r="E6" s="753"/>
      <c r="F6" s="754"/>
      <c r="G6" s="755"/>
      <c r="I6" s="535"/>
      <c r="J6" s="536"/>
      <c r="K6" s="536"/>
      <c r="L6" s="536"/>
      <c r="M6" s="536"/>
      <c r="N6" s="537"/>
    </row>
    <row r="7" spans="1:14" s="221" customFormat="1" ht="15.75" x14ac:dyDescent="0.25">
      <c r="A7" s="223" t="s">
        <v>55</v>
      </c>
      <c r="B7" s="284">
        <v>14</v>
      </c>
      <c r="D7" s="283"/>
      <c r="E7" s="282" t="s">
        <v>56</v>
      </c>
      <c r="F7" s="281">
        <v>5</v>
      </c>
      <c r="G7" s="250"/>
    </row>
    <row r="8" spans="1:14" s="221" customFormat="1" ht="15.75" x14ac:dyDescent="0.25">
      <c r="A8" s="280" t="s">
        <v>57</v>
      </c>
      <c r="B8" s="276">
        <f>+B7/B4</f>
        <v>0.58333333333333337</v>
      </c>
      <c r="C8" s="279"/>
      <c r="D8" s="278"/>
      <c r="E8" s="277" t="s">
        <v>58</v>
      </c>
      <c r="F8" s="276">
        <f>+F7/F4</f>
        <v>0.25</v>
      </c>
      <c r="G8" s="275"/>
    </row>
    <row r="9" spans="1:14" s="221" customFormat="1" ht="15.75" x14ac:dyDescent="0.25">
      <c r="A9" s="274" t="s">
        <v>59</v>
      </c>
      <c r="B9" s="273"/>
      <c r="C9" s="272"/>
      <c r="G9" s="250"/>
    </row>
    <row r="10" spans="1:14" s="221" customFormat="1" ht="15.75" x14ac:dyDescent="0.25">
      <c r="A10" s="223"/>
      <c r="C10" s="221" t="s">
        <v>60</v>
      </c>
      <c r="D10" s="271">
        <f>+(B7+F7)/G4</f>
        <v>0.43181818181818182</v>
      </c>
      <c r="G10" s="250"/>
    </row>
    <row r="11" spans="1:14" s="221" customFormat="1" ht="15.75" x14ac:dyDescent="0.25">
      <c r="A11" s="223"/>
      <c r="C11" s="221" t="s">
        <v>61</v>
      </c>
      <c r="D11" s="271">
        <f>1-D10</f>
        <v>0.56818181818181812</v>
      </c>
      <c r="G11" s="250"/>
    </row>
    <row r="12" spans="1:14" s="221" customFormat="1" ht="15.75" x14ac:dyDescent="0.25">
      <c r="A12" s="223"/>
      <c r="B12" s="251"/>
      <c r="G12" s="250"/>
    </row>
    <row r="13" spans="1:14" s="221" customFormat="1" ht="16.5" thickBot="1" x14ac:dyDescent="0.3">
      <c r="A13" s="610" t="s">
        <v>22</v>
      </c>
      <c r="B13" s="611"/>
      <c r="C13" s="611"/>
      <c r="D13" s="611"/>
      <c r="E13" s="611"/>
      <c r="F13" s="611"/>
      <c r="G13" s="756"/>
    </row>
    <row r="14" spans="1:14" s="221" customFormat="1" ht="45.75" customHeight="1" thickBot="1" x14ac:dyDescent="0.3">
      <c r="A14" s="270" t="s">
        <v>62</v>
      </c>
      <c r="B14" s="809" t="s">
        <v>236</v>
      </c>
      <c r="C14" s="808"/>
      <c r="D14" s="808"/>
      <c r="E14" s="808"/>
      <c r="F14" s="808"/>
      <c r="G14" s="807"/>
    </row>
    <row r="15" spans="1:14" s="221" customFormat="1" ht="49.5" customHeight="1" x14ac:dyDescent="0.25">
      <c r="A15" s="269" t="s">
        <v>63</v>
      </c>
      <c r="B15" s="809" t="s">
        <v>235</v>
      </c>
      <c r="C15" s="808"/>
      <c r="D15" s="808"/>
      <c r="E15" s="808"/>
      <c r="F15" s="808"/>
      <c r="G15" s="807"/>
    </row>
    <row r="16" spans="1:14" s="221" customFormat="1" ht="15.75" x14ac:dyDescent="0.25">
      <c r="A16" s="223" t="s">
        <v>25</v>
      </c>
      <c r="G16" s="222"/>
    </row>
    <row r="17" spans="1:19" s="221" customFormat="1" ht="15.75" x14ac:dyDescent="0.25">
      <c r="A17" s="223"/>
      <c r="F17" s="778" t="s">
        <v>120</v>
      </c>
      <c r="G17" s="779"/>
    </row>
    <row r="18" spans="1:19" s="221" customFormat="1" ht="15.75" customHeight="1" x14ac:dyDescent="0.25">
      <c r="A18" s="223"/>
      <c r="E18" s="268"/>
      <c r="F18" s="778"/>
      <c r="G18" s="779"/>
    </row>
    <row r="19" spans="1:19" s="221" customFormat="1" ht="15" customHeight="1" x14ac:dyDescent="0.25">
      <c r="A19" s="223"/>
      <c r="E19" s="268"/>
      <c r="F19" s="778"/>
      <c r="G19" s="779"/>
    </row>
    <row r="20" spans="1:19" s="221" customFormat="1" ht="15.75" x14ac:dyDescent="0.25">
      <c r="A20" s="223"/>
      <c r="F20" s="778"/>
      <c r="G20" s="779"/>
    </row>
    <row r="21" spans="1:19" s="221" customFormat="1" ht="15.75" customHeight="1" x14ac:dyDescent="0.25">
      <c r="A21" s="223"/>
      <c r="G21" s="222"/>
    </row>
    <row r="22" spans="1:19" s="221" customFormat="1" ht="15.75" x14ac:dyDescent="0.25">
      <c r="A22" s="223"/>
      <c r="G22" s="222"/>
    </row>
    <row r="23" spans="1:19" s="221" customFormat="1" ht="15.75" x14ac:dyDescent="0.25">
      <c r="A23" s="223"/>
      <c r="G23" s="222"/>
    </row>
    <row r="24" spans="1:19" s="221" customFormat="1" ht="15.75" x14ac:dyDescent="0.25">
      <c r="A24" s="223"/>
      <c r="G24" s="222"/>
    </row>
    <row r="25" spans="1:19" s="221" customFormat="1" ht="16.5" thickBot="1" x14ac:dyDescent="0.3">
      <c r="A25" s="607"/>
      <c r="B25" s="608"/>
      <c r="C25" s="608"/>
      <c r="D25" s="608"/>
      <c r="E25" s="608"/>
      <c r="F25" s="608"/>
      <c r="G25" s="609"/>
    </row>
    <row r="26" spans="1:19" s="221" customFormat="1" ht="15.75" x14ac:dyDescent="0.25">
      <c r="A26" s="598" t="s">
        <v>27</v>
      </c>
      <c r="B26" s="599"/>
      <c r="C26" s="599"/>
      <c r="D26" s="599"/>
      <c r="E26" s="599"/>
      <c r="F26" s="599"/>
      <c r="G26" s="600"/>
    </row>
    <row r="27" spans="1:19" s="221" customFormat="1" ht="15.75" x14ac:dyDescent="0.25">
      <c r="A27" s="201" t="s">
        <v>41</v>
      </c>
      <c r="B27" s="230">
        <v>0.05</v>
      </c>
      <c r="G27" s="222"/>
    </row>
    <row r="28" spans="1:19" s="221" customFormat="1" ht="16.5" thickBot="1" x14ac:dyDescent="0.3">
      <c r="A28" s="223"/>
      <c r="G28" s="222"/>
    </row>
    <row r="29" spans="1:19" s="221" customFormat="1" ht="15.75" x14ac:dyDescent="0.25">
      <c r="A29" s="598" t="s">
        <v>29</v>
      </c>
      <c r="B29" s="599"/>
      <c r="C29" s="599"/>
      <c r="D29" s="599"/>
      <c r="E29" s="599"/>
      <c r="F29" s="599"/>
      <c r="G29" s="600"/>
    </row>
    <row r="30" spans="1:19" s="221" customFormat="1" ht="15.75" x14ac:dyDescent="0.25">
      <c r="A30" s="223"/>
      <c r="G30" s="222"/>
      <c r="L30" s="499" t="s">
        <v>116</v>
      </c>
      <c r="M30" s="500"/>
      <c r="N30" s="500"/>
      <c r="O30" s="500"/>
      <c r="P30" s="500"/>
      <c r="Q30" s="500"/>
      <c r="R30" s="500"/>
      <c r="S30" s="501"/>
    </row>
    <row r="31" spans="1:19" s="221" customFormat="1" ht="15.75" x14ac:dyDescent="0.25">
      <c r="A31" s="223"/>
      <c r="G31" s="222"/>
    </row>
    <row r="32" spans="1:19" s="221" customFormat="1" ht="15.75" x14ac:dyDescent="0.25">
      <c r="A32" s="223"/>
      <c r="G32" s="222"/>
    </row>
    <row r="33" spans="1:17" s="221" customFormat="1" ht="15.75" x14ac:dyDescent="0.25">
      <c r="A33" s="223"/>
      <c r="G33" s="222"/>
    </row>
    <row r="34" spans="1:17" s="221" customFormat="1" ht="15.75" x14ac:dyDescent="0.25">
      <c r="A34" s="223"/>
      <c r="G34" s="222"/>
    </row>
    <row r="35" spans="1:17" s="221" customFormat="1" ht="15.75" x14ac:dyDescent="0.25">
      <c r="A35" s="223"/>
      <c r="B35" s="221" t="s">
        <v>30</v>
      </c>
      <c r="C35" s="776">
        <f>(B8-F8)</f>
        <v>0.33333333333333337</v>
      </c>
      <c r="D35" s="776"/>
      <c r="E35" s="776"/>
      <c r="F35" s="221" t="s">
        <v>64</v>
      </c>
      <c r="G35" s="266">
        <f>C35/C36</f>
        <v>2.2226900092439754</v>
      </c>
    </row>
    <row r="36" spans="1:17" s="221" customFormat="1" ht="16.5" thickBot="1" x14ac:dyDescent="0.3">
      <c r="A36" s="223"/>
      <c r="C36" s="777">
        <f>SQRT(((D10*D11)/B4)+((D10*D11)/F4))</f>
        <v>0.14996843102143298</v>
      </c>
      <c r="D36" s="777"/>
      <c r="E36" s="777"/>
      <c r="G36" s="222"/>
    </row>
    <row r="37" spans="1:17" s="221" customFormat="1" ht="15.75" x14ac:dyDescent="0.25">
      <c r="A37" s="598" t="s">
        <v>44</v>
      </c>
      <c r="B37" s="599"/>
      <c r="C37" s="599"/>
      <c r="D37" s="599"/>
      <c r="E37" s="599"/>
      <c r="F37" s="599"/>
      <c r="G37" s="600"/>
      <c r="H37" s="487" t="s">
        <v>31</v>
      </c>
      <c r="I37" s="538"/>
      <c r="J37" s="538"/>
    </row>
    <row r="38" spans="1:17" s="221" customFormat="1" ht="15.75" x14ac:dyDescent="0.25">
      <c r="A38" s="223"/>
      <c r="C38" s="221" t="s">
        <v>121</v>
      </c>
      <c r="G38" s="222"/>
    </row>
    <row r="39" spans="1:17" s="221" customFormat="1" ht="14.1" customHeight="1" x14ac:dyDescent="0.25">
      <c r="A39" s="223"/>
      <c r="B39" s="221" t="s">
        <v>33</v>
      </c>
      <c r="C39" s="225"/>
      <c r="D39" s="265"/>
      <c r="E39" s="224"/>
      <c r="F39" s="225">
        <f>NORMSINV(1-B27)</f>
        <v>1.6448536269514715</v>
      </c>
      <c r="G39" s="222"/>
    </row>
    <row r="40" spans="1:17" s="221" customFormat="1" ht="15.95" customHeight="1" thickBot="1" x14ac:dyDescent="0.3">
      <c r="A40" s="223"/>
      <c r="B40" s="264"/>
      <c r="C40" s="263"/>
      <c r="D40" s="262"/>
      <c r="G40" s="222"/>
    </row>
    <row r="41" spans="1:17" s="258" customFormat="1" ht="15.75" x14ac:dyDescent="0.25">
      <c r="A41" s="598" t="s">
        <v>34</v>
      </c>
      <c r="B41" s="599"/>
      <c r="C41" s="599"/>
      <c r="D41" s="599"/>
      <c r="E41" s="599"/>
      <c r="F41" s="599"/>
      <c r="G41" s="600"/>
      <c r="H41" s="221"/>
      <c r="I41" s="221"/>
      <c r="J41" s="221"/>
      <c r="K41" s="221"/>
      <c r="L41" s="221"/>
      <c r="M41" s="221"/>
      <c r="N41" s="221"/>
      <c r="O41" s="221"/>
      <c r="P41" s="221"/>
      <c r="Q41" s="221"/>
    </row>
    <row r="42" spans="1:17" s="221" customFormat="1" ht="15.75" x14ac:dyDescent="0.25">
      <c r="A42" s="780" t="s">
        <v>234</v>
      </c>
      <c r="B42" s="781"/>
      <c r="C42" s="781"/>
      <c r="D42" s="781"/>
      <c r="E42" s="781"/>
      <c r="F42" s="781"/>
      <c r="G42" s="782"/>
    </row>
    <row r="43" spans="1:17" s="221" customFormat="1" ht="15.75" x14ac:dyDescent="0.25">
      <c r="A43" s="783"/>
      <c r="B43" s="778"/>
      <c r="C43" s="778"/>
      <c r="D43" s="778"/>
      <c r="E43" s="778"/>
      <c r="F43" s="778"/>
      <c r="G43" s="779"/>
    </row>
    <row r="44" spans="1:17" s="221" customFormat="1" ht="16.5" thickBot="1" x14ac:dyDescent="0.3">
      <c r="A44" s="693"/>
      <c r="B44" s="784"/>
      <c r="C44" s="784"/>
      <c r="D44" s="784"/>
      <c r="E44" s="784"/>
      <c r="F44" s="784"/>
      <c r="G44" s="785"/>
    </row>
    <row r="45" spans="1:17" s="221" customFormat="1" ht="15.75" x14ac:dyDescent="0.25">
      <c r="A45" s="773" t="s">
        <v>35</v>
      </c>
      <c r="B45" s="774"/>
      <c r="C45" s="774"/>
      <c r="D45" s="774"/>
      <c r="E45" s="774"/>
      <c r="F45" s="774"/>
      <c r="G45" s="775"/>
      <c r="H45" s="267"/>
      <c r="I45" s="267"/>
      <c r="J45" s="267"/>
      <c r="K45" s="267"/>
      <c r="L45" s="267"/>
    </row>
    <row r="46" spans="1:17" s="221" customFormat="1" ht="15.75" x14ac:dyDescent="0.25">
      <c r="A46" s="592" t="s">
        <v>233</v>
      </c>
      <c r="B46" s="593"/>
      <c r="C46" s="593"/>
      <c r="D46" s="593"/>
      <c r="E46" s="593"/>
      <c r="F46" s="593"/>
      <c r="G46" s="594"/>
    </row>
    <row r="47" spans="1:17" s="221" customFormat="1" ht="15.75" x14ac:dyDescent="0.25">
      <c r="A47" s="592"/>
      <c r="B47" s="593"/>
      <c r="C47" s="593"/>
      <c r="D47" s="593"/>
      <c r="E47" s="593"/>
      <c r="F47" s="593"/>
      <c r="G47" s="594"/>
    </row>
    <row r="48" spans="1:17" s="221" customFormat="1" ht="16.5" thickBot="1" x14ac:dyDescent="0.3">
      <c r="A48" s="595"/>
      <c r="B48" s="596"/>
      <c r="C48" s="596"/>
      <c r="D48" s="596"/>
      <c r="E48" s="596"/>
      <c r="F48" s="596"/>
      <c r="G48" s="597"/>
    </row>
    <row r="49" spans="1:16" s="221" customFormat="1" ht="15.75" x14ac:dyDescent="0.25">
      <c r="A49" s="482"/>
      <c r="B49" s="482"/>
      <c r="C49" s="482"/>
      <c r="D49" s="482"/>
      <c r="E49" s="482"/>
      <c r="F49" s="482"/>
      <c r="G49" s="482"/>
      <c r="H49" s="195"/>
      <c r="I49" s="195"/>
      <c r="J49" s="195"/>
      <c r="K49" s="195"/>
      <c r="L49" s="195"/>
      <c r="M49" s="195"/>
      <c r="N49" s="195"/>
      <c r="O49" s="195"/>
      <c r="P49" s="195"/>
    </row>
    <row r="50" spans="1:16" s="221" customFormat="1" ht="15.75" x14ac:dyDescent="0.25">
      <c r="A50" s="516"/>
      <c r="B50" s="516"/>
      <c r="C50" s="516"/>
      <c r="D50" s="516"/>
      <c r="E50" s="516"/>
      <c r="F50" s="516"/>
      <c r="G50" s="516"/>
      <c r="H50" s="195"/>
      <c r="I50" s="195"/>
      <c r="J50" s="195"/>
      <c r="K50" s="195"/>
      <c r="L50" s="195"/>
      <c r="M50" s="195"/>
      <c r="N50" s="195"/>
      <c r="O50" s="195"/>
      <c r="P50" s="195"/>
    </row>
    <row r="51" spans="1:16" s="221" customFormat="1" ht="15.75" x14ac:dyDescent="0.25">
      <c r="A51" s="516"/>
      <c r="B51" s="516"/>
      <c r="C51" s="516"/>
      <c r="D51" s="516"/>
      <c r="E51" s="516"/>
      <c r="F51" s="516"/>
      <c r="G51" s="516"/>
      <c r="H51" s="195"/>
      <c r="I51" s="195"/>
      <c r="J51" s="195"/>
      <c r="K51" s="195"/>
      <c r="L51" s="195"/>
      <c r="M51" s="195"/>
      <c r="N51" s="195"/>
      <c r="O51" s="195"/>
      <c r="P51" s="195"/>
    </row>
    <row r="52" spans="1:16" s="221" customFormat="1" ht="15.75" x14ac:dyDescent="0.25">
      <c r="A52" s="195"/>
      <c r="B52" s="195"/>
      <c r="C52" s="195"/>
      <c r="D52" s="195"/>
      <c r="E52" s="195"/>
      <c r="F52" s="195"/>
      <c r="G52" s="195"/>
      <c r="H52" s="195"/>
      <c r="I52" s="195"/>
      <c r="J52" s="195"/>
      <c r="K52" s="195"/>
      <c r="L52" s="195"/>
      <c r="M52" s="195"/>
      <c r="N52" s="195"/>
      <c r="O52" s="195"/>
      <c r="P52" s="195"/>
    </row>
    <row r="53" spans="1:16" s="221" customFormat="1" ht="15.75" x14ac:dyDescent="0.25">
      <c r="A53" s="195"/>
      <c r="B53" s="195"/>
      <c r="C53" s="195"/>
      <c r="D53" s="195"/>
      <c r="E53" s="195"/>
      <c r="F53" s="195"/>
      <c r="G53" s="195"/>
      <c r="H53" s="195"/>
      <c r="I53" s="195"/>
      <c r="J53" s="195"/>
      <c r="K53" s="216"/>
      <c r="L53" s="195"/>
      <c r="M53" s="195"/>
      <c r="N53" s="195"/>
      <c r="O53" s="195"/>
      <c r="P53" s="195"/>
    </row>
    <row r="54" spans="1:16" s="221" customFormat="1" ht="15.75" x14ac:dyDescent="0.25">
      <c r="A54" s="195"/>
      <c r="B54" s="195"/>
      <c r="C54" s="195"/>
      <c r="D54" s="195"/>
      <c r="E54" s="195"/>
      <c r="F54" s="195"/>
      <c r="G54" s="195"/>
      <c r="H54" s="195"/>
      <c r="I54" s="195"/>
      <c r="J54" s="195"/>
      <c r="K54" s="195"/>
      <c r="L54" s="195"/>
      <c r="M54" s="195"/>
      <c r="N54" s="195"/>
      <c r="O54" s="195"/>
      <c r="P54" s="195"/>
    </row>
    <row r="55" spans="1:16" s="221" customFormat="1" ht="15.75" x14ac:dyDescent="0.25">
      <c r="A55" s="195"/>
      <c r="B55" s="195"/>
      <c r="C55" s="195"/>
      <c r="D55" s="195"/>
      <c r="E55" s="195"/>
      <c r="F55" s="195"/>
      <c r="G55" s="195"/>
      <c r="H55" s="195"/>
      <c r="I55" s="195"/>
      <c r="J55" s="195"/>
      <c r="K55" s="195"/>
      <c r="L55" s="195"/>
      <c r="M55" s="195"/>
      <c r="N55" s="195"/>
      <c r="O55" s="195"/>
      <c r="P55" s="195"/>
    </row>
    <row r="56" spans="1:16" s="221" customFormat="1" ht="15.75" x14ac:dyDescent="0.25">
      <c r="A56" s="195"/>
      <c r="B56" s="195"/>
      <c r="C56" s="195"/>
      <c r="D56" s="195"/>
      <c r="E56" s="195"/>
      <c r="F56"/>
      <c r="G56" s="195"/>
      <c r="H56" s="195"/>
      <c r="I56" s="195"/>
      <c r="J56" s="195"/>
      <c r="K56" s="195"/>
      <c r="L56" s="195"/>
      <c r="M56" s="195"/>
      <c r="N56" s="195"/>
      <c r="O56" s="195"/>
      <c r="P56" s="195"/>
    </row>
    <row r="57" spans="1:16" s="221" customFormat="1" ht="15.75" x14ac:dyDescent="0.25">
      <c r="A57" s="195"/>
      <c r="B57" s="195"/>
      <c r="C57" s="195"/>
      <c r="D57" s="195"/>
      <c r="E57" s="195"/>
      <c r="F57" s="195"/>
      <c r="G57" s="195"/>
      <c r="H57" s="195"/>
      <c r="I57" s="195"/>
      <c r="J57" s="195"/>
      <c r="K57" s="195"/>
      <c r="L57" s="195"/>
      <c r="M57" s="195"/>
      <c r="N57" s="195"/>
      <c r="O57" s="195"/>
      <c r="P57" s="195"/>
    </row>
    <row r="58" spans="1:16" s="221" customFormat="1" ht="15.75" x14ac:dyDescent="0.25">
      <c r="A58" s="195"/>
      <c r="B58" s="195"/>
      <c r="C58" s="195"/>
      <c r="D58" s="195"/>
      <c r="E58" s="195"/>
      <c r="F58" s="195"/>
      <c r="G58" s="195"/>
      <c r="H58" s="195"/>
      <c r="I58" s="195"/>
      <c r="J58" s="195"/>
      <c r="K58" s="195"/>
      <c r="L58" s="195"/>
      <c r="M58" s="195"/>
      <c r="N58" s="195"/>
      <c r="O58" s="195"/>
      <c r="P58" s="195"/>
    </row>
    <row r="59" spans="1:16" s="221" customFormat="1" ht="15.75" x14ac:dyDescent="0.25">
      <c r="A59" s="195"/>
      <c r="B59" s="195"/>
      <c r="C59" s="195"/>
      <c r="D59" s="195"/>
      <c r="E59" s="195"/>
      <c r="F59" s="195"/>
      <c r="G59" s="195"/>
      <c r="H59" s="195"/>
      <c r="I59" s="195"/>
      <c r="J59" s="195"/>
      <c r="K59" s="195"/>
      <c r="L59" s="195"/>
      <c r="M59" s="195"/>
      <c r="N59" s="195"/>
      <c r="O59" s="195"/>
      <c r="P59" s="195"/>
    </row>
    <row r="60" spans="1:16" s="221" customFormat="1" ht="15.75" x14ac:dyDescent="0.25">
      <c r="A60" s="195"/>
      <c r="B60" s="195"/>
      <c r="C60" s="195"/>
      <c r="D60" s="195"/>
      <c r="E60" s="195"/>
      <c r="F60" s="195"/>
      <c r="G60" s="195"/>
      <c r="H60" s="195"/>
      <c r="I60" s="195"/>
      <c r="J60" s="195"/>
      <c r="K60" s="195"/>
      <c r="L60" s="195"/>
      <c r="M60" s="195"/>
      <c r="N60" s="195"/>
      <c r="O60" s="195"/>
      <c r="P60" s="195"/>
    </row>
    <row r="61" spans="1:16" s="221" customFormat="1" ht="15.75" x14ac:dyDescent="0.25">
      <c r="A61" s="195"/>
      <c r="B61" s="195"/>
      <c r="C61" s="195"/>
      <c r="D61" s="195"/>
      <c r="E61" s="195"/>
      <c r="F61" s="195"/>
      <c r="G61" s="195"/>
      <c r="H61" s="195"/>
      <c r="I61" s="195"/>
      <c r="J61" s="195"/>
      <c r="K61" s="195"/>
      <c r="L61" s="195"/>
      <c r="M61" s="195"/>
      <c r="N61" s="195"/>
      <c r="O61" s="195"/>
      <c r="P61" s="195"/>
    </row>
    <row r="62" spans="1:16" s="221" customFormat="1" ht="15.75" x14ac:dyDescent="0.25">
      <c r="A62" s="195"/>
      <c r="B62" s="195"/>
      <c r="C62" s="195"/>
      <c r="D62" s="195"/>
      <c r="E62" s="195"/>
      <c r="F62" s="195"/>
      <c r="G62" s="195"/>
      <c r="H62" s="195"/>
      <c r="I62" s="195"/>
      <c r="J62" s="195"/>
      <c r="K62" s="195"/>
      <c r="L62" s="195"/>
      <c r="M62" s="195"/>
      <c r="N62" s="195"/>
      <c r="O62" s="195"/>
      <c r="P62" s="195"/>
    </row>
    <row r="63" spans="1:16" s="221" customFormat="1" ht="15.75" x14ac:dyDescent="0.25">
      <c r="A63" s="195"/>
      <c r="B63" s="195"/>
      <c r="C63" s="195"/>
      <c r="D63" s="195"/>
      <c r="E63" s="195"/>
      <c r="F63" s="195"/>
      <c r="G63" s="195"/>
      <c r="H63" s="195"/>
      <c r="I63" s="195"/>
      <c r="J63" s="195"/>
      <c r="K63" s="195"/>
      <c r="L63" s="195"/>
      <c r="M63" s="195"/>
      <c r="N63" s="195"/>
      <c r="O63" s="195"/>
      <c r="P63" s="195"/>
    </row>
    <row r="64" spans="1:16" s="221" customFormat="1" ht="15.75" x14ac:dyDescent="0.25">
      <c r="A64" s="195"/>
      <c r="B64" s="195"/>
      <c r="C64" s="195"/>
      <c r="D64" s="195"/>
      <c r="E64" s="195"/>
      <c r="F64" s="195"/>
      <c r="G64" s="195"/>
      <c r="H64" s="195"/>
      <c r="I64" s="195"/>
      <c r="J64" s="195"/>
      <c r="K64" s="195"/>
      <c r="L64" s="195"/>
      <c r="M64" s="195"/>
      <c r="N64" s="195"/>
      <c r="O64" s="195"/>
      <c r="P64" s="195"/>
    </row>
    <row r="65" spans="1:16" s="221" customFormat="1" ht="15.75" x14ac:dyDescent="0.25">
      <c r="A65" s="195"/>
      <c r="B65" s="195"/>
      <c r="C65" s="195"/>
      <c r="D65" s="195"/>
      <c r="E65" s="195"/>
      <c r="F65" s="195"/>
      <c r="G65" s="195"/>
      <c r="H65" s="195"/>
      <c r="I65" s="195"/>
      <c r="J65" s="195"/>
      <c r="K65" s="195"/>
      <c r="L65" s="195"/>
      <c r="M65" s="195"/>
      <c r="N65" s="195"/>
      <c r="O65" s="195"/>
      <c r="P65" s="195"/>
    </row>
    <row r="66" spans="1:16" s="221" customFormat="1" ht="15.75" x14ac:dyDescent="0.25">
      <c r="A66" s="195"/>
      <c r="B66" s="195"/>
      <c r="C66" s="195"/>
      <c r="D66" s="195"/>
      <c r="E66" s="195"/>
      <c r="F66" s="195"/>
      <c r="G66" s="195"/>
      <c r="H66" s="195"/>
      <c r="I66" s="195"/>
      <c r="J66" s="195"/>
      <c r="K66" s="195"/>
      <c r="L66" s="195"/>
      <c r="M66" s="195"/>
      <c r="N66" s="195"/>
      <c r="O66" s="195"/>
      <c r="P66" s="195"/>
    </row>
    <row r="67" spans="1:16" s="221" customFormat="1" ht="15.75" x14ac:dyDescent="0.25">
      <c r="A67" s="195"/>
      <c r="B67" s="195"/>
      <c r="C67" s="195"/>
      <c r="D67" s="195"/>
      <c r="E67" s="195"/>
      <c r="F67" s="195"/>
      <c r="G67" s="195"/>
      <c r="H67" s="195"/>
      <c r="I67" s="195"/>
      <c r="J67" s="195"/>
      <c r="K67" s="195"/>
      <c r="L67" s="195"/>
      <c r="M67" s="195"/>
      <c r="N67" s="195"/>
      <c r="O67" s="195"/>
      <c r="P67" s="195"/>
    </row>
    <row r="68" spans="1:16" s="221" customFormat="1" ht="15.75" x14ac:dyDescent="0.25"/>
    <row r="69" spans="1:16" s="221" customFormat="1" ht="15.75" x14ac:dyDescent="0.25"/>
    <row r="70" spans="1:16" s="221" customFormat="1" ht="15.75" x14ac:dyDescent="0.25"/>
    <row r="71" spans="1:16" s="221" customFormat="1" ht="15.75" x14ac:dyDescent="0.25"/>
    <row r="72" spans="1:16" s="221" customFormat="1" ht="15.75" x14ac:dyDescent="0.25"/>
  </sheetData>
  <mergeCells count="25">
    <mergeCell ref="A42:G44"/>
    <mergeCell ref="A45:G45"/>
    <mergeCell ref="A46:G48"/>
    <mergeCell ref="A25:G25"/>
    <mergeCell ref="A26:G26"/>
    <mergeCell ref="A29:G29"/>
    <mergeCell ref="C35:E35"/>
    <mergeCell ref="C36:E36"/>
    <mergeCell ref="A37:G37"/>
    <mergeCell ref="E6:G6"/>
    <mergeCell ref="A13:G13"/>
    <mergeCell ref="B14:G14"/>
    <mergeCell ref="B15:G15"/>
    <mergeCell ref="A41:G41"/>
    <mergeCell ref="I2:N6"/>
    <mergeCell ref="I1:N1"/>
    <mergeCell ref="F17:G20"/>
    <mergeCell ref="H37:J37"/>
    <mergeCell ref="L30:S30"/>
    <mergeCell ref="A49:G51"/>
    <mergeCell ref="A1:G1"/>
    <mergeCell ref="A2:B2"/>
    <mergeCell ref="A3:C3"/>
    <mergeCell ref="D3:F3"/>
    <mergeCell ref="A6:D6"/>
  </mergeCells>
  <pageMargins left="0.7" right="0.7" top="0.75" bottom="0.75" header="0.3" footer="0.3"/>
  <drawing r:id="rId1"/>
  <legacyDrawing r:id="rId2"/>
  <oleObjects>
    <mc:AlternateContent xmlns:mc="http://schemas.openxmlformats.org/markup-compatibility/2006">
      <mc:Choice Requires="x14">
        <oleObject progId="Equation.3" shapeId="44033" r:id="rId3">
          <objectPr defaultSize="0" autoPict="0" r:id="rId4">
            <anchor moveWithCells="1">
              <from>
                <xdr:col>0</xdr:col>
                <xdr:colOff>85725</xdr:colOff>
                <xdr:row>29</xdr:row>
                <xdr:rowOff>123825</xdr:rowOff>
              </from>
              <to>
                <xdr:col>3</xdr:col>
                <xdr:colOff>66675</xdr:colOff>
                <xdr:row>33</xdr:row>
                <xdr:rowOff>28575</xdr:rowOff>
              </to>
            </anchor>
          </objectPr>
        </oleObject>
      </mc:Choice>
      <mc:Fallback>
        <oleObject progId="Equation.3" shapeId="44033" r:id="rId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710"/>
  <sheetViews>
    <sheetView topLeftCell="A28" workbookViewId="0">
      <selection activeCell="S4" sqref="S4"/>
    </sheetView>
  </sheetViews>
  <sheetFormatPr baseColWidth="10" defaultColWidth="11.42578125" defaultRowHeight="15" x14ac:dyDescent="0.25"/>
  <cols>
    <col min="1" max="1" width="11.42578125" style="134"/>
    <col min="2" max="16" width="16" customWidth="1"/>
  </cols>
  <sheetData>
    <row r="1" spans="1:16" s="120" customFormat="1" ht="15" customHeight="1" x14ac:dyDescent="0.25">
      <c r="A1" s="119"/>
      <c r="B1" s="119"/>
      <c r="C1" s="321" t="s">
        <v>75</v>
      </c>
      <c r="D1" s="322"/>
      <c r="E1" s="322"/>
      <c r="F1" s="322"/>
      <c r="G1" s="322"/>
      <c r="H1" s="322"/>
      <c r="I1" s="322"/>
      <c r="J1" s="322"/>
      <c r="K1" s="322"/>
      <c r="L1" s="322"/>
      <c r="M1" s="322"/>
      <c r="N1" s="322"/>
      <c r="O1" s="322"/>
      <c r="P1" s="323"/>
    </row>
    <row r="2" spans="1:16" s="120" customFormat="1" ht="26.25" customHeight="1" x14ac:dyDescent="0.25">
      <c r="A2" s="119"/>
      <c r="B2" s="119"/>
      <c r="C2" s="324"/>
      <c r="D2" s="325"/>
      <c r="E2" s="325"/>
      <c r="F2" s="325"/>
      <c r="G2" s="325"/>
      <c r="H2" s="325"/>
      <c r="I2" s="325"/>
      <c r="J2" s="325"/>
      <c r="K2" s="325"/>
      <c r="L2" s="325"/>
      <c r="M2" s="325"/>
      <c r="N2" s="325"/>
      <c r="O2" s="325"/>
      <c r="P2" s="326"/>
    </row>
    <row r="3" spans="1:16" s="120" customFormat="1" ht="30.75" customHeight="1" x14ac:dyDescent="0.25">
      <c r="A3" s="119"/>
      <c r="B3" s="119"/>
      <c r="C3" s="327" t="s">
        <v>76</v>
      </c>
      <c r="D3" s="325"/>
      <c r="E3" s="325"/>
      <c r="F3" s="325"/>
      <c r="G3" s="325"/>
      <c r="H3" s="325"/>
      <c r="I3" s="325"/>
      <c r="J3" s="325"/>
      <c r="K3" s="325"/>
      <c r="L3" s="325"/>
      <c r="M3" s="325"/>
      <c r="N3" s="325"/>
      <c r="O3" s="325"/>
      <c r="P3" s="326"/>
    </row>
    <row r="4" spans="1:16" s="120" customFormat="1" ht="13.5" customHeight="1" x14ac:dyDescent="0.25">
      <c r="A4" s="119"/>
      <c r="B4" s="119"/>
      <c r="C4" s="324"/>
      <c r="D4" s="325"/>
      <c r="E4" s="325"/>
      <c r="F4" s="325"/>
      <c r="G4" s="325"/>
      <c r="H4" s="325"/>
      <c r="I4" s="325"/>
      <c r="J4" s="325"/>
      <c r="K4" s="325"/>
      <c r="L4" s="325"/>
      <c r="M4" s="325"/>
      <c r="N4" s="325"/>
      <c r="O4" s="325"/>
      <c r="P4" s="326"/>
    </row>
    <row r="5" spans="1:16" s="120" customFormat="1" x14ac:dyDescent="0.25">
      <c r="A5" s="119"/>
      <c r="B5" s="119"/>
      <c r="C5" s="328" t="s">
        <v>77</v>
      </c>
      <c r="D5" s="325"/>
      <c r="E5" s="325"/>
      <c r="F5" s="325"/>
      <c r="G5" s="325"/>
      <c r="H5" s="325"/>
      <c r="I5" s="325"/>
      <c r="J5" s="325"/>
      <c r="K5" s="325"/>
      <c r="L5" s="325"/>
      <c r="M5" s="325"/>
      <c r="N5" s="325"/>
      <c r="O5" s="325"/>
      <c r="P5" s="326"/>
    </row>
    <row r="6" spans="1:16" s="120" customFormat="1" x14ac:dyDescent="0.25">
      <c r="A6" s="119"/>
      <c r="B6" s="119"/>
      <c r="C6" s="324"/>
      <c r="D6" s="325"/>
      <c r="E6" s="325"/>
      <c r="F6" s="325"/>
      <c r="G6" s="325"/>
      <c r="H6" s="325"/>
      <c r="I6" s="325"/>
      <c r="J6" s="325"/>
      <c r="K6" s="325"/>
      <c r="L6" s="325"/>
      <c r="M6" s="325"/>
      <c r="N6" s="325"/>
      <c r="O6" s="325"/>
      <c r="P6" s="326"/>
    </row>
    <row r="7" spans="1:16" s="120" customFormat="1" ht="15.75" thickBot="1" x14ac:dyDescent="0.3">
      <c r="A7" s="119"/>
      <c r="B7" s="119"/>
      <c r="C7" s="329"/>
      <c r="D7" s="330"/>
      <c r="E7" s="330"/>
      <c r="F7" s="330"/>
      <c r="G7" s="330"/>
      <c r="H7" s="330"/>
      <c r="I7" s="330"/>
      <c r="J7" s="330"/>
      <c r="K7" s="330"/>
      <c r="L7" s="330"/>
      <c r="M7" s="330"/>
      <c r="N7" s="330"/>
      <c r="O7" s="330"/>
      <c r="P7" s="331"/>
    </row>
    <row r="8" spans="1:16" s="123" customFormat="1" x14ac:dyDescent="0.25">
      <c r="A8" s="121"/>
      <c r="B8" s="121"/>
      <c r="C8" s="121"/>
      <c r="D8" s="121"/>
      <c r="E8" s="121"/>
      <c r="F8" s="121"/>
      <c r="G8" s="121"/>
      <c r="H8" s="121"/>
      <c r="I8" s="121"/>
      <c r="J8" s="121"/>
      <c r="K8" s="121"/>
      <c r="L8" s="121"/>
      <c r="M8" s="121"/>
      <c r="N8" s="121"/>
      <c r="O8" s="122"/>
      <c r="P8" s="122"/>
    </row>
    <row r="9" spans="1:16" s="123" customFormat="1" x14ac:dyDescent="0.25">
      <c r="A9" s="121"/>
      <c r="B9" s="121"/>
      <c r="C9" s="121"/>
      <c r="D9" s="121"/>
      <c r="E9" s="121"/>
      <c r="F9" s="121"/>
      <c r="G9" s="121"/>
      <c r="H9" s="121"/>
      <c r="I9" s="121"/>
      <c r="J9" s="121"/>
      <c r="K9" s="121"/>
      <c r="L9" s="121"/>
      <c r="M9" s="121"/>
      <c r="N9" s="121"/>
      <c r="O9" s="124"/>
      <c r="P9" s="124"/>
    </row>
    <row r="10" spans="1:16" s="123" customFormat="1" ht="56.25" x14ac:dyDescent="0.3">
      <c r="A10" s="121"/>
      <c r="B10" s="125" t="s">
        <v>78</v>
      </c>
      <c r="C10" s="125" t="s">
        <v>79</v>
      </c>
      <c r="D10" s="125" t="s">
        <v>80</v>
      </c>
      <c r="E10" s="125" t="s">
        <v>81</v>
      </c>
      <c r="F10" s="126" t="s">
        <v>82</v>
      </c>
      <c r="G10" s="125" t="s">
        <v>83</v>
      </c>
      <c r="H10" s="125" t="s">
        <v>84</v>
      </c>
      <c r="I10" s="125" t="s">
        <v>85</v>
      </c>
      <c r="J10" s="125" t="s">
        <v>86</v>
      </c>
      <c r="K10" s="125" t="s">
        <v>87</v>
      </c>
      <c r="L10" s="125" t="s">
        <v>88</v>
      </c>
      <c r="M10" s="125" t="s">
        <v>89</v>
      </c>
      <c r="N10" s="125" t="s">
        <v>90</v>
      </c>
      <c r="O10" s="125" t="s">
        <v>91</v>
      </c>
      <c r="P10" s="125" t="s">
        <v>92</v>
      </c>
    </row>
    <row r="11" spans="1:16" s="123" customFormat="1" ht="15" customHeight="1" x14ac:dyDescent="0.25">
      <c r="A11" s="121"/>
      <c r="B11" s="127">
        <v>1</v>
      </c>
      <c r="C11" s="127">
        <v>5</v>
      </c>
      <c r="D11" s="127">
        <v>36</v>
      </c>
      <c r="E11" s="127">
        <v>14000</v>
      </c>
      <c r="F11" s="128">
        <v>1.0976887722851254</v>
      </c>
      <c r="G11" s="127">
        <v>25000</v>
      </c>
      <c r="H11" s="127">
        <v>4400</v>
      </c>
      <c r="I11" s="127">
        <v>5500</v>
      </c>
      <c r="J11" s="127">
        <v>1</v>
      </c>
      <c r="K11" s="127">
        <v>42</v>
      </c>
      <c r="L11" s="127">
        <v>3</v>
      </c>
      <c r="M11" s="127">
        <v>4</v>
      </c>
      <c r="N11" s="127">
        <v>1</v>
      </c>
      <c r="O11" s="127">
        <v>3</v>
      </c>
      <c r="P11" s="127">
        <v>2</v>
      </c>
    </row>
    <row r="12" spans="1:16" s="123" customFormat="1" ht="15.75" x14ac:dyDescent="0.25">
      <c r="A12" s="121"/>
      <c r="B12" s="127">
        <v>2</v>
      </c>
      <c r="C12" s="127">
        <v>1</v>
      </c>
      <c r="D12" s="127">
        <v>36</v>
      </c>
      <c r="E12" s="127">
        <v>18300</v>
      </c>
      <c r="F12" s="128">
        <v>3.4978298461912507</v>
      </c>
      <c r="G12" s="127">
        <v>36000</v>
      </c>
      <c r="H12" s="127">
        <v>4700</v>
      </c>
      <c r="I12" s="127">
        <v>5000</v>
      </c>
      <c r="J12" s="127">
        <v>2</v>
      </c>
      <c r="K12" s="129">
        <v>48</v>
      </c>
      <c r="L12" s="127">
        <v>2</v>
      </c>
      <c r="M12" s="127">
        <v>5</v>
      </c>
      <c r="N12" s="127">
        <v>2</v>
      </c>
      <c r="O12" s="127">
        <v>3</v>
      </c>
      <c r="P12" s="127">
        <v>2</v>
      </c>
    </row>
    <row r="13" spans="1:16" s="123" customFormat="1" ht="15" customHeight="1" x14ac:dyDescent="0.25">
      <c r="A13" s="121"/>
      <c r="B13" s="127">
        <v>3</v>
      </c>
      <c r="C13" s="127">
        <v>5</v>
      </c>
      <c r="D13" s="127">
        <v>12</v>
      </c>
      <c r="E13" s="127">
        <v>14000</v>
      </c>
      <c r="F13" s="128">
        <v>2.7935101674213136</v>
      </c>
      <c r="G13" s="127">
        <v>20000</v>
      </c>
      <c r="H13" s="127">
        <v>3600</v>
      </c>
      <c r="I13" s="127">
        <v>5500</v>
      </c>
      <c r="J13" s="127">
        <v>1</v>
      </c>
      <c r="K13" s="127">
        <v>27</v>
      </c>
      <c r="L13" s="127">
        <v>1</v>
      </c>
      <c r="M13" s="127">
        <v>3</v>
      </c>
      <c r="N13" s="127">
        <v>2</v>
      </c>
      <c r="O13" s="127">
        <v>2</v>
      </c>
      <c r="P13" s="127">
        <v>1</v>
      </c>
    </row>
    <row r="14" spans="1:16" s="123" customFormat="1" ht="15.75" x14ac:dyDescent="0.25">
      <c r="A14" s="121"/>
      <c r="B14" s="127">
        <v>4</v>
      </c>
      <c r="C14" s="127">
        <v>4</v>
      </c>
      <c r="D14" s="127">
        <v>18</v>
      </c>
      <c r="E14" s="127">
        <v>18300</v>
      </c>
      <c r="F14" s="128">
        <v>1.5104945262546634</v>
      </c>
      <c r="G14" s="127">
        <v>36000</v>
      </c>
      <c r="H14" s="127">
        <v>4400</v>
      </c>
      <c r="I14" s="127">
        <v>6000</v>
      </c>
      <c r="J14" s="127">
        <v>2</v>
      </c>
      <c r="K14" s="129">
        <v>25</v>
      </c>
      <c r="L14" s="127">
        <v>1</v>
      </c>
      <c r="M14" s="127">
        <v>2</v>
      </c>
      <c r="N14" s="127">
        <v>1</v>
      </c>
      <c r="O14" s="127">
        <v>1</v>
      </c>
      <c r="P14" s="127">
        <v>3</v>
      </c>
    </row>
    <row r="15" spans="1:16" s="123" customFormat="1" ht="15.75" x14ac:dyDescent="0.25">
      <c r="A15" s="121"/>
      <c r="B15" s="127">
        <v>5</v>
      </c>
      <c r="C15" s="127">
        <v>4</v>
      </c>
      <c r="D15" s="127">
        <v>48</v>
      </c>
      <c r="E15" s="127">
        <v>24000</v>
      </c>
      <c r="F15" s="128">
        <v>3.0243855702488984</v>
      </c>
      <c r="G15" s="127">
        <v>42000</v>
      </c>
      <c r="H15" s="127">
        <v>6200</v>
      </c>
      <c r="I15" s="127">
        <v>6000</v>
      </c>
      <c r="J15" s="127">
        <v>1</v>
      </c>
      <c r="K15" s="127">
        <v>37</v>
      </c>
      <c r="L15" s="127">
        <v>4</v>
      </c>
      <c r="M15" s="127">
        <v>5</v>
      </c>
      <c r="N15" s="127">
        <v>1</v>
      </c>
      <c r="O15" s="127">
        <v>3</v>
      </c>
      <c r="P15" s="127">
        <v>3</v>
      </c>
    </row>
    <row r="16" spans="1:16" s="123" customFormat="1" ht="15" customHeight="1" x14ac:dyDescent="0.25">
      <c r="A16" s="121"/>
      <c r="B16" s="127">
        <v>6</v>
      </c>
      <c r="C16" s="127">
        <v>1</v>
      </c>
      <c r="D16" s="127">
        <v>36</v>
      </c>
      <c r="E16" s="127">
        <v>5400</v>
      </c>
      <c r="F16" s="128">
        <v>1.8396481819762911</v>
      </c>
      <c r="G16" s="127">
        <v>12000</v>
      </c>
      <c r="H16" s="127">
        <v>1600</v>
      </c>
      <c r="I16" s="127">
        <v>5000</v>
      </c>
      <c r="J16" s="127">
        <v>1</v>
      </c>
      <c r="K16" s="129">
        <v>54</v>
      </c>
      <c r="L16" s="127">
        <v>4</v>
      </c>
      <c r="M16" s="127">
        <v>5</v>
      </c>
      <c r="N16" s="127">
        <v>1</v>
      </c>
      <c r="O16" s="127">
        <v>3</v>
      </c>
      <c r="P16" s="127">
        <v>3</v>
      </c>
    </row>
    <row r="17" spans="1:16" s="123" customFormat="1" ht="15.75" x14ac:dyDescent="0.25">
      <c r="A17" s="121"/>
      <c r="B17" s="127">
        <v>7</v>
      </c>
      <c r="C17" s="127">
        <v>3</v>
      </c>
      <c r="D17" s="127">
        <v>18</v>
      </c>
      <c r="E17" s="127">
        <v>24000</v>
      </c>
      <c r="F17" s="128">
        <v>2.8533118153985106</v>
      </c>
      <c r="G17" s="127">
        <v>42000</v>
      </c>
      <c r="H17" s="127">
        <v>6200</v>
      </c>
      <c r="I17" s="127">
        <v>6000</v>
      </c>
      <c r="J17" s="127">
        <v>1</v>
      </c>
      <c r="K17" s="127">
        <v>38</v>
      </c>
      <c r="L17" s="127">
        <v>2</v>
      </c>
      <c r="M17" s="127">
        <v>5</v>
      </c>
      <c r="N17" s="127">
        <v>1</v>
      </c>
      <c r="O17" s="127">
        <v>3</v>
      </c>
      <c r="P17" s="127">
        <v>2</v>
      </c>
    </row>
    <row r="18" spans="1:16" s="123" customFormat="1" ht="15.75" x14ac:dyDescent="0.25">
      <c r="A18" s="121"/>
      <c r="B18" s="127">
        <v>8</v>
      </c>
      <c r="C18" s="127">
        <v>1</v>
      </c>
      <c r="D18" s="127">
        <v>36</v>
      </c>
      <c r="E18" s="127">
        <v>14000</v>
      </c>
      <c r="F18" s="128">
        <v>3.6383435951182928</v>
      </c>
      <c r="G18" s="127">
        <v>25000</v>
      </c>
      <c r="H18" s="127">
        <v>3600</v>
      </c>
      <c r="I18" s="127">
        <v>5000</v>
      </c>
      <c r="J18" s="127">
        <v>1</v>
      </c>
      <c r="K18" s="129">
        <v>25</v>
      </c>
      <c r="L18" s="127">
        <v>1</v>
      </c>
      <c r="M18" s="127">
        <v>1</v>
      </c>
      <c r="N18" s="127">
        <v>2</v>
      </c>
      <c r="O18" s="127">
        <v>3</v>
      </c>
      <c r="P18" s="127">
        <v>3</v>
      </c>
    </row>
    <row r="19" spans="1:16" s="123" customFormat="1" ht="15.75" x14ac:dyDescent="0.25">
      <c r="A19" s="121"/>
      <c r="B19" s="127">
        <v>9</v>
      </c>
      <c r="C19" s="127">
        <v>4</v>
      </c>
      <c r="D19" s="127">
        <v>12</v>
      </c>
      <c r="E19" s="127">
        <v>14000</v>
      </c>
      <c r="F19" s="128">
        <v>3.0933593356452707</v>
      </c>
      <c r="G19" s="127">
        <v>25000</v>
      </c>
      <c r="H19" s="127">
        <v>3700</v>
      </c>
      <c r="I19" s="127">
        <v>6000</v>
      </c>
      <c r="J19" s="127">
        <v>1</v>
      </c>
      <c r="K19" s="127">
        <v>50</v>
      </c>
      <c r="L19" s="127">
        <v>2</v>
      </c>
      <c r="M19" s="127">
        <v>4</v>
      </c>
      <c r="N19" s="127">
        <v>1</v>
      </c>
      <c r="O19" s="127">
        <v>2</v>
      </c>
      <c r="P19" s="127">
        <v>3</v>
      </c>
    </row>
    <row r="20" spans="1:16" s="123" customFormat="1" ht="15.75" x14ac:dyDescent="0.25">
      <c r="A20" s="121"/>
      <c r="B20" s="127">
        <v>10</v>
      </c>
      <c r="C20" s="127">
        <v>4</v>
      </c>
      <c r="D20" s="127">
        <v>48</v>
      </c>
      <c r="E20" s="127">
        <v>24000</v>
      </c>
      <c r="F20" s="128">
        <v>3.3432930756962018</v>
      </c>
      <c r="G20" s="127">
        <v>36000</v>
      </c>
      <c r="H20" s="127">
        <v>6900</v>
      </c>
      <c r="I20" s="127">
        <v>6000</v>
      </c>
      <c r="J20" s="127">
        <v>2</v>
      </c>
      <c r="K20" s="129">
        <v>51</v>
      </c>
      <c r="L20" s="127">
        <v>1</v>
      </c>
      <c r="M20" s="127">
        <v>3</v>
      </c>
      <c r="N20" s="127">
        <v>2</v>
      </c>
      <c r="O20" s="127">
        <v>2</v>
      </c>
      <c r="P20" s="127">
        <v>3</v>
      </c>
    </row>
    <row r="21" spans="1:16" s="123" customFormat="1" ht="15.75" x14ac:dyDescent="0.25">
      <c r="A21" s="121"/>
      <c r="B21" s="127">
        <v>11</v>
      </c>
      <c r="C21" s="127">
        <v>4</v>
      </c>
      <c r="D21" s="127">
        <v>60</v>
      </c>
      <c r="E21" s="127">
        <v>14000</v>
      </c>
      <c r="F21" s="128">
        <v>3.9928244131012764</v>
      </c>
      <c r="G21" s="127">
        <v>25000</v>
      </c>
      <c r="H21" s="127">
        <v>4400</v>
      </c>
      <c r="I21" s="127">
        <v>6000</v>
      </c>
      <c r="J21" s="127">
        <v>1</v>
      </c>
      <c r="K21" s="127">
        <v>44</v>
      </c>
      <c r="L21" s="127">
        <v>1</v>
      </c>
      <c r="M21" s="127">
        <v>1</v>
      </c>
      <c r="N21" s="127">
        <v>2</v>
      </c>
      <c r="O21" s="127">
        <v>4</v>
      </c>
      <c r="P21" s="127">
        <v>1</v>
      </c>
    </row>
    <row r="22" spans="1:16" s="123" customFormat="1" ht="15.75" x14ac:dyDescent="0.25">
      <c r="A22" s="121"/>
      <c r="B22" s="127">
        <v>12</v>
      </c>
      <c r="C22" s="127">
        <v>4</v>
      </c>
      <c r="D22" s="127">
        <v>12</v>
      </c>
      <c r="E22" s="127">
        <v>18300</v>
      </c>
      <c r="F22" s="128">
        <v>2.1380345843235249</v>
      </c>
      <c r="G22" s="127">
        <v>36000</v>
      </c>
      <c r="H22" s="127">
        <v>6200</v>
      </c>
      <c r="I22" s="127">
        <v>6000</v>
      </c>
      <c r="J22" s="127">
        <v>2</v>
      </c>
      <c r="K22" s="129">
        <v>36</v>
      </c>
      <c r="L22" s="127">
        <v>4</v>
      </c>
      <c r="M22" s="127">
        <v>3</v>
      </c>
      <c r="N22" s="127">
        <v>1</v>
      </c>
      <c r="O22" s="127">
        <v>1</v>
      </c>
      <c r="P22" s="127">
        <v>1</v>
      </c>
    </row>
    <row r="23" spans="1:16" s="123" customFormat="1" ht="15.75" x14ac:dyDescent="0.25">
      <c r="A23" s="121"/>
      <c r="B23" s="127">
        <v>13</v>
      </c>
      <c r="C23" s="127">
        <v>5</v>
      </c>
      <c r="D23" s="127">
        <v>60</v>
      </c>
      <c r="E23" s="127">
        <v>5400</v>
      </c>
      <c r="F23" s="128">
        <v>3.9208837574699338</v>
      </c>
      <c r="G23" s="127">
        <v>12000</v>
      </c>
      <c r="H23" s="127">
        <v>2200</v>
      </c>
      <c r="I23" s="127">
        <v>5500</v>
      </c>
      <c r="J23" s="127">
        <v>2</v>
      </c>
      <c r="K23" s="127">
        <v>31</v>
      </c>
      <c r="L23" s="127">
        <v>1</v>
      </c>
      <c r="M23" s="127">
        <v>4</v>
      </c>
      <c r="N23" s="127">
        <v>2</v>
      </c>
      <c r="O23" s="127">
        <v>1</v>
      </c>
      <c r="P23" s="127">
        <v>2</v>
      </c>
    </row>
    <row r="24" spans="1:16" s="123" customFormat="1" ht="15.75" x14ac:dyDescent="0.25">
      <c r="A24" s="121"/>
      <c r="B24" s="127">
        <v>14</v>
      </c>
      <c r="C24" s="127">
        <v>1</v>
      </c>
      <c r="D24" s="127">
        <v>12</v>
      </c>
      <c r="E24" s="127">
        <v>14000</v>
      </c>
      <c r="F24" s="128">
        <v>2.6395718757104873</v>
      </c>
      <c r="G24" s="127">
        <v>25000</v>
      </c>
      <c r="H24" s="127">
        <v>3700</v>
      </c>
      <c r="I24" s="127">
        <v>5000</v>
      </c>
      <c r="J24" s="127">
        <v>2</v>
      </c>
      <c r="K24" s="129">
        <v>31</v>
      </c>
      <c r="L24" s="127">
        <v>3</v>
      </c>
      <c r="M24" s="127">
        <v>3</v>
      </c>
      <c r="N24" s="127">
        <v>2</v>
      </c>
      <c r="O24" s="127">
        <v>2</v>
      </c>
      <c r="P24" s="127">
        <v>2</v>
      </c>
    </row>
    <row r="25" spans="1:16" s="123" customFormat="1" ht="15.75" x14ac:dyDescent="0.25">
      <c r="A25" s="121"/>
      <c r="B25" s="127">
        <v>15</v>
      </c>
      <c r="C25" s="127">
        <v>4</v>
      </c>
      <c r="D25" s="127">
        <v>48</v>
      </c>
      <c r="E25" s="127">
        <v>18300</v>
      </c>
      <c r="F25" s="128">
        <v>2.346032875789998</v>
      </c>
      <c r="G25" s="127">
        <v>36000</v>
      </c>
      <c r="H25" s="127">
        <v>5200</v>
      </c>
      <c r="I25" s="127">
        <v>6000</v>
      </c>
      <c r="J25" s="127">
        <v>2</v>
      </c>
      <c r="K25" s="127">
        <v>21</v>
      </c>
      <c r="L25" s="127">
        <v>1</v>
      </c>
      <c r="M25" s="127">
        <v>2</v>
      </c>
      <c r="N25" s="127">
        <v>1</v>
      </c>
      <c r="O25" s="127">
        <v>1</v>
      </c>
      <c r="P25" s="127">
        <v>1</v>
      </c>
    </row>
    <row r="26" spans="1:16" s="123" customFormat="1" ht="15.75" x14ac:dyDescent="0.25">
      <c r="A26" s="121"/>
      <c r="B26" s="127">
        <v>16</v>
      </c>
      <c r="C26" s="127">
        <v>3</v>
      </c>
      <c r="D26" s="127">
        <v>18</v>
      </c>
      <c r="E26" s="127">
        <v>14000</v>
      </c>
      <c r="F26" s="128">
        <v>3.4160247784790152</v>
      </c>
      <c r="G26" s="127">
        <v>25000</v>
      </c>
      <c r="H26" s="127">
        <v>3600</v>
      </c>
      <c r="I26" s="127">
        <v>6000</v>
      </c>
      <c r="J26" s="127">
        <v>2</v>
      </c>
      <c r="K26" s="129">
        <v>53</v>
      </c>
      <c r="L26" s="127">
        <v>3</v>
      </c>
      <c r="M26" s="127">
        <v>5</v>
      </c>
      <c r="N26" s="127">
        <v>1</v>
      </c>
      <c r="O26" s="127">
        <v>2</v>
      </c>
      <c r="P26" s="127">
        <v>2</v>
      </c>
    </row>
    <row r="27" spans="1:16" s="123" customFormat="1" ht="15.75" x14ac:dyDescent="0.25">
      <c r="A27" s="121"/>
      <c r="B27" s="127">
        <v>17</v>
      </c>
      <c r="C27" s="127">
        <v>2</v>
      </c>
      <c r="D27" s="127">
        <v>60</v>
      </c>
      <c r="E27" s="127">
        <v>24000</v>
      </c>
      <c r="F27" s="128">
        <v>1.086854639845678</v>
      </c>
      <c r="G27" s="127">
        <v>49000</v>
      </c>
      <c r="H27" s="127">
        <v>7300</v>
      </c>
      <c r="I27" s="127">
        <v>6000</v>
      </c>
      <c r="J27" s="127">
        <v>2</v>
      </c>
      <c r="K27" s="127">
        <v>54</v>
      </c>
      <c r="L27" s="127">
        <v>3</v>
      </c>
      <c r="M27" s="127">
        <v>1</v>
      </c>
      <c r="N27" s="127">
        <v>1</v>
      </c>
      <c r="O27" s="127">
        <v>3</v>
      </c>
      <c r="P27" s="127">
        <v>1</v>
      </c>
    </row>
    <row r="28" spans="1:16" s="123" customFormat="1" ht="15.75" x14ac:dyDescent="0.25">
      <c r="A28" s="121"/>
      <c r="B28" s="127">
        <v>18</v>
      </c>
      <c r="C28" s="127">
        <v>3</v>
      </c>
      <c r="D28" s="127">
        <v>36</v>
      </c>
      <c r="E28" s="127">
        <v>14000</v>
      </c>
      <c r="F28" s="128">
        <v>3.702974695395818</v>
      </c>
      <c r="G28" s="127">
        <v>25000</v>
      </c>
      <c r="H28" s="127">
        <v>4400</v>
      </c>
      <c r="I28" s="127">
        <v>6000</v>
      </c>
      <c r="J28" s="127">
        <v>1</v>
      </c>
      <c r="K28" s="129">
        <v>29</v>
      </c>
      <c r="L28" s="127">
        <v>3</v>
      </c>
      <c r="M28" s="127">
        <v>4</v>
      </c>
      <c r="N28" s="127">
        <v>2</v>
      </c>
      <c r="O28" s="127">
        <v>3</v>
      </c>
      <c r="P28" s="127">
        <v>3</v>
      </c>
    </row>
    <row r="29" spans="1:16" s="123" customFormat="1" ht="15.75" x14ac:dyDescent="0.25">
      <c r="A29" s="121"/>
      <c r="B29" s="127">
        <v>19</v>
      </c>
      <c r="C29" s="127">
        <v>4</v>
      </c>
      <c r="D29" s="127">
        <v>12</v>
      </c>
      <c r="E29" s="127">
        <v>5400</v>
      </c>
      <c r="F29" s="128">
        <v>3.9938877930150078</v>
      </c>
      <c r="G29" s="127">
        <v>18000</v>
      </c>
      <c r="H29" s="127">
        <v>2900</v>
      </c>
      <c r="I29" s="127">
        <v>6000</v>
      </c>
      <c r="J29" s="127">
        <v>1</v>
      </c>
      <c r="K29" s="127">
        <v>20</v>
      </c>
      <c r="L29" s="127">
        <v>1</v>
      </c>
      <c r="M29" s="127">
        <v>1</v>
      </c>
      <c r="N29" s="127">
        <v>1</v>
      </c>
      <c r="O29" s="127">
        <v>1</v>
      </c>
      <c r="P29" s="127">
        <v>2</v>
      </c>
    </row>
    <row r="30" spans="1:16" s="123" customFormat="1" ht="15.75" x14ac:dyDescent="0.25">
      <c r="A30" s="121"/>
      <c r="B30" s="127">
        <v>20</v>
      </c>
      <c r="C30" s="127">
        <v>1</v>
      </c>
      <c r="D30" s="127">
        <v>18</v>
      </c>
      <c r="E30" s="127">
        <v>14000</v>
      </c>
      <c r="F30" s="128">
        <v>2.0969781841933437</v>
      </c>
      <c r="G30" s="127">
        <v>20000</v>
      </c>
      <c r="H30" s="127">
        <v>2900</v>
      </c>
      <c r="I30" s="127">
        <v>5000</v>
      </c>
      <c r="J30" s="127">
        <v>2</v>
      </c>
      <c r="K30" s="129">
        <v>53</v>
      </c>
      <c r="L30" s="127">
        <v>2</v>
      </c>
      <c r="M30" s="127">
        <v>4</v>
      </c>
      <c r="N30" s="127">
        <v>1</v>
      </c>
      <c r="O30" s="127">
        <v>3</v>
      </c>
      <c r="P30" s="127">
        <v>1</v>
      </c>
    </row>
    <row r="31" spans="1:16" s="123" customFormat="1" ht="15.75" x14ac:dyDescent="0.25">
      <c r="A31" s="121"/>
      <c r="B31" s="127">
        <v>21</v>
      </c>
      <c r="C31" s="127">
        <v>4</v>
      </c>
      <c r="D31" s="127">
        <v>36</v>
      </c>
      <c r="E31" s="127">
        <v>14000</v>
      </c>
      <c r="F31" s="128">
        <v>3.9091406021304911</v>
      </c>
      <c r="G31" s="127">
        <v>25000</v>
      </c>
      <c r="H31" s="127">
        <v>3600</v>
      </c>
      <c r="I31" s="127">
        <v>6000</v>
      </c>
      <c r="J31" s="127">
        <v>2</v>
      </c>
      <c r="K31" s="127">
        <v>27</v>
      </c>
      <c r="L31" s="127">
        <v>1</v>
      </c>
      <c r="M31" s="127">
        <v>2</v>
      </c>
      <c r="N31" s="127">
        <v>1</v>
      </c>
      <c r="O31" s="127">
        <v>3</v>
      </c>
      <c r="P31" s="127">
        <v>1</v>
      </c>
    </row>
    <row r="32" spans="1:16" s="123" customFormat="1" ht="15.75" x14ac:dyDescent="0.25">
      <c r="A32" s="121"/>
      <c r="B32" s="127">
        <v>22</v>
      </c>
      <c r="C32" s="127">
        <v>4</v>
      </c>
      <c r="D32" s="127">
        <v>36</v>
      </c>
      <c r="E32" s="127">
        <v>18300</v>
      </c>
      <c r="F32" s="128">
        <v>3.985683679052201</v>
      </c>
      <c r="G32" s="127">
        <v>36000</v>
      </c>
      <c r="H32" s="127">
        <v>5200</v>
      </c>
      <c r="I32" s="127">
        <v>6000</v>
      </c>
      <c r="J32" s="127">
        <v>2</v>
      </c>
      <c r="K32" s="129">
        <v>28</v>
      </c>
      <c r="L32" s="127">
        <v>4</v>
      </c>
      <c r="M32" s="127">
        <v>4</v>
      </c>
      <c r="N32" s="127">
        <v>1</v>
      </c>
      <c r="O32" s="127">
        <v>2</v>
      </c>
      <c r="P32" s="127">
        <v>1</v>
      </c>
    </row>
    <row r="33" spans="1:16" s="123" customFormat="1" ht="15.75" x14ac:dyDescent="0.25">
      <c r="A33" s="121"/>
      <c r="B33" s="127">
        <v>23</v>
      </c>
      <c r="C33" s="127">
        <v>5</v>
      </c>
      <c r="D33" s="127">
        <v>36</v>
      </c>
      <c r="E33" s="127">
        <v>14000</v>
      </c>
      <c r="F33" s="128">
        <v>3.5949271622484327</v>
      </c>
      <c r="G33" s="127">
        <v>25000</v>
      </c>
      <c r="H33" s="127">
        <v>4400</v>
      </c>
      <c r="I33" s="127">
        <v>5500</v>
      </c>
      <c r="J33" s="127">
        <v>1</v>
      </c>
      <c r="K33" s="127">
        <v>52</v>
      </c>
      <c r="L33" s="127">
        <v>4</v>
      </c>
      <c r="M33" s="127">
        <v>1</v>
      </c>
      <c r="N33" s="127">
        <v>2</v>
      </c>
      <c r="O33" s="127">
        <v>1</v>
      </c>
      <c r="P33" s="127">
        <v>3</v>
      </c>
    </row>
    <row r="34" spans="1:16" s="123" customFormat="1" ht="15.75" x14ac:dyDescent="0.25">
      <c r="A34" s="121"/>
      <c r="B34" s="127">
        <v>24</v>
      </c>
      <c r="C34" s="127">
        <v>3</v>
      </c>
      <c r="D34" s="127">
        <v>60</v>
      </c>
      <c r="E34" s="127">
        <v>18300</v>
      </c>
      <c r="F34" s="128">
        <v>1.4439260661662081</v>
      </c>
      <c r="G34" s="127">
        <v>36000</v>
      </c>
      <c r="H34" s="127">
        <v>5200</v>
      </c>
      <c r="I34" s="127">
        <v>6000</v>
      </c>
      <c r="J34" s="127">
        <v>2</v>
      </c>
      <c r="K34" s="129">
        <v>53</v>
      </c>
      <c r="L34" s="127">
        <v>4</v>
      </c>
      <c r="M34" s="127">
        <v>4</v>
      </c>
      <c r="N34" s="127">
        <v>2</v>
      </c>
      <c r="O34" s="127">
        <v>2</v>
      </c>
      <c r="P34" s="127">
        <v>3</v>
      </c>
    </row>
    <row r="35" spans="1:16" s="123" customFormat="1" ht="15.75" x14ac:dyDescent="0.25">
      <c r="A35" s="121"/>
      <c r="B35" s="127">
        <v>25</v>
      </c>
      <c r="C35" s="127">
        <v>1</v>
      </c>
      <c r="D35" s="127">
        <v>60</v>
      </c>
      <c r="E35" s="127">
        <v>5400</v>
      </c>
      <c r="F35" s="128">
        <v>1.9189871434308805</v>
      </c>
      <c r="G35" s="127">
        <v>18000</v>
      </c>
      <c r="H35" s="127">
        <v>2500</v>
      </c>
      <c r="I35" s="127">
        <v>5000</v>
      </c>
      <c r="J35" s="127">
        <v>2</v>
      </c>
      <c r="K35" s="127">
        <v>39</v>
      </c>
      <c r="L35" s="127">
        <v>4</v>
      </c>
      <c r="M35" s="127">
        <v>4</v>
      </c>
      <c r="N35" s="127">
        <v>2</v>
      </c>
      <c r="O35" s="127">
        <v>1</v>
      </c>
      <c r="P35" s="127">
        <v>3</v>
      </c>
    </row>
    <row r="36" spans="1:16" s="123" customFormat="1" ht="15.75" x14ac:dyDescent="0.25">
      <c r="A36" s="121"/>
      <c r="B36" s="127">
        <v>26</v>
      </c>
      <c r="C36" s="127">
        <v>4</v>
      </c>
      <c r="D36" s="127">
        <v>48</v>
      </c>
      <c r="E36" s="127">
        <v>14000</v>
      </c>
      <c r="F36" s="128">
        <v>2.4450414187868907</v>
      </c>
      <c r="G36" s="127">
        <v>25000</v>
      </c>
      <c r="H36" s="127">
        <v>4000</v>
      </c>
      <c r="I36" s="127">
        <v>6000</v>
      </c>
      <c r="J36" s="127">
        <v>1</v>
      </c>
      <c r="K36" s="129">
        <v>23</v>
      </c>
      <c r="L36" s="127">
        <v>4</v>
      </c>
      <c r="M36" s="127">
        <v>5</v>
      </c>
      <c r="N36" s="127">
        <v>1</v>
      </c>
      <c r="O36" s="127">
        <v>1</v>
      </c>
      <c r="P36" s="127">
        <v>1</v>
      </c>
    </row>
    <row r="37" spans="1:16" s="123" customFormat="1" ht="15.75" x14ac:dyDescent="0.25">
      <c r="A37" s="121"/>
      <c r="B37" s="127">
        <v>27</v>
      </c>
      <c r="C37" s="127">
        <v>1</v>
      </c>
      <c r="D37" s="127">
        <v>12</v>
      </c>
      <c r="E37" s="127">
        <v>5400</v>
      </c>
      <c r="F37" s="128">
        <v>1.3236034833652641</v>
      </c>
      <c r="G37" s="127">
        <v>15000</v>
      </c>
      <c r="H37" s="127">
        <v>2200</v>
      </c>
      <c r="I37" s="127">
        <v>5000</v>
      </c>
      <c r="J37" s="127">
        <v>1</v>
      </c>
      <c r="K37" s="127">
        <v>25</v>
      </c>
      <c r="L37" s="127">
        <v>3</v>
      </c>
      <c r="M37" s="127">
        <v>1</v>
      </c>
      <c r="N37" s="127">
        <v>1</v>
      </c>
      <c r="O37" s="127">
        <v>4</v>
      </c>
      <c r="P37" s="127">
        <v>2</v>
      </c>
    </row>
    <row r="38" spans="1:16" s="123" customFormat="1" ht="15.75" x14ac:dyDescent="0.25">
      <c r="A38" s="121"/>
      <c r="B38" s="127">
        <v>28</v>
      </c>
      <c r="C38" s="127">
        <v>3</v>
      </c>
      <c r="D38" s="127">
        <v>12</v>
      </c>
      <c r="E38" s="127">
        <v>18300</v>
      </c>
      <c r="F38" s="128">
        <v>2.3509925595625396</v>
      </c>
      <c r="G38" s="127">
        <v>36000</v>
      </c>
      <c r="H38" s="127">
        <v>5200</v>
      </c>
      <c r="I38" s="127">
        <v>6000</v>
      </c>
      <c r="J38" s="127">
        <v>2</v>
      </c>
      <c r="K38" s="129">
        <v>53</v>
      </c>
      <c r="L38" s="127">
        <v>4</v>
      </c>
      <c r="M38" s="127">
        <v>2</v>
      </c>
      <c r="N38" s="127">
        <v>1</v>
      </c>
      <c r="O38" s="127">
        <v>4</v>
      </c>
      <c r="P38" s="127">
        <v>1</v>
      </c>
    </row>
    <row r="39" spans="1:16" s="123" customFormat="1" ht="15.75" x14ac:dyDescent="0.25">
      <c r="A39" s="121"/>
      <c r="B39" s="127">
        <v>29</v>
      </c>
      <c r="C39" s="127">
        <v>4</v>
      </c>
      <c r="D39" s="127">
        <v>12</v>
      </c>
      <c r="E39" s="127">
        <v>18300</v>
      </c>
      <c r="F39" s="128">
        <v>2.2715122703764377</v>
      </c>
      <c r="G39" s="127">
        <v>36000</v>
      </c>
      <c r="H39" s="127">
        <v>5200</v>
      </c>
      <c r="I39" s="127">
        <v>6000</v>
      </c>
      <c r="J39" s="127">
        <v>1</v>
      </c>
      <c r="K39" s="127">
        <v>28</v>
      </c>
      <c r="L39" s="127">
        <v>3</v>
      </c>
      <c r="M39" s="127">
        <v>3</v>
      </c>
      <c r="N39" s="127">
        <v>1</v>
      </c>
      <c r="O39" s="127">
        <v>3</v>
      </c>
      <c r="P39" s="127">
        <v>3</v>
      </c>
    </row>
    <row r="40" spans="1:16" s="123" customFormat="1" ht="15.75" x14ac:dyDescent="0.25">
      <c r="A40" s="121"/>
      <c r="B40" s="127">
        <v>30</v>
      </c>
      <c r="C40" s="127">
        <v>4</v>
      </c>
      <c r="D40" s="127">
        <v>12</v>
      </c>
      <c r="E40" s="127">
        <v>5400</v>
      </c>
      <c r="F40" s="128">
        <v>3.2134804167597619</v>
      </c>
      <c r="G40" s="127">
        <v>18000</v>
      </c>
      <c r="H40" s="127">
        <v>3000</v>
      </c>
      <c r="I40" s="127">
        <v>6000</v>
      </c>
      <c r="J40" s="127">
        <v>1</v>
      </c>
      <c r="K40" s="129">
        <v>49</v>
      </c>
      <c r="L40" s="127">
        <v>1</v>
      </c>
      <c r="M40" s="127">
        <v>5</v>
      </c>
      <c r="N40" s="127">
        <v>2</v>
      </c>
      <c r="O40" s="127">
        <v>2</v>
      </c>
      <c r="P40" s="127">
        <v>3</v>
      </c>
    </row>
    <row r="41" spans="1:16" s="123" customFormat="1" ht="15.75" x14ac:dyDescent="0.25">
      <c r="A41" s="121"/>
      <c r="B41" s="127">
        <v>31</v>
      </c>
      <c r="C41" s="127">
        <v>5</v>
      </c>
      <c r="D41" s="127">
        <v>36</v>
      </c>
      <c r="E41" s="127">
        <v>5400</v>
      </c>
      <c r="F41" s="128">
        <v>2.3720211570058281</v>
      </c>
      <c r="G41" s="127">
        <v>18000</v>
      </c>
      <c r="H41" s="127">
        <v>2900</v>
      </c>
      <c r="I41" s="127">
        <v>5500</v>
      </c>
      <c r="J41" s="127">
        <v>2</v>
      </c>
      <c r="K41" s="127">
        <v>24</v>
      </c>
      <c r="L41" s="127">
        <v>1</v>
      </c>
      <c r="M41" s="127">
        <v>2</v>
      </c>
      <c r="N41" s="127">
        <v>1</v>
      </c>
      <c r="O41" s="127">
        <v>1</v>
      </c>
      <c r="P41" s="127">
        <v>2</v>
      </c>
    </row>
    <row r="42" spans="1:16" s="123" customFormat="1" ht="15.75" x14ac:dyDescent="0.25">
      <c r="A42" s="121"/>
      <c r="B42" s="127">
        <v>32</v>
      </c>
      <c r="C42" s="127">
        <v>4</v>
      </c>
      <c r="D42" s="127">
        <v>60</v>
      </c>
      <c r="E42" s="127">
        <v>24000</v>
      </c>
      <c r="F42" s="128">
        <v>2.529290043516204</v>
      </c>
      <c r="G42" s="127">
        <v>49000</v>
      </c>
      <c r="H42" s="127">
        <v>7300</v>
      </c>
      <c r="I42" s="127">
        <v>6000</v>
      </c>
      <c r="J42" s="127">
        <v>1</v>
      </c>
      <c r="K42" s="127">
        <v>38</v>
      </c>
      <c r="L42" s="127">
        <v>3</v>
      </c>
      <c r="M42" s="127">
        <v>1</v>
      </c>
      <c r="N42" s="127">
        <v>1</v>
      </c>
      <c r="O42" s="127">
        <v>4</v>
      </c>
      <c r="P42" s="127">
        <v>3</v>
      </c>
    </row>
    <row r="43" spans="1:16" s="133" customFormat="1" ht="15.75" x14ac:dyDescent="0.25">
      <c r="A43" s="121"/>
      <c r="B43" s="130">
        <v>33</v>
      </c>
      <c r="C43" s="130">
        <v>2</v>
      </c>
      <c r="D43" s="130">
        <v>36</v>
      </c>
      <c r="E43" s="130">
        <v>5400</v>
      </c>
      <c r="F43" s="131">
        <v>1.3986076556565261</v>
      </c>
      <c r="G43" s="130">
        <v>18000</v>
      </c>
      <c r="H43" s="130">
        <v>2600</v>
      </c>
      <c r="I43" s="130">
        <v>6000</v>
      </c>
      <c r="J43" s="130">
        <v>2</v>
      </c>
      <c r="K43" s="132">
        <v>30</v>
      </c>
      <c r="L43" s="130">
        <v>4</v>
      </c>
      <c r="M43" s="130">
        <v>4</v>
      </c>
      <c r="N43" s="130">
        <v>1</v>
      </c>
      <c r="O43" s="130">
        <v>1</v>
      </c>
      <c r="P43" s="130">
        <v>3</v>
      </c>
    </row>
    <row r="44" spans="1:16" s="123" customFormat="1" ht="15.75" x14ac:dyDescent="0.25">
      <c r="A44" s="121"/>
      <c r="B44" s="127">
        <v>34</v>
      </c>
      <c r="C44" s="127">
        <v>3</v>
      </c>
      <c r="D44" s="127">
        <v>48</v>
      </c>
      <c r="E44" s="127">
        <v>14000</v>
      </c>
      <c r="F44" s="128">
        <v>3.3655918022562741</v>
      </c>
      <c r="G44" s="127">
        <v>25000</v>
      </c>
      <c r="H44" s="127">
        <v>4400</v>
      </c>
      <c r="I44" s="127">
        <v>6000</v>
      </c>
      <c r="J44" s="127">
        <v>1</v>
      </c>
      <c r="K44" s="127">
        <v>50</v>
      </c>
      <c r="L44" s="127">
        <v>2</v>
      </c>
      <c r="M44" s="127">
        <v>3</v>
      </c>
      <c r="N44" s="127">
        <v>2</v>
      </c>
      <c r="O44" s="127">
        <v>1</v>
      </c>
      <c r="P44" s="127">
        <v>2</v>
      </c>
    </row>
    <row r="45" spans="1:16" s="123" customFormat="1" ht="15.75" x14ac:dyDescent="0.25">
      <c r="A45" s="121"/>
      <c r="B45" s="127">
        <v>35</v>
      </c>
      <c r="C45" s="127">
        <v>2</v>
      </c>
      <c r="D45" s="127">
        <v>48</v>
      </c>
      <c r="E45" s="127">
        <v>18300</v>
      </c>
      <c r="F45" s="128">
        <v>3.9018895742288509</v>
      </c>
      <c r="G45" s="127">
        <v>36000</v>
      </c>
      <c r="H45" s="127">
        <v>5200</v>
      </c>
      <c r="I45" s="127">
        <v>6000</v>
      </c>
      <c r="J45" s="127">
        <v>2</v>
      </c>
      <c r="K45" s="129">
        <v>22</v>
      </c>
      <c r="L45" s="127">
        <v>3</v>
      </c>
      <c r="M45" s="127">
        <v>5</v>
      </c>
      <c r="N45" s="127">
        <v>1</v>
      </c>
      <c r="O45" s="127">
        <v>2</v>
      </c>
      <c r="P45" s="127">
        <v>2</v>
      </c>
    </row>
    <row r="46" spans="1:16" s="123" customFormat="1" ht="15.75" x14ac:dyDescent="0.25">
      <c r="A46" s="121"/>
      <c r="B46" s="127">
        <v>36</v>
      </c>
      <c r="C46" s="127">
        <v>3</v>
      </c>
      <c r="D46" s="127">
        <v>36</v>
      </c>
      <c r="E46" s="127">
        <v>24000</v>
      </c>
      <c r="F46" s="128">
        <v>2.2595093639010564</v>
      </c>
      <c r="G46" s="127">
        <v>49000</v>
      </c>
      <c r="H46" s="127">
        <v>7300</v>
      </c>
      <c r="I46" s="127">
        <v>6000</v>
      </c>
      <c r="J46" s="127">
        <v>2</v>
      </c>
      <c r="K46" s="127">
        <v>22</v>
      </c>
      <c r="L46" s="127">
        <v>2</v>
      </c>
      <c r="M46" s="127">
        <v>1</v>
      </c>
      <c r="N46" s="127">
        <v>1</v>
      </c>
      <c r="O46" s="127">
        <v>4</v>
      </c>
      <c r="P46" s="127">
        <v>3</v>
      </c>
    </row>
    <row r="47" spans="1:16" s="123" customFormat="1" ht="15.75" x14ac:dyDescent="0.25">
      <c r="A47" s="121"/>
      <c r="B47" s="127">
        <v>37</v>
      </c>
      <c r="C47" s="127">
        <v>5</v>
      </c>
      <c r="D47" s="127">
        <v>48</v>
      </c>
      <c r="E47" s="127">
        <v>18300</v>
      </c>
      <c r="F47" s="128">
        <v>3.2864403261203434</v>
      </c>
      <c r="G47" s="127">
        <v>36000</v>
      </c>
      <c r="H47" s="127">
        <v>6200</v>
      </c>
      <c r="I47" s="127">
        <v>5500</v>
      </c>
      <c r="J47" s="127">
        <v>2</v>
      </c>
      <c r="K47" s="129">
        <v>33</v>
      </c>
      <c r="L47" s="127">
        <v>2</v>
      </c>
      <c r="M47" s="127">
        <v>4</v>
      </c>
      <c r="N47" s="127">
        <v>2</v>
      </c>
      <c r="O47" s="127">
        <v>3</v>
      </c>
      <c r="P47" s="127">
        <v>2</v>
      </c>
    </row>
    <row r="48" spans="1:16" s="123" customFormat="1" ht="15.75" x14ac:dyDescent="0.25">
      <c r="A48" s="121"/>
      <c r="B48" s="127">
        <v>38</v>
      </c>
      <c r="C48" s="127">
        <v>1</v>
      </c>
      <c r="D48" s="127">
        <v>36</v>
      </c>
      <c r="E48" s="127">
        <v>14000</v>
      </c>
      <c r="F48" s="128">
        <v>2.7148592352594334</v>
      </c>
      <c r="G48" s="127">
        <v>25000</v>
      </c>
      <c r="H48" s="127">
        <v>3700</v>
      </c>
      <c r="I48" s="127">
        <v>5000</v>
      </c>
      <c r="J48" s="127">
        <v>1</v>
      </c>
      <c r="K48" s="129">
        <v>42</v>
      </c>
      <c r="L48" s="127">
        <v>1</v>
      </c>
      <c r="M48" s="127">
        <v>4</v>
      </c>
      <c r="N48" s="127">
        <v>1</v>
      </c>
      <c r="O48" s="127">
        <v>4</v>
      </c>
      <c r="P48" s="127">
        <v>3</v>
      </c>
    </row>
    <row r="49" spans="1:16" s="123" customFormat="1" ht="15.75" x14ac:dyDescent="0.25">
      <c r="A49" s="121"/>
      <c r="B49" s="127">
        <v>39</v>
      </c>
      <c r="C49" s="127">
        <v>5</v>
      </c>
      <c r="D49" s="127">
        <v>18</v>
      </c>
      <c r="E49" s="127">
        <v>18300</v>
      </c>
      <c r="F49" s="128">
        <v>1.8193483698747936</v>
      </c>
      <c r="G49" s="127">
        <v>36000</v>
      </c>
      <c r="H49" s="127">
        <v>6200</v>
      </c>
      <c r="I49" s="127">
        <v>5500</v>
      </c>
      <c r="J49" s="127">
        <v>1</v>
      </c>
      <c r="K49" s="127">
        <v>55</v>
      </c>
      <c r="L49" s="127">
        <v>2</v>
      </c>
      <c r="M49" s="127">
        <v>5</v>
      </c>
      <c r="N49" s="127">
        <v>2</v>
      </c>
      <c r="O49" s="127">
        <v>4</v>
      </c>
      <c r="P49" s="127">
        <v>3</v>
      </c>
    </row>
    <row r="50" spans="1:16" s="123" customFormat="1" ht="15.75" x14ac:dyDescent="0.25">
      <c r="A50" s="121"/>
      <c r="B50" s="127">
        <v>40</v>
      </c>
      <c r="C50" s="127">
        <v>3</v>
      </c>
      <c r="D50" s="127">
        <v>36</v>
      </c>
      <c r="E50" s="127">
        <v>18300</v>
      </c>
      <c r="F50" s="128">
        <v>3.7033158148104102</v>
      </c>
      <c r="G50" s="127">
        <v>36000</v>
      </c>
      <c r="H50" s="127">
        <v>6200</v>
      </c>
      <c r="I50" s="127">
        <v>6000</v>
      </c>
      <c r="J50" s="127">
        <v>2</v>
      </c>
      <c r="K50" s="129">
        <v>31</v>
      </c>
      <c r="L50" s="127">
        <v>3</v>
      </c>
      <c r="M50" s="127">
        <v>5</v>
      </c>
      <c r="N50" s="127">
        <v>2</v>
      </c>
      <c r="O50" s="127">
        <v>2</v>
      </c>
      <c r="P50" s="127">
        <v>3</v>
      </c>
    </row>
    <row r="51" spans="1:16" s="123" customFormat="1" ht="15.75" x14ac:dyDescent="0.25">
      <c r="A51" s="121"/>
      <c r="B51" s="127">
        <v>41</v>
      </c>
      <c r="C51" s="127">
        <v>2</v>
      </c>
      <c r="D51" s="127">
        <v>48</v>
      </c>
      <c r="E51" s="127">
        <v>14000</v>
      </c>
      <c r="F51" s="128">
        <v>2.0708429716802019</v>
      </c>
      <c r="G51" s="127">
        <v>25000</v>
      </c>
      <c r="H51" s="127">
        <v>4400</v>
      </c>
      <c r="I51" s="127">
        <v>6000</v>
      </c>
      <c r="J51" s="127">
        <v>1</v>
      </c>
      <c r="K51" s="127">
        <v>29</v>
      </c>
      <c r="L51" s="127">
        <v>3</v>
      </c>
      <c r="M51" s="127">
        <v>5</v>
      </c>
      <c r="N51" s="127">
        <v>1</v>
      </c>
      <c r="O51" s="127">
        <v>2</v>
      </c>
      <c r="P51" s="127">
        <v>3</v>
      </c>
    </row>
    <row r="52" spans="1:16" s="123" customFormat="1" ht="15.75" x14ac:dyDescent="0.25">
      <c r="A52" s="121"/>
      <c r="B52" s="127">
        <v>42</v>
      </c>
      <c r="C52" s="127">
        <v>3</v>
      </c>
      <c r="D52" s="127">
        <v>18</v>
      </c>
      <c r="E52" s="127">
        <v>24000</v>
      </c>
      <c r="F52" s="128">
        <v>3.4834264688964507</v>
      </c>
      <c r="G52" s="127">
        <v>42000</v>
      </c>
      <c r="H52" s="127">
        <v>6200</v>
      </c>
      <c r="I52" s="127">
        <v>6000</v>
      </c>
      <c r="J52" s="127">
        <v>1</v>
      </c>
      <c r="K52" s="129">
        <v>21</v>
      </c>
      <c r="L52" s="127">
        <v>2</v>
      </c>
      <c r="M52" s="127">
        <v>1</v>
      </c>
      <c r="N52" s="127">
        <v>2</v>
      </c>
      <c r="O52" s="127">
        <v>1</v>
      </c>
      <c r="P52" s="127">
        <v>3</v>
      </c>
    </row>
    <row r="53" spans="1:16" s="123" customFormat="1" ht="15.75" x14ac:dyDescent="0.25">
      <c r="A53" s="121"/>
      <c r="B53" s="127">
        <v>43</v>
      </c>
      <c r="C53" s="127">
        <v>5</v>
      </c>
      <c r="D53" s="127">
        <v>18</v>
      </c>
      <c r="E53" s="127">
        <v>18300</v>
      </c>
      <c r="F53" s="128">
        <v>3.639154766529217</v>
      </c>
      <c r="G53" s="127">
        <v>36000</v>
      </c>
      <c r="H53" s="127">
        <v>6200</v>
      </c>
      <c r="I53" s="127">
        <v>5500</v>
      </c>
      <c r="J53" s="127">
        <v>2</v>
      </c>
      <c r="K53" s="127">
        <v>19</v>
      </c>
      <c r="L53" s="127">
        <v>2</v>
      </c>
      <c r="M53" s="127">
        <v>1</v>
      </c>
      <c r="N53" s="127">
        <v>1</v>
      </c>
      <c r="O53" s="127">
        <v>2</v>
      </c>
      <c r="P53" s="127">
        <v>3</v>
      </c>
    </row>
    <row r="54" spans="1:16" s="123" customFormat="1" ht="15.75" x14ac:dyDescent="0.25">
      <c r="A54" s="121"/>
      <c r="B54" s="127">
        <v>44</v>
      </c>
      <c r="C54" s="127">
        <v>4</v>
      </c>
      <c r="D54" s="127">
        <v>12</v>
      </c>
      <c r="E54" s="127">
        <v>18300</v>
      </c>
      <c r="F54" s="128">
        <v>3.1412264913305674</v>
      </c>
      <c r="G54" s="127">
        <v>36000</v>
      </c>
      <c r="H54" s="127">
        <v>5200</v>
      </c>
      <c r="I54" s="127">
        <v>6000</v>
      </c>
      <c r="J54" s="127">
        <v>1</v>
      </c>
      <c r="K54" s="129">
        <v>28</v>
      </c>
      <c r="L54" s="127">
        <v>1</v>
      </c>
      <c r="M54" s="127">
        <v>2</v>
      </c>
      <c r="N54" s="127">
        <v>1</v>
      </c>
      <c r="O54" s="127">
        <v>1</v>
      </c>
      <c r="P54" s="127">
        <v>3</v>
      </c>
    </row>
    <row r="55" spans="1:16" s="123" customFormat="1" ht="15.75" x14ac:dyDescent="0.25">
      <c r="A55" s="121"/>
      <c r="B55" s="127">
        <v>45</v>
      </c>
      <c r="C55" s="127">
        <v>1</v>
      </c>
      <c r="D55" s="127">
        <v>36</v>
      </c>
      <c r="E55" s="127">
        <v>18300</v>
      </c>
      <c r="F55" s="128">
        <v>2.8196008089871172</v>
      </c>
      <c r="G55" s="127">
        <v>36000</v>
      </c>
      <c r="H55" s="127">
        <v>4200</v>
      </c>
      <c r="I55" s="127">
        <v>5000</v>
      </c>
      <c r="J55" s="127">
        <v>1</v>
      </c>
      <c r="K55" s="127">
        <v>43</v>
      </c>
      <c r="L55" s="127">
        <v>1</v>
      </c>
      <c r="M55" s="127">
        <v>1</v>
      </c>
      <c r="N55" s="127">
        <v>1</v>
      </c>
      <c r="O55" s="127">
        <v>1</v>
      </c>
      <c r="P55" s="127">
        <v>1</v>
      </c>
    </row>
    <row r="56" spans="1:16" s="123" customFormat="1" ht="15.75" x14ac:dyDescent="0.25">
      <c r="A56" s="121"/>
      <c r="B56" s="127">
        <v>46</v>
      </c>
      <c r="C56" s="127">
        <v>5</v>
      </c>
      <c r="D56" s="127">
        <v>12</v>
      </c>
      <c r="E56" s="127">
        <v>14000</v>
      </c>
      <c r="F56" s="128">
        <v>3.4395920122445118</v>
      </c>
      <c r="G56" s="127">
        <v>25000</v>
      </c>
      <c r="H56" s="127">
        <v>5200</v>
      </c>
      <c r="I56" s="127">
        <v>5500</v>
      </c>
      <c r="J56" s="127">
        <v>2</v>
      </c>
      <c r="K56" s="129">
        <v>29</v>
      </c>
      <c r="L56" s="127">
        <v>3</v>
      </c>
      <c r="M56" s="127">
        <v>2</v>
      </c>
      <c r="N56" s="127">
        <v>1</v>
      </c>
      <c r="O56" s="127">
        <v>3</v>
      </c>
      <c r="P56" s="127">
        <v>1</v>
      </c>
    </row>
    <row r="57" spans="1:16" s="123" customFormat="1" ht="15.75" x14ac:dyDescent="0.25">
      <c r="A57" s="121"/>
      <c r="B57" s="127">
        <v>47</v>
      </c>
      <c r="C57" s="127">
        <v>2</v>
      </c>
      <c r="D57" s="127">
        <v>48</v>
      </c>
      <c r="E57" s="127">
        <v>5400</v>
      </c>
      <c r="F57" s="128">
        <v>3.0795133951254603</v>
      </c>
      <c r="G57" s="127">
        <v>15000</v>
      </c>
      <c r="H57" s="127">
        <v>2400</v>
      </c>
      <c r="I57" s="127">
        <v>6000</v>
      </c>
      <c r="J57" s="127">
        <v>1</v>
      </c>
      <c r="K57" s="127">
        <v>34</v>
      </c>
      <c r="L57" s="127">
        <v>1</v>
      </c>
      <c r="M57" s="127">
        <v>5</v>
      </c>
      <c r="N57" s="127">
        <v>1</v>
      </c>
      <c r="O57" s="127">
        <v>2</v>
      </c>
      <c r="P57" s="127">
        <v>3</v>
      </c>
    </row>
    <row r="58" spans="1:16" s="123" customFormat="1" ht="15.75" x14ac:dyDescent="0.25">
      <c r="A58" s="121"/>
      <c r="B58" s="127">
        <v>48</v>
      </c>
      <c r="C58" s="127">
        <v>1</v>
      </c>
      <c r="D58" s="127">
        <v>48</v>
      </c>
      <c r="E58" s="127">
        <v>24000</v>
      </c>
      <c r="F58" s="128">
        <v>1.8130096475034643</v>
      </c>
      <c r="G58" s="127">
        <v>42000</v>
      </c>
      <c r="H58" s="127">
        <v>5200</v>
      </c>
      <c r="I58" s="127">
        <v>5000</v>
      </c>
      <c r="J58" s="127">
        <v>2</v>
      </c>
      <c r="K58" s="129">
        <v>24</v>
      </c>
      <c r="L58" s="127">
        <v>4</v>
      </c>
      <c r="M58" s="127">
        <v>4</v>
      </c>
      <c r="N58" s="127">
        <v>2</v>
      </c>
      <c r="O58" s="127">
        <v>4</v>
      </c>
      <c r="P58" s="127">
        <v>3</v>
      </c>
    </row>
    <row r="59" spans="1:16" s="123" customFormat="1" ht="15.75" x14ac:dyDescent="0.25">
      <c r="A59" s="121"/>
      <c r="B59" s="127">
        <v>49</v>
      </c>
      <c r="C59" s="127">
        <v>1</v>
      </c>
      <c r="D59" s="127">
        <v>12</v>
      </c>
      <c r="E59" s="127">
        <v>24000</v>
      </c>
      <c r="F59" s="128">
        <v>1.9931014642933045</v>
      </c>
      <c r="G59" s="127">
        <v>36000</v>
      </c>
      <c r="H59" s="127">
        <v>6200</v>
      </c>
      <c r="I59" s="127">
        <v>5000</v>
      </c>
      <c r="J59" s="127">
        <v>2</v>
      </c>
      <c r="K59" s="127">
        <v>40</v>
      </c>
      <c r="L59" s="127">
        <v>3</v>
      </c>
      <c r="M59" s="127">
        <v>4</v>
      </c>
      <c r="N59" s="127">
        <v>1</v>
      </c>
      <c r="O59" s="127">
        <v>2</v>
      </c>
      <c r="P59" s="127">
        <v>3</v>
      </c>
    </row>
    <row r="60" spans="1:16" s="123" customFormat="1" ht="15.75" x14ac:dyDescent="0.25">
      <c r="A60" s="121"/>
      <c r="B60" s="127">
        <v>50</v>
      </c>
      <c r="C60" s="127">
        <v>1</v>
      </c>
      <c r="D60" s="127">
        <v>36</v>
      </c>
      <c r="E60" s="127">
        <v>14000</v>
      </c>
      <c r="F60" s="128">
        <v>3.7918680024114804</v>
      </c>
      <c r="G60" s="127">
        <v>25000</v>
      </c>
      <c r="H60" s="127">
        <v>3300</v>
      </c>
      <c r="I60" s="127">
        <v>5000</v>
      </c>
      <c r="J60" s="127">
        <v>1</v>
      </c>
      <c r="K60" s="129">
        <v>28</v>
      </c>
      <c r="L60" s="127">
        <v>3</v>
      </c>
      <c r="M60" s="127">
        <v>4</v>
      </c>
      <c r="N60" s="127">
        <v>1</v>
      </c>
      <c r="O60" s="127">
        <v>1</v>
      </c>
      <c r="P60" s="127">
        <v>3</v>
      </c>
    </row>
    <row r="61" spans="1:16" s="123" customFormat="1" ht="15.75" x14ac:dyDescent="0.25">
      <c r="A61" s="121"/>
      <c r="B61" s="127">
        <v>51</v>
      </c>
      <c r="C61" s="127">
        <v>3</v>
      </c>
      <c r="D61" s="127">
        <v>36</v>
      </c>
      <c r="E61" s="127">
        <v>14000</v>
      </c>
      <c r="F61" s="128">
        <v>2.5413519847366546</v>
      </c>
      <c r="G61" s="127">
        <v>25000</v>
      </c>
      <c r="H61" s="127">
        <v>4300</v>
      </c>
      <c r="I61" s="127">
        <v>6000</v>
      </c>
      <c r="J61" s="127">
        <v>1</v>
      </c>
      <c r="K61" s="129">
        <v>27</v>
      </c>
      <c r="L61" s="127">
        <v>1</v>
      </c>
      <c r="M61" s="127">
        <v>1</v>
      </c>
      <c r="N61" s="127">
        <v>1</v>
      </c>
      <c r="O61" s="127">
        <v>1</v>
      </c>
      <c r="P61" s="127">
        <v>2</v>
      </c>
    </row>
    <row r="62" spans="1:16" s="123" customFormat="1" ht="15.75" x14ac:dyDescent="0.25">
      <c r="A62" s="121"/>
      <c r="B62" s="127">
        <v>52</v>
      </c>
      <c r="C62" s="127">
        <v>3</v>
      </c>
      <c r="D62" s="127">
        <v>12</v>
      </c>
      <c r="E62" s="127">
        <v>18300</v>
      </c>
      <c r="F62" s="128">
        <v>3.5489004274915459</v>
      </c>
      <c r="G62" s="127">
        <v>36000</v>
      </c>
      <c r="H62" s="127">
        <v>6200</v>
      </c>
      <c r="I62" s="127">
        <v>6000</v>
      </c>
      <c r="J62" s="127">
        <v>1</v>
      </c>
      <c r="K62" s="127">
        <v>45</v>
      </c>
      <c r="L62" s="127">
        <v>3</v>
      </c>
      <c r="M62" s="127">
        <v>2</v>
      </c>
      <c r="N62" s="127">
        <v>2</v>
      </c>
      <c r="O62" s="127">
        <v>2</v>
      </c>
      <c r="P62" s="127">
        <v>3</v>
      </c>
    </row>
    <row r="63" spans="1:16" s="123" customFormat="1" ht="15.75" x14ac:dyDescent="0.25">
      <c r="A63" s="121"/>
      <c r="B63" s="127">
        <v>53</v>
      </c>
      <c r="C63" s="127">
        <v>2</v>
      </c>
      <c r="D63" s="127">
        <v>60</v>
      </c>
      <c r="E63" s="127">
        <v>24000</v>
      </c>
      <c r="F63" s="128">
        <v>2.6691089019291256</v>
      </c>
      <c r="G63" s="127">
        <v>41000</v>
      </c>
      <c r="H63" s="127">
        <v>6200</v>
      </c>
      <c r="I63" s="127">
        <v>6000</v>
      </c>
      <c r="J63" s="127">
        <v>2</v>
      </c>
      <c r="K63" s="129">
        <v>34</v>
      </c>
      <c r="L63" s="127">
        <v>2</v>
      </c>
      <c r="M63" s="127">
        <v>4</v>
      </c>
      <c r="N63" s="127">
        <v>2</v>
      </c>
      <c r="O63" s="127">
        <v>1</v>
      </c>
      <c r="P63" s="127">
        <v>1</v>
      </c>
    </row>
    <row r="64" spans="1:16" s="123" customFormat="1" ht="15.75" x14ac:dyDescent="0.25">
      <c r="A64" s="121"/>
      <c r="B64" s="127">
        <v>54</v>
      </c>
      <c r="C64" s="127">
        <v>1</v>
      </c>
      <c r="D64" s="127">
        <v>18</v>
      </c>
      <c r="E64" s="127">
        <v>14000</v>
      </c>
      <c r="F64" s="128">
        <v>2.1980916646173241</v>
      </c>
      <c r="G64" s="127">
        <v>20000</v>
      </c>
      <c r="H64" s="127">
        <v>2800</v>
      </c>
      <c r="I64" s="127">
        <v>5000</v>
      </c>
      <c r="J64" s="127">
        <v>1</v>
      </c>
      <c r="K64" s="127">
        <v>48</v>
      </c>
      <c r="L64" s="127">
        <v>3</v>
      </c>
      <c r="M64" s="127">
        <v>2</v>
      </c>
      <c r="N64" s="127">
        <v>1</v>
      </c>
      <c r="O64" s="127">
        <v>4</v>
      </c>
      <c r="P64" s="127">
        <v>2</v>
      </c>
    </row>
    <row r="65" spans="1:16" s="123" customFormat="1" ht="15.75" x14ac:dyDescent="0.25">
      <c r="A65" s="121"/>
      <c r="B65" s="127">
        <v>55</v>
      </c>
      <c r="C65" s="127">
        <v>4</v>
      </c>
      <c r="D65" s="127">
        <v>36</v>
      </c>
      <c r="E65" s="127">
        <v>5400</v>
      </c>
      <c r="F65" s="128">
        <v>1.1765057782456438</v>
      </c>
      <c r="G65" s="127">
        <v>12000</v>
      </c>
      <c r="H65" s="127">
        <v>2300</v>
      </c>
      <c r="I65" s="127">
        <v>6000</v>
      </c>
      <c r="J65" s="127">
        <v>1</v>
      </c>
      <c r="K65" s="129">
        <v>30</v>
      </c>
      <c r="L65" s="127">
        <v>1</v>
      </c>
      <c r="M65" s="127">
        <v>1</v>
      </c>
      <c r="N65" s="127">
        <v>2</v>
      </c>
      <c r="O65" s="127">
        <v>2</v>
      </c>
      <c r="P65" s="127">
        <v>3</v>
      </c>
    </row>
    <row r="66" spans="1:16" s="123" customFormat="1" ht="15.75" x14ac:dyDescent="0.25">
      <c r="A66" s="121"/>
      <c r="B66" s="127">
        <v>56</v>
      </c>
      <c r="C66" s="127">
        <v>3</v>
      </c>
      <c r="D66" s="127">
        <v>60</v>
      </c>
      <c r="E66" s="127">
        <v>18300</v>
      </c>
      <c r="F66" s="128">
        <v>1.5309194846988565</v>
      </c>
      <c r="G66" s="127">
        <v>36000</v>
      </c>
      <c r="H66" s="127">
        <v>4400</v>
      </c>
      <c r="I66" s="127">
        <v>6000</v>
      </c>
      <c r="J66" s="127">
        <v>1</v>
      </c>
      <c r="K66" s="127">
        <v>25</v>
      </c>
      <c r="L66" s="127">
        <v>2</v>
      </c>
      <c r="M66" s="127">
        <v>4</v>
      </c>
      <c r="N66" s="127">
        <v>1</v>
      </c>
      <c r="O66" s="127">
        <v>3</v>
      </c>
      <c r="P66" s="127">
        <v>3</v>
      </c>
    </row>
    <row r="67" spans="1:16" s="123" customFormat="1" ht="15.75" x14ac:dyDescent="0.25">
      <c r="A67" s="121"/>
      <c r="B67" s="127">
        <v>57</v>
      </c>
      <c r="C67" s="127">
        <v>4</v>
      </c>
      <c r="D67" s="127">
        <v>36</v>
      </c>
      <c r="E67" s="127">
        <v>18300</v>
      </c>
      <c r="F67" s="128">
        <v>2.7094033450974653</v>
      </c>
      <c r="G67" s="127">
        <v>36000</v>
      </c>
      <c r="H67" s="127">
        <v>5200</v>
      </c>
      <c r="I67" s="127">
        <v>6000</v>
      </c>
      <c r="J67" s="127">
        <v>2</v>
      </c>
      <c r="K67" s="129">
        <v>47</v>
      </c>
      <c r="L67" s="127">
        <v>4</v>
      </c>
      <c r="M67" s="127">
        <v>2</v>
      </c>
      <c r="N67" s="127">
        <v>2</v>
      </c>
      <c r="O67" s="127">
        <v>1</v>
      </c>
      <c r="P67" s="127">
        <v>3</v>
      </c>
    </row>
    <row r="68" spans="1:16" s="123" customFormat="1" ht="15.75" x14ac:dyDescent="0.25">
      <c r="A68" s="121"/>
      <c r="B68" s="127">
        <v>58</v>
      </c>
      <c r="C68" s="127">
        <v>3</v>
      </c>
      <c r="D68" s="127">
        <v>12</v>
      </c>
      <c r="E68" s="127">
        <v>18300</v>
      </c>
      <c r="F68" s="128">
        <v>3.8853077613104672</v>
      </c>
      <c r="G68" s="127">
        <v>33000</v>
      </c>
      <c r="H68" s="127">
        <v>5200</v>
      </c>
      <c r="I68" s="127">
        <v>6000</v>
      </c>
      <c r="J68" s="127">
        <v>1</v>
      </c>
      <c r="K68" s="127">
        <v>31</v>
      </c>
      <c r="L68" s="127">
        <v>2</v>
      </c>
      <c r="M68" s="127">
        <v>4</v>
      </c>
      <c r="N68" s="127">
        <v>1</v>
      </c>
      <c r="O68" s="127">
        <v>1</v>
      </c>
      <c r="P68" s="127">
        <v>1</v>
      </c>
    </row>
    <row r="69" spans="1:16" s="123" customFormat="1" ht="15.75" x14ac:dyDescent="0.25">
      <c r="A69" s="121"/>
      <c r="B69" s="127">
        <v>59</v>
      </c>
      <c r="C69" s="127">
        <v>5</v>
      </c>
      <c r="D69" s="127">
        <v>48</v>
      </c>
      <c r="E69" s="127">
        <v>14000</v>
      </c>
      <c r="F69" s="128">
        <v>1.9213551898081527</v>
      </c>
      <c r="G69" s="127">
        <v>25000</v>
      </c>
      <c r="H69" s="127">
        <v>5200</v>
      </c>
      <c r="I69" s="127">
        <v>5500</v>
      </c>
      <c r="J69" s="127">
        <v>2</v>
      </c>
      <c r="K69" s="129">
        <v>29</v>
      </c>
      <c r="L69" s="127">
        <v>2</v>
      </c>
      <c r="M69" s="127">
        <v>3</v>
      </c>
      <c r="N69" s="127">
        <v>2</v>
      </c>
      <c r="O69" s="127">
        <v>3</v>
      </c>
      <c r="P69" s="127">
        <v>2</v>
      </c>
    </row>
    <row r="70" spans="1:16" s="123" customFormat="1" ht="15.75" x14ac:dyDescent="0.25">
      <c r="A70" s="121"/>
      <c r="B70" s="127">
        <v>60</v>
      </c>
      <c r="C70" s="127">
        <v>5</v>
      </c>
      <c r="D70" s="127">
        <v>48</v>
      </c>
      <c r="E70" s="127">
        <v>5400</v>
      </c>
      <c r="F70" s="128">
        <v>2.7815543876551918</v>
      </c>
      <c r="G70" s="127">
        <v>18000</v>
      </c>
      <c r="H70" s="127">
        <v>3600</v>
      </c>
      <c r="I70" s="127">
        <v>5500</v>
      </c>
      <c r="J70" s="127">
        <v>2</v>
      </c>
      <c r="K70" s="127">
        <v>43</v>
      </c>
      <c r="L70" s="127">
        <v>4</v>
      </c>
      <c r="M70" s="127">
        <v>1</v>
      </c>
      <c r="N70" s="127">
        <v>1</v>
      </c>
      <c r="O70" s="127">
        <v>1</v>
      </c>
      <c r="P70" s="127">
        <v>2</v>
      </c>
    </row>
    <row r="71" spans="1:16" s="123" customFormat="1" ht="15.75" x14ac:dyDescent="0.25">
      <c r="A71" s="121"/>
      <c r="B71" s="127">
        <v>61</v>
      </c>
      <c r="C71" s="127">
        <v>4</v>
      </c>
      <c r="D71" s="127">
        <v>36</v>
      </c>
      <c r="E71" s="127">
        <v>5400</v>
      </c>
      <c r="F71" s="128">
        <v>1.0457664308423809</v>
      </c>
      <c r="G71" s="127">
        <v>12000</v>
      </c>
      <c r="H71" s="127">
        <v>1600</v>
      </c>
      <c r="I71" s="127">
        <v>6000</v>
      </c>
      <c r="J71" s="127">
        <v>1</v>
      </c>
      <c r="K71" s="129">
        <v>47</v>
      </c>
      <c r="L71" s="127">
        <v>1</v>
      </c>
      <c r="M71" s="127">
        <v>3</v>
      </c>
      <c r="N71" s="127">
        <v>2</v>
      </c>
      <c r="O71" s="127">
        <v>1</v>
      </c>
      <c r="P71" s="127">
        <v>3</v>
      </c>
    </row>
    <row r="72" spans="1:16" s="123" customFormat="1" ht="15.75" x14ac:dyDescent="0.25">
      <c r="A72" s="121"/>
      <c r="B72" s="127">
        <v>62</v>
      </c>
      <c r="C72" s="127">
        <v>3</v>
      </c>
      <c r="D72" s="127">
        <v>36</v>
      </c>
      <c r="E72" s="127">
        <v>24000</v>
      </c>
      <c r="F72" s="128">
        <v>1.846977679884382</v>
      </c>
      <c r="G72" s="127">
        <v>36000</v>
      </c>
      <c r="H72" s="127">
        <v>7300</v>
      </c>
      <c r="I72" s="127">
        <v>6000</v>
      </c>
      <c r="J72" s="127">
        <v>2</v>
      </c>
      <c r="K72" s="127">
        <v>18</v>
      </c>
      <c r="L72" s="127">
        <v>1</v>
      </c>
      <c r="M72" s="127">
        <v>5</v>
      </c>
      <c r="N72" s="127">
        <v>2</v>
      </c>
      <c r="O72" s="127">
        <v>2</v>
      </c>
      <c r="P72" s="127">
        <v>1</v>
      </c>
    </row>
    <row r="73" spans="1:16" s="123" customFormat="1" ht="15.75" x14ac:dyDescent="0.25">
      <c r="A73" s="121"/>
      <c r="B73" s="127">
        <v>63</v>
      </c>
      <c r="C73" s="127">
        <v>5</v>
      </c>
      <c r="D73" s="127">
        <v>36</v>
      </c>
      <c r="E73" s="127">
        <v>14000</v>
      </c>
      <c r="F73" s="128">
        <v>3.9435524917739544</v>
      </c>
      <c r="G73" s="127">
        <v>25000</v>
      </c>
      <c r="H73" s="127">
        <v>5200</v>
      </c>
      <c r="I73" s="127">
        <v>5500</v>
      </c>
      <c r="J73" s="127">
        <v>1</v>
      </c>
      <c r="K73" s="129">
        <v>30</v>
      </c>
      <c r="L73" s="127">
        <v>3</v>
      </c>
      <c r="M73" s="127">
        <v>4</v>
      </c>
      <c r="N73" s="127">
        <v>2</v>
      </c>
      <c r="O73" s="127">
        <v>1</v>
      </c>
      <c r="P73" s="127">
        <v>2</v>
      </c>
    </row>
    <row r="74" spans="1:16" s="123" customFormat="1" ht="15.75" x14ac:dyDescent="0.25">
      <c r="A74" s="121"/>
      <c r="B74" s="127">
        <v>64</v>
      </c>
      <c r="C74" s="127">
        <v>4</v>
      </c>
      <c r="D74" s="127">
        <v>36</v>
      </c>
      <c r="E74" s="127">
        <v>5400</v>
      </c>
      <c r="F74" s="128">
        <v>1.8561828494910979</v>
      </c>
      <c r="G74" s="127">
        <v>12000</v>
      </c>
      <c r="H74" s="127">
        <v>1600</v>
      </c>
      <c r="I74" s="127">
        <v>6000</v>
      </c>
      <c r="J74" s="127">
        <v>1</v>
      </c>
      <c r="K74" s="127">
        <v>50</v>
      </c>
      <c r="L74" s="127">
        <v>1</v>
      </c>
      <c r="M74" s="127">
        <v>5</v>
      </c>
      <c r="N74" s="127">
        <v>1</v>
      </c>
      <c r="O74" s="127">
        <v>4</v>
      </c>
      <c r="P74" s="127">
        <v>3</v>
      </c>
    </row>
    <row r="75" spans="1:16" s="123" customFormat="1" ht="15.75" x14ac:dyDescent="0.25">
      <c r="A75" s="121"/>
      <c r="B75" s="127">
        <v>65</v>
      </c>
      <c r="C75" s="127">
        <v>1</v>
      </c>
      <c r="D75" s="127">
        <v>48</v>
      </c>
      <c r="E75" s="127">
        <v>24000</v>
      </c>
      <c r="F75" s="128">
        <v>1.2076314362685956</v>
      </c>
      <c r="G75" s="127">
        <v>36000</v>
      </c>
      <c r="H75" s="127">
        <v>6200</v>
      </c>
      <c r="I75" s="127">
        <v>5000</v>
      </c>
      <c r="J75" s="127">
        <v>2</v>
      </c>
      <c r="K75" s="129">
        <v>47</v>
      </c>
      <c r="L75" s="127">
        <v>3</v>
      </c>
      <c r="M75" s="127">
        <v>2</v>
      </c>
      <c r="N75" s="127">
        <v>1</v>
      </c>
      <c r="O75" s="127">
        <v>4</v>
      </c>
      <c r="P75" s="127">
        <v>2</v>
      </c>
    </row>
    <row r="76" spans="1:16" s="133" customFormat="1" ht="15.75" x14ac:dyDescent="0.25">
      <c r="A76" s="121"/>
      <c r="B76" s="130">
        <v>66</v>
      </c>
      <c r="C76" s="130">
        <v>1</v>
      </c>
      <c r="D76" s="130">
        <v>36</v>
      </c>
      <c r="E76" s="130">
        <v>18300</v>
      </c>
      <c r="F76" s="131">
        <v>1.0900729725896738</v>
      </c>
      <c r="G76" s="130">
        <v>36000</v>
      </c>
      <c r="H76" s="130">
        <v>4400</v>
      </c>
      <c r="I76" s="130">
        <v>5000</v>
      </c>
      <c r="J76" s="130">
        <v>1</v>
      </c>
      <c r="K76" s="130">
        <v>43</v>
      </c>
      <c r="L76" s="130">
        <v>3</v>
      </c>
      <c r="M76" s="130">
        <v>4</v>
      </c>
      <c r="N76" s="130">
        <v>2</v>
      </c>
      <c r="O76" s="130">
        <v>3</v>
      </c>
      <c r="P76" s="130">
        <v>3</v>
      </c>
    </row>
    <row r="77" spans="1:16" s="123" customFormat="1" ht="15.75" x14ac:dyDescent="0.25">
      <c r="A77" s="121"/>
      <c r="B77" s="127">
        <v>67</v>
      </c>
      <c r="C77" s="127">
        <v>1</v>
      </c>
      <c r="D77" s="127">
        <v>36</v>
      </c>
      <c r="E77" s="127">
        <v>5400</v>
      </c>
      <c r="F77" s="128">
        <v>2.3513884060397805</v>
      </c>
      <c r="G77" s="127">
        <v>18000</v>
      </c>
      <c r="H77" s="127">
        <v>2600</v>
      </c>
      <c r="I77" s="127">
        <v>5000</v>
      </c>
      <c r="J77" s="127">
        <v>2</v>
      </c>
      <c r="K77" s="127">
        <v>47</v>
      </c>
      <c r="L77" s="127">
        <v>1</v>
      </c>
      <c r="M77" s="127">
        <v>4</v>
      </c>
      <c r="N77" s="127">
        <v>1</v>
      </c>
      <c r="O77" s="127">
        <v>2</v>
      </c>
      <c r="P77" s="127">
        <v>3</v>
      </c>
    </row>
    <row r="78" spans="1:16" s="123" customFormat="1" ht="15.75" x14ac:dyDescent="0.25">
      <c r="A78" s="121"/>
      <c r="B78" s="127">
        <v>68</v>
      </c>
      <c r="C78" s="127">
        <v>3</v>
      </c>
      <c r="D78" s="127">
        <v>36</v>
      </c>
      <c r="E78" s="127">
        <v>24000</v>
      </c>
      <c r="F78" s="128">
        <v>2.7372152596403945</v>
      </c>
      <c r="G78" s="127">
        <v>45000</v>
      </c>
      <c r="H78" s="127">
        <v>7300</v>
      </c>
      <c r="I78" s="127">
        <v>6000</v>
      </c>
      <c r="J78" s="127">
        <v>1</v>
      </c>
      <c r="K78" s="129">
        <v>19</v>
      </c>
      <c r="L78" s="127">
        <v>1</v>
      </c>
      <c r="M78" s="127">
        <v>4</v>
      </c>
      <c r="N78" s="127">
        <v>2</v>
      </c>
      <c r="O78" s="127">
        <v>2</v>
      </c>
      <c r="P78" s="127">
        <v>3</v>
      </c>
    </row>
    <row r="79" spans="1:16" s="123" customFormat="1" ht="15.75" x14ac:dyDescent="0.25">
      <c r="A79" s="121"/>
      <c r="B79" s="127">
        <v>69</v>
      </c>
      <c r="C79" s="127">
        <v>5</v>
      </c>
      <c r="D79" s="127">
        <v>18</v>
      </c>
      <c r="E79" s="127">
        <v>24000</v>
      </c>
      <c r="F79" s="128">
        <v>1.2767280674001107</v>
      </c>
      <c r="G79" s="127">
        <v>36000</v>
      </c>
      <c r="H79" s="127">
        <v>7300</v>
      </c>
      <c r="I79" s="127">
        <v>5500</v>
      </c>
      <c r="J79" s="127">
        <v>1</v>
      </c>
      <c r="K79" s="127">
        <v>35</v>
      </c>
      <c r="L79" s="127">
        <v>4</v>
      </c>
      <c r="M79" s="127">
        <v>3</v>
      </c>
      <c r="N79" s="127">
        <v>2</v>
      </c>
      <c r="O79" s="127">
        <v>4</v>
      </c>
      <c r="P79" s="127">
        <v>3</v>
      </c>
    </row>
    <row r="80" spans="1:16" s="123" customFormat="1" ht="15.75" x14ac:dyDescent="0.25">
      <c r="A80" s="121"/>
      <c r="B80" s="127">
        <v>70</v>
      </c>
      <c r="C80" s="127">
        <v>4</v>
      </c>
      <c r="D80" s="127">
        <v>36</v>
      </c>
      <c r="E80" s="127">
        <v>14000</v>
      </c>
      <c r="F80" s="128">
        <v>2.4125229232704637</v>
      </c>
      <c r="G80" s="127">
        <v>25000</v>
      </c>
      <c r="H80" s="127">
        <v>3600</v>
      </c>
      <c r="I80" s="127">
        <v>6000</v>
      </c>
      <c r="J80" s="127">
        <v>1</v>
      </c>
      <c r="K80" s="129">
        <v>36</v>
      </c>
      <c r="L80" s="127">
        <v>2</v>
      </c>
      <c r="M80" s="127">
        <v>1</v>
      </c>
      <c r="N80" s="127">
        <v>1</v>
      </c>
      <c r="O80" s="127">
        <v>2</v>
      </c>
      <c r="P80" s="127">
        <v>1</v>
      </c>
    </row>
    <row r="81" spans="1:16" s="123" customFormat="1" ht="15.75" x14ac:dyDescent="0.25">
      <c r="A81" s="121"/>
      <c r="B81" s="127">
        <v>71</v>
      </c>
      <c r="C81" s="127">
        <v>4</v>
      </c>
      <c r="D81" s="127">
        <v>18</v>
      </c>
      <c r="E81" s="127">
        <v>14000</v>
      </c>
      <c r="F81" s="128">
        <v>1.9739816426951498</v>
      </c>
      <c r="G81" s="127">
        <v>25000</v>
      </c>
      <c r="H81" s="127">
        <v>4400</v>
      </c>
      <c r="I81" s="127">
        <v>6000</v>
      </c>
      <c r="J81" s="127">
        <v>1</v>
      </c>
      <c r="K81" s="127">
        <v>47</v>
      </c>
      <c r="L81" s="127">
        <v>1</v>
      </c>
      <c r="M81" s="127">
        <v>2</v>
      </c>
      <c r="N81" s="127">
        <v>2</v>
      </c>
      <c r="O81" s="127">
        <v>3</v>
      </c>
      <c r="P81" s="127">
        <v>3</v>
      </c>
    </row>
    <row r="82" spans="1:16" s="123" customFormat="1" ht="15.75" x14ac:dyDescent="0.25">
      <c r="A82" s="121"/>
      <c r="B82" s="127">
        <v>72</v>
      </c>
      <c r="C82" s="127">
        <v>2</v>
      </c>
      <c r="D82" s="127">
        <v>12</v>
      </c>
      <c r="E82" s="127">
        <v>18300</v>
      </c>
      <c r="F82" s="128">
        <v>3.5828425180052146</v>
      </c>
      <c r="G82" s="127">
        <v>36000</v>
      </c>
      <c r="H82" s="127">
        <v>6200</v>
      </c>
      <c r="I82" s="127">
        <v>6000</v>
      </c>
      <c r="J82" s="127">
        <v>1</v>
      </c>
      <c r="K82" s="129">
        <v>21</v>
      </c>
      <c r="L82" s="127">
        <v>4</v>
      </c>
      <c r="M82" s="127">
        <v>1</v>
      </c>
      <c r="N82" s="127">
        <v>1</v>
      </c>
      <c r="O82" s="127">
        <v>4</v>
      </c>
      <c r="P82" s="127">
        <v>2</v>
      </c>
    </row>
    <row r="83" spans="1:16" s="123" customFormat="1" ht="15.75" x14ac:dyDescent="0.25">
      <c r="A83" s="121"/>
      <c r="B83" s="127">
        <v>73</v>
      </c>
      <c r="C83" s="127">
        <v>5</v>
      </c>
      <c r="D83" s="127">
        <v>36</v>
      </c>
      <c r="E83" s="127">
        <v>14000</v>
      </c>
      <c r="F83" s="128">
        <v>2.6056491133298278</v>
      </c>
      <c r="G83" s="127">
        <v>25000</v>
      </c>
      <c r="H83" s="127">
        <v>4400</v>
      </c>
      <c r="I83" s="127">
        <v>5500</v>
      </c>
      <c r="J83" s="127">
        <v>1</v>
      </c>
      <c r="K83" s="127">
        <v>33</v>
      </c>
      <c r="L83" s="127">
        <v>2</v>
      </c>
      <c r="M83" s="127">
        <v>1</v>
      </c>
      <c r="N83" s="127">
        <v>2</v>
      </c>
      <c r="O83" s="127">
        <v>1</v>
      </c>
      <c r="P83" s="127">
        <v>3</v>
      </c>
    </row>
    <row r="84" spans="1:16" s="123" customFormat="1" ht="15.75" x14ac:dyDescent="0.25">
      <c r="A84" s="121"/>
      <c r="B84" s="127">
        <v>74</v>
      </c>
      <c r="C84" s="127">
        <v>5</v>
      </c>
      <c r="D84" s="127">
        <v>36</v>
      </c>
      <c r="E84" s="127">
        <v>24000</v>
      </c>
      <c r="F84" s="128">
        <v>3.170815096415927</v>
      </c>
      <c r="G84" s="127">
        <v>36000</v>
      </c>
      <c r="H84" s="127">
        <v>8400</v>
      </c>
      <c r="I84" s="127">
        <v>5500</v>
      </c>
      <c r="J84" s="127">
        <v>1</v>
      </c>
      <c r="K84" s="129">
        <v>41</v>
      </c>
      <c r="L84" s="127">
        <v>2</v>
      </c>
      <c r="M84" s="127">
        <v>2</v>
      </c>
      <c r="N84" s="127">
        <v>2</v>
      </c>
      <c r="O84" s="127">
        <v>4</v>
      </c>
      <c r="P84" s="127">
        <v>2</v>
      </c>
    </row>
    <row r="85" spans="1:16" s="123" customFormat="1" ht="15.75" x14ac:dyDescent="0.25">
      <c r="A85" s="121"/>
      <c r="B85" s="127">
        <v>75</v>
      </c>
      <c r="C85" s="127">
        <v>5</v>
      </c>
      <c r="D85" s="127">
        <v>36</v>
      </c>
      <c r="E85" s="127">
        <v>5400</v>
      </c>
      <c r="F85" s="128">
        <v>3.5290323304222526</v>
      </c>
      <c r="G85" s="127">
        <v>18000</v>
      </c>
      <c r="H85" s="127">
        <v>3600</v>
      </c>
      <c r="I85" s="127">
        <v>5500</v>
      </c>
      <c r="J85" s="127">
        <v>2</v>
      </c>
      <c r="K85" s="127">
        <v>26</v>
      </c>
      <c r="L85" s="127">
        <v>4</v>
      </c>
      <c r="M85" s="127">
        <v>2</v>
      </c>
      <c r="N85" s="127">
        <v>1</v>
      </c>
      <c r="O85" s="127">
        <v>1</v>
      </c>
      <c r="P85" s="127">
        <v>2</v>
      </c>
    </row>
    <row r="86" spans="1:16" s="123" customFormat="1" ht="15.75" x14ac:dyDescent="0.25">
      <c r="A86" s="121"/>
      <c r="B86" s="127">
        <v>76</v>
      </c>
      <c r="C86" s="127">
        <v>1</v>
      </c>
      <c r="D86" s="127">
        <v>36</v>
      </c>
      <c r="E86" s="127">
        <v>5400</v>
      </c>
      <c r="F86" s="128">
        <v>3.8719280228853297</v>
      </c>
      <c r="G86" s="127">
        <v>12000</v>
      </c>
      <c r="H86" s="127">
        <v>2000</v>
      </c>
      <c r="I86" s="127">
        <v>5000</v>
      </c>
      <c r="J86" s="127">
        <v>2</v>
      </c>
      <c r="K86" s="129">
        <v>29</v>
      </c>
      <c r="L86" s="127">
        <v>3</v>
      </c>
      <c r="M86" s="127">
        <v>5</v>
      </c>
      <c r="N86" s="127">
        <v>1</v>
      </c>
      <c r="O86" s="127">
        <v>3</v>
      </c>
      <c r="P86" s="127">
        <v>2</v>
      </c>
    </row>
    <row r="87" spans="1:16" s="123" customFormat="1" ht="15.75" x14ac:dyDescent="0.25">
      <c r="A87" s="121"/>
      <c r="B87" s="127">
        <v>77</v>
      </c>
      <c r="C87" s="127">
        <v>3</v>
      </c>
      <c r="D87" s="127">
        <v>60</v>
      </c>
      <c r="E87" s="127">
        <v>24000</v>
      </c>
      <c r="F87" s="128">
        <v>1.3933662515751388</v>
      </c>
      <c r="G87" s="127">
        <v>36000</v>
      </c>
      <c r="H87" s="127">
        <v>7700</v>
      </c>
      <c r="I87" s="127">
        <v>6000</v>
      </c>
      <c r="J87" s="127">
        <v>2</v>
      </c>
      <c r="K87" s="127">
        <v>41</v>
      </c>
      <c r="L87" s="127">
        <v>4</v>
      </c>
      <c r="M87" s="127">
        <v>4</v>
      </c>
      <c r="N87" s="127">
        <v>1</v>
      </c>
      <c r="O87" s="127">
        <v>4</v>
      </c>
      <c r="P87" s="127">
        <v>1</v>
      </c>
    </row>
    <row r="88" spans="1:16" s="123" customFormat="1" ht="15.75" x14ac:dyDescent="0.25">
      <c r="A88" s="121"/>
      <c r="B88" s="127">
        <v>78</v>
      </c>
      <c r="C88" s="127">
        <v>5</v>
      </c>
      <c r="D88" s="127">
        <v>36</v>
      </c>
      <c r="E88" s="127">
        <v>18300</v>
      </c>
      <c r="F88" s="128">
        <v>2.5451900057931751</v>
      </c>
      <c r="G88" s="127">
        <v>36000</v>
      </c>
      <c r="H88" s="127">
        <v>6200</v>
      </c>
      <c r="I88" s="127">
        <v>5500</v>
      </c>
      <c r="J88" s="127">
        <v>2</v>
      </c>
      <c r="K88" s="129">
        <v>22</v>
      </c>
      <c r="L88" s="127">
        <v>1</v>
      </c>
      <c r="M88" s="127">
        <v>5</v>
      </c>
      <c r="N88" s="127">
        <v>2</v>
      </c>
      <c r="O88" s="127">
        <v>1</v>
      </c>
      <c r="P88" s="127">
        <v>1</v>
      </c>
    </row>
    <row r="89" spans="1:16" s="123" customFormat="1" ht="15.75" x14ac:dyDescent="0.25">
      <c r="A89" s="121"/>
      <c r="B89" s="127">
        <v>79</v>
      </c>
      <c r="C89" s="127">
        <v>3</v>
      </c>
      <c r="D89" s="127">
        <v>18</v>
      </c>
      <c r="E89" s="127">
        <v>5400</v>
      </c>
      <c r="F89" s="128">
        <v>1.3307956793960001</v>
      </c>
      <c r="G89" s="127">
        <v>18000</v>
      </c>
      <c r="H89" s="127">
        <v>2800</v>
      </c>
      <c r="I89" s="127">
        <v>6000</v>
      </c>
      <c r="J89" s="127">
        <v>2</v>
      </c>
      <c r="K89" s="127">
        <v>45</v>
      </c>
      <c r="L89" s="127">
        <v>2</v>
      </c>
      <c r="M89" s="127">
        <v>2</v>
      </c>
      <c r="N89" s="127">
        <v>2</v>
      </c>
      <c r="O89" s="127">
        <v>1</v>
      </c>
      <c r="P89" s="127">
        <v>2</v>
      </c>
    </row>
    <row r="90" spans="1:16" s="123" customFormat="1" ht="15.75" x14ac:dyDescent="0.25">
      <c r="A90" s="121"/>
      <c r="B90" s="127">
        <v>80</v>
      </c>
      <c r="C90" s="127">
        <v>1</v>
      </c>
      <c r="D90" s="127">
        <v>12</v>
      </c>
      <c r="E90" s="127">
        <v>5400</v>
      </c>
      <c r="F90" s="128">
        <v>2.3597762041541421</v>
      </c>
      <c r="G90" s="127">
        <v>12000</v>
      </c>
      <c r="H90" s="127">
        <v>1900</v>
      </c>
      <c r="I90" s="127">
        <v>5000</v>
      </c>
      <c r="J90" s="127">
        <v>1</v>
      </c>
      <c r="K90" s="127">
        <v>28</v>
      </c>
      <c r="L90" s="127">
        <v>1</v>
      </c>
      <c r="M90" s="127">
        <v>3</v>
      </c>
      <c r="N90" s="127">
        <v>2</v>
      </c>
      <c r="O90" s="127">
        <v>1</v>
      </c>
      <c r="P90" s="127">
        <v>3</v>
      </c>
    </row>
    <row r="91" spans="1:16" s="123" customFormat="1" ht="15.75" x14ac:dyDescent="0.25">
      <c r="A91" s="121"/>
      <c r="B91" s="127">
        <v>81</v>
      </c>
      <c r="C91" s="127">
        <v>4</v>
      </c>
      <c r="D91" s="127">
        <v>36</v>
      </c>
      <c r="E91" s="127">
        <v>5400</v>
      </c>
      <c r="F91" s="128">
        <v>1.2857606098980057</v>
      </c>
      <c r="G91" s="127">
        <v>12000</v>
      </c>
      <c r="H91" s="127">
        <v>1600</v>
      </c>
      <c r="I91" s="127">
        <v>6000</v>
      </c>
      <c r="J91" s="127">
        <v>1</v>
      </c>
      <c r="K91" s="129">
        <v>37</v>
      </c>
      <c r="L91" s="127">
        <v>2</v>
      </c>
      <c r="M91" s="127">
        <v>5</v>
      </c>
      <c r="N91" s="127">
        <v>1</v>
      </c>
      <c r="O91" s="127">
        <v>3</v>
      </c>
      <c r="P91" s="127">
        <v>3</v>
      </c>
    </row>
    <row r="92" spans="1:16" s="123" customFormat="1" ht="15.75" x14ac:dyDescent="0.25">
      <c r="A92" s="121"/>
      <c r="B92" s="127">
        <v>82</v>
      </c>
      <c r="C92" s="127">
        <v>1</v>
      </c>
      <c r="D92" s="127">
        <v>12</v>
      </c>
      <c r="E92" s="127">
        <v>14000</v>
      </c>
      <c r="F92" s="128">
        <v>3.2344884479134572</v>
      </c>
      <c r="G92" s="127">
        <v>25000</v>
      </c>
      <c r="H92" s="127">
        <v>3600</v>
      </c>
      <c r="I92" s="127">
        <v>5000</v>
      </c>
      <c r="J92" s="127">
        <v>2</v>
      </c>
      <c r="K92" s="127">
        <v>36</v>
      </c>
      <c r="L92" s="127">
        <v>4</v>
      </c>
      <c r="M92" s="127">
        <v>1</v>
      </c>
      <c r="N92" s="127">
        <v>1</v>
      </c>
      <c r="O92" s="127">
        <v>1</v>
      </c>
      <c r="P92" s="127">
        <v>3</v>
      </c>
    </row>
    <row r="93" spans="1:16" s="123" customFormat="1" ht="15.75" x14ac:dyDescent="0.25">
      <c r="A93" s="121"/>
      <c r="B93" s="127">
        <v>83</v>
      </c>
      <c r="C93" s="127">
        <v>1</v>
      </c>
      <c r="D93" s="127">
        <v>18</v>
      </c>
      <c r="E93" s="127">
        <v>14000</v>
      </c>
      <c r="F93" s="128">
        <v>3.1209565048465659</v>
      </c>
      <c r="G93" s="127">
        <v>25000</v>
      </c>
      <c r="H93" s="127">
        <v>3600</v>
      </c>
      <c r="I93" s="127">
        <v>5000</v>
      </c>
      <c r="J93" s="127">
        <v>1</v>
      </c>
      <c r="K93" s="129">
        <v>42</v>
      </c>
      <c r="L93" s="127">
        <v>4</v>
      </c>
      <c r="M93" s="127">
        <v>2</v>
      </c>
      <c r="N93" s="127">
        <v>2</v>
      </c>
      <c r="O93" s="127">
        <v>4</v>
      </c>
      <c r="P93" s="127">
        <v>3</v>
      </c>
    </row>
    <row r="94" spans="1:16" s="123" customFormat="1" ht="15.75" x14ac:dyDescent="0.25">
      <c r="A94" s="121"/>
      <c r="B94" s="127">
        <v>84</v>
      </c>
      <c r="C94" s="127">
        <v>2</v>
      </c>
      <c r="D94" s="127">
        <v>18</v>
      </c>
      <c r="E94" s="127">
        <v>5400</v>
      </c>
      <c r="F94" s="128">
        <v>2.5812563026369744</v>
      </c>
      <c r="G94" s="127">
        <v>18000</v>
      </c>
      <c r="H94" s="127">
        <v>3000</v>
      </c>
      <c r="I94" s="127">
        <v>6000</v>
      </c>
      <c r="J94" s="127">
        <v>2</v>
      </c>
      <c r="K94" s="127">
        <v>19</v>
      </c>
      <c r="L94" s="127">
        <v>1</v>
      </c>
      <c r="M94" s="127">
        <v>3</v>
      </c>
      <c r="N94" s="127">
        <v>2</v>
      </c>
      <c r="O94" s="127">
        <v>1</v>
      </c>
      <c r="P94" s="127">
        <v>2</v>
      </c>
    </row>
    <row r="95" spans="1:16" s="123" customFormat="1" ht="15.75" x14ac:dyDescent="0.25">
      <c r="A95" s="121"/>
      <c r="B95" s="127">
        <v>85</v>
      </c>
      <c r="C95" s="127">
        <v>5</v>
      </c>
      <c r="D95" s="127">
        <v>36</v>
      </c>
      <c r="E95" s="127">
        <v>5400</v>
      </c>
      <c r="F95" s="128">
        <v>1.5986738994647203</v>
      </c>
      <c r="G95" s="127">
        <v>12000</v>
      </c>
      <c r="H95" s="127">
        <v>2300</v>
      </c>
      <c r="I95" s="127">
        <v>5500</v>
      </c>
      <c r="J95" s="127">
        <v>1</v>
      </c>
      <c r="K95" s="129">
        <v>23</v>
      </c>
      <c r="L95" s="127">
        <v>1</v>
      </c>
      <c r="M95" s="127">
        <v>5</v>
      </c>
      <c r="N95" s="127">
        <v>2</v>
      </c>
      <c r="O95" s="127">
        <v>2</v>
      </c>
      <c r="P95" s="127">
        <v>3</v>
      </c>
    </row>
    <row r="96" spans="1:16" s="123" customFormat="1" ht="15.75" x14ac:dyDescent="0.25">
      <c r="A96" s="121"/>
      <c r="B96" s="127">
        <v>86</v>
      </c>
      <c r="C96" s="127">
        <v>2</v>
      </c>
      <c r="D96" s="127">
        <v>36</v>
      </c>
      <c r="E96" s="127">
        <v>5400</v>
      </c>
      <c r="F96" s="128">
        <v>2.2057356888232729</v>
      </c>
      <c r="G96" s="127">
        <v>12000</v>
      </c>
      <c r="H96" s="127">
        <v>1800</v>
      </c>
      <c r="I96" s="127">
        <v>6000</v>
      </c>
      <c r="J96" s="127">
        <v>1</v>
      </c>
      <c r="K96" s="127">
        <v>37</v>
      </c>
      <c r="L96" s="127">
        <v>4</v>
      </c>
      <c r="M96" s="127">
        <v>2</v>
      </c>
      <c r="N96" s="127">
        <v>2</v>
      </c>
      <c r="O96" s="127">
        <v>4</v>
      </c>
      <c r="P96" s="127">
        <v>3</v>
      </c>
    </row>
    <row r="97" spans="1:16" s="123" customFormat="1" ht="15.75" x14ac:dyDescent="0.25">
      <c r="A97" s="121"/>
      <c r="B97" s="127">
        <v>87</v>
      </c>
      <c r="C97" s="127">
        <v>4</v>
      </c>
      <c r="D97" s="127">
        <v>12</v>
      </c>
      <c r="E97" s="127">
        <v>5400</v>
      </c>
      <c r="F97" s="128">
        <v>2.7231646252957842</v>
      </c>
      <c r="G97" s="127">
        <v>12000</v>
      </c>
      <c r="H97" s="127">
        <v>1600</v>
      </c>
      <c r="I97" s="127">
        <v>6000</v>
      </c>
      <c r="J97" s="127">
        <v>1</v>
      </c>
      <c r="K97" s="129">
        <v>43</v>
      </c>
      <c r="L97" s="127">
        <v>2</v>
      </c>
      <c r="M97" s="127">
        <v>4</v>
      </c>
      <c r="N97" s="127">
        <v>1</v>
      </c>
      <c r="O97" s="127">
        <v>3</v>
      </c>
      <c r="P97" s="127">
        <v>2</v>
      </c>
    </row>
    <row r="98" spans="1:16" s="123" customFormat="1" ht="15.75" x14ac:dyDescent="0.25">
      <c r="A98" s="121"/>
      <c r="B98" s="127">
        <v>88</v>
      </c>
      <c r="C98" s="127">
        <v>4</v>
      </c>
      <c r="D98" s="127">
        <v>18</v>
      </c>
      <c r="E98" s="127">
        <v>5400</v>
      </c>
      <c r="F98" s="128">
        <v>3.8023728446404057</v>
      </c>
      <c r="G98" s="127">
        <v>18000</v>
      </c>
      <c r="H98" s="127">
        <v>2500</v>
      </c>
      <c r="I98" s="127">
        <v>6000</v>
      </c>
      <c r="J98" s="127">
        <v>2</v>
      </c>
      <c r="K98" s="127">
        <v>52</v>
      </c>
      <c r="L98" s="127">
        <v>1</v>
      </c>
      <c r="M98" s="127">
        <v>4</v>
      </c>
      <c r="N98" s="127">
        <v>2</v>
      </c>
      <c r="O98" s="127">
        <v>1</v>
      </c>
      <c r="P98" s="127">
        <v>1</v>
      </c>
    </row>
    <row r="99" spans="1:16" s="123" customFormat="1" ht="15.75" x14ac:dyDescent="0.25">
      <c r="A99" s="121"/>
      <c r="B99" s="127">
        <v>89</v>
      </c>
      <c r="C99" s="127">
        <v>2</v>
      </c>
      <c r="D99" s="127">
        <v>36</v>
      </c>
      <c r="E99" s="127">
        <v>18300</v>
      </c>
      <c r="F99" s="128">
        <v>1.3362748477323616</v>
      </c>
      <c r="G99" s="127">
        <v>36000</v>
      </c>
      <c r="H99" s="127">
        <v>5200</v>
      </c>
      <c r="I99" s="127">
        <v>6000</v>
      </c>
      <c r="J99" s="127">
        <v>2</v>
      </c>
      <c r="K99" s="129">
        <v>26</v>
      </c>
      <c r="L99" s="127">
        <v>3</v>
      </c>
      <c r="M99" s="127">
        <v>4</v>
      </c>
      <c r="N99" s="127">
        <v>1</v>
      </c>
      <c r="O99" s="127">
        <v>2</v>
      </c>
      <c r="P99" s="127">
        <v>1</v>
      </c>
    </row>
    <row r="100" spans="1:16" s="123" customFormat="1" ht="15.75" x14ac:dyDescent="0.25">
      <c r="A100" s="121"/>
      <c r="B100" s="127">
        <v>90</v>
      </c>
      <c r="C100" s="127">
        <v>3</v>
      </c>
      <c r="D100" s="127">
        <v>60</v>
      </c>
      <c r="E100" s="127">
        <v>14000</v>
      </c>
      <c r="F100" s="128">
        <v>3.2412189814185908</v>
      </c>
      <c r="G100" s="127">
        <v>25000</v>
      </c>
      <c r="H100" s="127">
        <v>3700</v>
      </c>
      <c r="I100" s="127">
        <v>6000</v>
      </c>
      <c r="J100" s="127">
        <v>1</v>
      </c>
      <c r="K100" s="127">
        <v>47</v>
      </c>
      <c r="L100" s="127">
        <v>2</v>
      </c>
      <c r="M100" s="127">
        <v>4</v>
      </c>
      <c r="N100" s="127">
        <v>1</v>
      </c>
      <c r="O100" s="127">
        <v>3</v>
      </c>
      <c r="P100" s="127">
        <v>2</v>
      </c>
    </row>
    <row r="101" spans="1:16" s="123" customFormat="1" ht="15.75" x14ac:dyDescent="0.25">
      <c r="A101" s="121"/>
      <c r="B101" s="127">
        <v>91</v>
      </c>
      <c r="C101" s="127">
        <v>3</v>
      </c>
      <c r="D101" s="127">
        <v>36</v>
      </c>
      <c r="E101" s="127">
        <v>14000</v>
      </c>
      <c r="F101" s="128">
        <v>1.5990671068454696</v>
      </c>
      <c r="G101" s="127">
        <v>25000</v>
      </c>
      <c r="H101" s="127">
        <v>4400</v>
      </c>
      <c r="I101" s="127">
        <v>6000</v>
      </c>
      <c r="J101" s="127">
        <v>2</v>
      </c>
      <c r="K101" s="127">
        <v>49</v>
      </c>
      <c r="L101" s="127">
        <v>3</v>
      </c>
      <c r="M101" s="127">
        <v>4</v>
      </c>
      <c r="N101" s="127">
        <v>2</v>
      </c>
      <c r="O101" s="127">
        <v>3</v>
      </c>
      <c r="P101" s="127">
        <v>1</v>
      </c>
    </row>
    <row r="102" spans="1:16" s="123" customFormat="1" ht="15.75" x14ac:dyDescent="0.25">
      <c r="A102" s="121"/>
      <c r="B102" s="127">
        <v>92</v>
      </c>
      <c r="C102" s="127">
        <v>5</v>
      </c>
      <c r="D102" s="127">
        <v>18</v>
      </c>
      <c r="E102" s="127">
        <v>24000</v>
      </c>
      <c r="F102" s="128">
        <v>3.3842885239686318</v>
      </c>
      <c r="G102" s="127">
        <v>41000</v>
      </c>
      <c r="H102" s="127">
        <v>7300</v>
      </c>
      <c r="I102" s="127">
        <v>5500</v>
      </c>
      <c r="J102" s="127">
        <v>2</v>
      </c>
      <c r="K102" s="129">
        <v>40</v>
      </c>
      <c r="L102" s="127">
        <v>1</v>
      </c>
      <c r="M102" s="127">
        <v>5</v>
      </c>
      <c r="N102" s="127">
        <v>2</v>
      </c>
      <c r="O102" s="127">
        <v>4</v>
      </c>
      <c r="P102" s="127">
        <v>2</v>
      </c>
    </row>
    <row r="103" spans="1:16" s="123" customFormat="1" ht="15.75" x14ac:dyDescent="0.25">
      <c r="A103" s="121"/>
      <c r="B103" s="127">
        <v>93</v>
      </c>
      <c r="C103" s="127">
        <v>5</v>
      </c>
      <c r="D103" s="127">
        <v>60</v>
      </c>
      <c r="E103" s="127">
        <v>14000</v>
      </c>
      <c r="F103" s="128">
        <v>2.0937324511873308</v>
      </c>
      <c r="G103" s="127">
        <v>25000</v>
      </c>
      <c r="H103" s="127">
        <v>4400</v>
      </c>
      <c r="I103" s="127">
        <v>5500</v>
      </c>
      <c r="J103" s="127">
        <v>1</v>
      </c>
      <c r="K103" s="127">
        <v>42</v>
      </c>
      <c r="L103" s="127">
        <v>1</v>
      </c>
      <c r="M103" s="127">
        <v>4</v>
      </c>
      <c r="N103" s="127">
        <v>2</v>
      </c>
      <c r="O103" s="127">
        <v>3</v>
      </c>
      <c r="P103" s="127">
        <v>3</v>
      </c>
    </row>
    <row r="104" spans="1:16" s="123" customFormat="1" ht="15.75" x14ac:dyDescent="0.25">
      <c r="A104" s="121"/>
      <c r="B104" s="127">
        <v>94</v>
      </c>
      <c r="C104" s="127">
        <v>5</v>
      </c>
      <c r="D104" s="127">
        <v>36</v>
      </c>
      <c r="E104" s="127">
        <v>24000</v>
      </c>
      <c r="F104" s="128">
        <v>1.3111362686584527</v>
      </c>
      <c r="G104" s="127">
        <v>45000</v>
      </c>
      <c r="H104" s="127">
        <v>8400</v>
      </c>
      <c r="I104" s="127">
        <v>5500</v>
      </c>
      <c r="J104" s="127">
        <v>1</v>
      </c>
      <c r="K104" s="129">
        <v>48</v>
      </c>
      <c r="L104" s="127">
        <v>2</v>
      </c>
      <c r="M104" s="127">
        <v>4</v>
      </c>
      <c r="N104" s="127">
        <v>2</v>
      </c>
      <c r="O104" s="127">
        <v>3</v>
      </c>
      <c r="P104" s="127">
        <v>2</v>
      </c>
    </row>
    <row r="105" spans="1:16" s="123" customFormat="1" ht="15.75" x14ac:dyDescent="0.25">
      <c r="A105" s="121"/>
      <c r="B105" s="127">
        <v>95</v>
      </c>
      <c r="C105" s="127">
        <v>4</v>
      </c>
      <c r="D105" s="127">
        <v>48</v>
      </c>
      <c r="E105" s="127">
        <v>24000</v>
      </c>
      <c r="F105" s="128">
        <v>2.7183701698742979</v>
      </c>
      <c r="G105" s="127">
        <v>47000</v>
      </c>
      <c r="H105" s="127">
        <v>7300</v>
      </c>
      <c r="I105" s="127">
        <v>6000</v>
      </c>
      <c r="J105" s="127">
        <v>1</v>
      </c>
      <c r="K105" s="127">
        <v>25</v>
      </c>
      <c r="L105" s="127">
        <v>1</v>
      </c>
      <c r="M105" s="127">
        <v>2</v>
      </c>
      <c r="N105" s="127">
        <v>2</v>
      </c>
      <c r="O105" s="127">
        <v>2</v>
      </c>
      <c r="P105" s="127">
        <v>3</v>
      </c>
    </row>
    <row r="106" spans="1:16" s="123" customFormat="1" ht="15.75" x14ac:dyDescent="0.25">
      <c r="A106" s="121"/>
      <c r="B106" s="127">
        <v>96</v>
      </c>
      <c r="C106" s="127">
        <v>3</v>
      </c>
      <c r="D106" s="127">
        <v>36</v>
      </c>
      <c r="E106" s="127">
        <v>24000</v>
      </c>
      <c r="F106" s="128">
        <v>3.6515526067269155</v>
      </c>
      <c r="G106" s="127">
        <v>36000</v>
      </c>
      <c r="H106" s="127">
        <v>6900</v>
      </c>
      <c r="I106" s="127">
        <v>6000</v>
      </c>
      <c r="J106" s="127">
        <v>2</v>
      </c>
      <c r="K106" s="129">
        <v>38</v>
      </c>
      <c r="L106" s="127">
        <v>1</v>
      </c>
      <c r="M106" s="127">
        <v>3</v>
      </c>
      <c r="N106" s="127">
        <v>2</v>
      </c>
      <c r="O106" s="127">
        <v>4</v>
      </c>
      <c r="P106" s="127">
        <v>1</v>
      </c>
    </row>
    <row r="107" spans="1:16" s="123" customFormat="1" ht="15.75" x14ac:dyDescent="0.25">
      <c r="A107" s="121"/>
      <c r="B107" s="127">
        <v>97</v>
      </c>
      <c r="C107" s="127">
        <v>5</v>
      </c>
      <c r="D107" s="127">
        <v>36</v>
      </c>
      <c r="E107" s="127">
        <v>18300</v>
      </c>
      <c r="F107" s="128">
        <v>1.424290052845651</v>
      </c>
      <c r="G107" s="127">
        <v>33000</v>
      </c>
      <c r="H107" s="127">
        <v>6000</v>
      </c>
      <c r="I107" s="127">
        <v>5500</v>
      </c>
      <c r="J107" s="127">
        <v>1</v>
      </c>
      <c r="K107" s="127">
        <v>47</v>
      </c>
      <c r="L107" s="127">
        <v>1</v>
      </c>
      <c r="M107" s="127">
        <v>1</v>
      </c>
      <c r="N107" s="127">
        <v>1</v>
      </c>
      <c r="O107" s="127">
        <v>4</v>
      </c>
      <c r="P107" s="127">
        <v>3</v>
      </c>
    </row>
    <row r="108" spans="1:16" s="123" customFormat="1" ht="15.75" x14ac:dyDescent="0.25">
      <c r="A108" s="121"/>
      <c r="B108" s="127">
        <v>98</v>
      </c>
      <c r="C108" s="127">
        <v>1</v>
      </c>
      <c r="D108" s="127">
        <v>36</v>
      </c>
      <c r="E108" s="127">
        <v>18300</v>
      </c>
      <c r="F108" s="128">
        <v>3.0543229990540697</v>
      </c>
      <c r="G108" s="127">
        <v>33000</v>
      </c>
      <c r="H108" s="127">
        <v>4400</v>
      </c>
      <c r="I108" s="127">
        <v>5000</v>
      </c>
      <c r="J108" s="127">
        <v>1</v>
      </c>
      <c r="K108" s="129">
        <v>31</v>
      </c>
      <c r="L108" s="127">
        <v>2</v>
      </c>
      <c r="M108" s="127">
        <v>5</v>
      </c>
      <c r="N108" s="127">
        <v>2</v>
      </c>
      <c r="O108" s="127">
        <v>4</v>
      </c>
      <c r="P108" s="127">
        <v>1</v>
      </c>
    </row>
    <row r="109" spans="1:16" s="123" customFormat="1" ht="15.75" x14ac:dyDescent="0.25">
      <c r="A109" s="121"/>
      <c r="B109" s="127">
        <v>99</v>
      </c>
      <c r="C109" s="127">
        <v>5</v>
      </c>
      <c r="D109" s="127">
        <v>18</v>
      </c>
      <c r="E109" s="127">
        <v>18300</v>
      </c>
      <c r="F109" s="128">
        <v>2.8513900191832247</v>
      </c>
      <c r="G109" s="127">
        <v>36000</v>
      </c>
      <c r="H109" s="127">
        <v>7300</v>
      </c>
      <c r="I109" s="127">
        <v>5500</v>
      </c>
      <c r="J109" s="127">
        <v>1</v>
      </c>
      <c r="K109" s="129">
        <v>31</v>
      </c>
      <c r="L109" s="127">
        <v>2</v>
      </c>
      <c r="M109" s="127">
        <v>3</v>
      </c>
      <c r="N109" s="127">
        <v>1</v>
      </c>
      <c r="O109" s="127">
        <v>3</v>
      </c>
      <c r="P109" s="127">
        <v>1</v>
      </c>
    </row>
    <row r="110" spans="1:16" s="123" customFormat="1" ht="15.75" x14ac:dyDescent="0.25">
      <c r="A110" s="121"/>
      <c r="B110" s="127">
        <v>100</v>
      </c>
      <c r="C110" s="127">
        <v>4</v>
      </c>
      <c r="D110" s="127">
        <v>60</v>
      </c>
      <c r="E110" s="127">
        <v>24000</v>
      </c>
      <c r="F110" s="128">
        <v>3.6719269902771257</v>
      </c>
      <c r="G110" s="127">
        <v>36000</v>
      </c>
      <c r="H110" s="127">
        <v>7300</v>
      </c>
      <c r="I110" s="127">
        <v>6000</v>
      </c>
      <c r="J110" s="127">
        <v>1</v>
      </c>
      <c r="K110" s="127">
        <v>51</v>
      </c>
      <c r="L110" s="127">
        <v>3</v>
      </c>
      <c r="M110" s="127">
        <v>4</v>
      </c>
      <c r="N110" s="127">
        <v>2</v>
      </c>
      <c r="O110" s="127">
        <v>3</v>
      </c>
      <c r="P110" s="127">
        <v>3</v>
      </c>
    </row>
    <row r="111" spans="1:16" s="123" customFormat="1" ht="15.75" x14ac:dyDescent="0.25">
      <c r="A111" s="121"/>
      <c r="B111" s="127">
        <v>101</v>
      </c>
      <c r="C111" s="127">
        <v>3</v>
      </c>
      <c r="D111" s="127">
        <v>36</v>
      </c>
      <c r="E111" s="127">
        <v>14000</v>
      </c>
      <c r="F111" s="128">
        <v>3.2322165212886929</v>
      </c>
      <c r="G111" s="127">
        <v>21000</v>
      </c>
      <c r="H111" s="127">
        <v>3600</v>
      </c>
      <c r="I111" s="127">
        <v>6000</v>
      </c>
      <c r="J111" s="127">
        <v>2</v>
      </c>
      <c r="K111" s="129">
        <v>32</v>
      </c>
      <c r="L111" s="127">
        <v>2</v>
      </c>
      <c r="M111" s="127">
        <v>4</v>
      </c>
      <c r="N111" s="127">
        <v>1</v>
      </c>
      <c r="O111" s="127">
        <v>4</v>
      </c>
      <c r="P111" s="127">
        <v>1</v>
      </c>
    </row>
    <row r="112" spans="1:16" s="123" customFormat="1" ht="15.75" x14ac:dyDescent="0.25">
      <c r="A112" s="121"/>
      <c r="B112" s="127">
        <v>102</v>
      </c>
      <c r="C112" s="127">
        <v>5</v>
      </c>
      <c r="D112" s="127">
        <v>36</v>
      </c>
      <c r="E112" s="127">
        <v>18300</v>
      </c>
      <c r="F112" s="128">
        <v>2.6967744219090308</v>
      </c>
      <c r="G112" s="127">
        <v>36000</v>
      </c>
      <c r="H112" s="127">
        <v>7300</v>
      </c>
      <c r="I112" s="127">
        <v>5500</v>
      </c>
      <c r="J112" s="127">
        <v>1</v>
      </c>
      <c r="K112" s="127">
        <v>34</v>
      </c>
      <c r="L112" s="127">
        <v>3</v>
      </c>
      <c r="M112" s="127">
        <v>1</v>
      </c>
      <c r="N112" s="127">
        <v>1</v>
      </c>
      <c r="O112" s="127">
        <v>4</v>
      </c>
      <c r="P112" s="127">
        <v>1</v>
      </c>
    </row>
    <row r="113" spans="1:16" s="123" customFormat="1" ht="15.75" x14ac:dyDescent="0.25">
      <c r="A113" s="121"/>
      <c r="B113" s="127">
        <v>103</v>
      </c>
      <c r="C113" s="127">
        <v>5</v>
      </c>
      <c r="D113" s="127">
        <v>36</v>
      </c>
      <c r="E113" s="127">
        <v>5400</v>
      </c>
      <c r="F113" s="128">
        <v>2.2562725403290513</v>
      </c>
      <c r="G113" s="127">
        <v>12000</v>
      </c>
      <c r="H113" s="127">
        <v>2500</v>
      </c>
      <c r="I113" s="127">
        <v>5500</v>
      </c>
      <c r="J113" s="127">
        <v>2</v>
      </c>
      <c r="K113" s="129">
        <v>18</v>
      </c>
      <c r="L113" s="127">
        <v>3</v>
      </c>
      <c r="M113" s="127">
        <v>3</v>
      </c>
      <c r="N113" s="127">
        <v>1</v>
      </c>
      <c r="O113" s="127">
        <v>3</v>
      </c>
      <c r="P113" s="127">
        <v>2</v>
      </c>
    </row>
    <row r="114" spans="1:16" s="123" customFormat="1" ht="15.75" x14ac:dyDescent="0.25">
      <c r="A114" s="121"/>
      <c r="B114" s="127">
        <v>104</v>
      </c>
      <c r="C114" s="127">
        <v>4</v>
      </c>
      <c r="D114" s="127">
        <v>12</v>
      </c>
      <c r="E114" s="127">
        <v>5400</v>
      </c>
      <c r="F114" s="128">
        <v>1.5162261181858909</v>
      </c>
      <c r="G114" s="127">
        <v>12000</v>
      </c>
      <c r="H114" s="127">
        <v>1800</v>
      </c>
      <c r="I114" s="127">
        <v>6000</v>
      </c>
      <c r="J114" s="127">
        <v>1</v>
      </c>
      <c r="K114" s="127">
        <v>23</v>
      </c>
      <c r="L114" s="127">
        <v>4</v>
      </c>
      <c r="M114" s="127">
        <v>2</v>
      </c>
      <c r="N114" s="127">
        <v>2</v>
      </c>
      <c r="O114" s="127">
        <v>4</v>
      </c>
      <c r="P114" s="127">
        <v>1</v>
      </c>
    </row>
    <row r="115" spans="1:16" s="123" customFormat="1" ht="15.75" x14ac:dyDescent="0.25">
      <c r="A115" s="121"/>
      <c r="B115" s="127">
        <v>105</v>
      </c>
      <c r="C115" s="127">
        <v>5</v>
      </c>
      <c r="D115" s="127">
        <v>36</v>
      </c>
      <c r="E115" s="127">
        <v>24000</v>
      </c>
      <c r="F115" s="128">
        <v>2.6578559782242275</v>
      </c>
      <c r="G115" s="127">
        <v>42000</v>
      </c>
      <c r="H115" s="127">
        <v>7300</v>
      </c>
      <c r="I115" s="127">
        <v>5500</v>
      </c>
      <c r="J115" s="127">
        <v>2</v>
      </c>
      <c r="K115" s="129">
        <v>36</v>
      </c>
      <c r="L115" s="127">
        <v>3</v>
      </c>
      <c r="M115" s="127">
        <v>2</v>
      </c>
      <c r="N115" s="127">
        <v>2</v>
      </c>
      <c r="O115" s="127">
        <v>3</v>
      </c>
      <c r="P115" s="127">
        <v>1</v>
      </c>
    </row>
    <row r="116" spans="1:16" s="123" customFormat="1" ht="15.75" x14ac:dyDescent="0.25">
      <c r="A116" s="121"/>
      <c r="B116" s="127">
        <v>106</v>
      </c>
      <c r="C116" s="127">
        <v>3</v>
      </c>
      <c r="D116" s="127">
        <v>12</v>
      </c>
      <c r="E116" s="127">
        <v>24000</v>
      </c>
      <c r="F116" s="128">
        <v>2.6157634446692293</v>
      </c>
      <c r="G116" s="127">
        <v>36000</v>
      </c>
      <c r="H116" s="127">
        <v>6900</v>
      </c>
      <c r="I116" s="127">
        <v>6000</v>
      </c>
      <c r="J116" s="127">
        <v>1</v>
      </c>
      <c r="K116" s="127">
        <v>20</v>
      </c>
      <c r="L116" s="127">
        <v>2</v>
      </c>
      <c r="M116" s="127">
        <v>4</v>
      </c>
      <c r="N116" s="127">
        <v>1</v>
      </c>
      <c r="O116" s="127">
        <v>4</v>
      </c>
      <c r="P116" s="127">
        <v>3</v>
      </c>
    </row>
    <row r="117" spans="1:16" s="123" customFormat="1" ht="15.75" x14ac:dyDescent="0.25">
      <c r="A117" s="121"/>
      <c r="B117" s="127">
        <v>107</v>
      </c>
      <c r="C117" s="127">
        <v>4</v>
      </c>
      <c r="D117" s="127">
        <v>36</v>
      </c>
      <c r="E117" s="127">
        <v>14000</v>
      </c>
      <c r="F117" s="128">
        <v>3.620029879171057</v>
      </c>
      <c r="G117" s="127">
        <v>25000</v>
      </c>
      <c r="H117" s="127">
        <v>4700</v>
      </c>
      <c r="I117" s="127">
        <v>6000</v>
      </c>
      <c r="J117" s="127">
        <v>2</v>
      </c>
      <c r="K117" s="129">
        <v>25</v>
      </c>
      <c r="L117" s="127">
        <v>4</v>
      </c>
      <c r="M117" s="127">
        <v>5</v>
      </c>
      <c r="N117" s="127">
        <v>1</v>
      </c>
      <c r="O117" s="127">
        <v>2</v>
      </c>
      <c r="P117" s="127">
        <v>2</v>
      </c>
    </row>
    <row r="118" spans="1:16" s="123" customFormat="1" ht="15.75" x14ac:dyDescent="0.25">
      <c r="A118" s="121"/>
      <c r="B118" s="127">
        <v>108</v>
      </c>
      <c r="C118" s="127">
        <v>2</v>
      </c>
      <c r="D118" s="127">
        <v>48</v>
      </c>
      <c r="E118" s="127">
        <v>18300</v>
      </c>
      <c r="F118" s="128">
        <v>1.316983166445989</v>
      </c>
      <c r="G118" s="127">
        <v>36000</v>
      </c>
      <c r="H118" s="127">
        <v>5200</v>
      </c>
      <c r="I118" s="127">
        <v>6000</v>
      </c>
      <c r="J118" s="127">
        <v>2</v>
      </c>
      <c r="K118" s="129">
        <v>33</v>
      </c>
      <c r="L118" s="127">
        <v>1</v>
      </c>
      <c r="M118" s="127">
        <v>3</v>
      </c>
      <c r="N118" s="127">
        <v>1</v>
      </c>
      <c r="O118" s="127">
        <v>2</v>
      </c>
      <c r="P118" s="127">
        <v>2</v>
      </c>
    </row>
    <row r="119" spans="1:16" s="123" customFormat="1" ht="15.75" x14ac:dyDescent="0.25">
      <c r="A119" s="121"/>
      <c r="B119" s="127">
        <v>109</v>
      </c>
      <c r="C119" s="127">
        <v>1</v>
      </c>
      <c r="D119" s="127">
        <v>36</v>
      </c>
      <c r="E119" s="127">
        <v>24000</v>
      </c>
      <c r="F119" s="128">
        <v>2.4202554718016445</v>
      </c>
      <c r="G119" s="127">
        <v>42000</v>
      </c>
      <c r="H119" s="127">
        <v>6000</v>
      </c>
      <c r="I119" s="127">
        <v>5000</v>
      </c>
      <c r="J119" s="127">
        <v>2</v>
      </c>
      <c r="K119" s="127">
        <v>40</v>
      </c>
      <c r="L119" s="127">
        <v>2</v>
      </c>
      <c r="M119" s="127">
        <v>2</v>
      </c>
      <c r="N119" s="127">
        <v>2</v>
      </c>
      <c r="O119" s="127">
        <v>3</v>
      </c>
      <c r="P119" s="127">
        <v>1</v>
      </c>
    </row>
    <row r="120" spans="1:16" s="123" customFormat="1" ht="15.75" x14ac:dyDescent="0.25">
      <c r="A120" s="121"/>
      <c r="B120" s="127">
        <v>110</v>
      </c>
      <c r="C120" s="127">
        <v>3</v>
      </c>
      <c r="D120" s="127">
        <v>36</v>
      </c>
      <c r="E120" s="127">
        <v>24000</v>
      </c>
      <c r="F120" s="128">
        <v>3.9377652152868667</v>
      </c>
      <c r="G120" s="127">
        <v>36000</v>
      </c>
      <c r="H120" s="127">
        <v>7300</v>
      </c>
      <c r="I120" s="127">
        <v>6000</v>
      </c>
      <c r="J120" s="127">
        <v>1</v>
      </c>
      <c r="K120" s="129">
        <v>25</v>
      </c>
      <c r="L120" s="127">
        <v>1</v>
      </c>
      <c r="M120" s="127">
        <v>5</v>
      </c>
      <c r="N120" s="127">
        <v>1</v>
      </c>
      <c r="O120" s="127">
        <v>3</v>
      </c>
      <c r="P120" s="127">
        <v>1</v>
      </c>
    </row>
    <row r="121" spans="1:16" s="123" customFormat="1" ht="15.75" x14ac:dyDescent="0.25">
      <c r="A121" s="121"/>
      <c r="B121" s="127">
        <v>111</v>
      </c>
      <c r="C121" s="127">
        <v>2</v>
      </c>
      <c r="D121" s="127">
        <v>36</v>
      </c>
      <c r="E121" s="127">
        <v>14000</v>
      </c>
      <c r="F121" s="128">
        <v>2.8753489856934071</v>
      </c>
      <c r="G121" s="127">
        <v>25000</v>
      </c>
      <c r="H121" s="127">
        <v>4400</v>
      </c>
      <c r="I121" s="127">
        <v>6000</v>
      </c>
      <c r="J121" s="127">
        <v>2</v>
      </c>
      <c r="K121" s="127">
        <v>18</v>
      </c>
      <c r="L121" s="127">
        <v>1</v>
      </c>
      <c r="M121" s="127">
        <v>5</v>
      </c>
      <c r="N121" s="127">
        <v>1</v>
      </c>
      <c r="O121" s="127">
        <v>4</v>
      </c>
      <c r="P121" s="127">
        <v>3</v>
      </c>
    </row>
    <row r="122" spans="1:16" s="123" customFormat="1" ht="15.75" x14ac:dyDescent="0.25">
      <c r="A122" s="121"/>
      <c r="B122" s="127">
        <v>112</v>
      </c>
      <c r="C122" s="127">
        <v>5</v>
      </c>
      <c r="D122" s="127">
        <v>36</v>
      </c>
      <c r="E122" s="127">
        <v>14000</v>
      </c>
      <c r="F122" s="128">
        <v>3.3256544298859962</v>
      </c>
      <c r="G122" s="127">
        <v>25000</v>
      </c>
      <c r="H122" s="127">
        <v>5200</v>
      </c>
      <c r="I122" s="127">
        <v>5500</v>
      </c>
      <c r="J122" s="127">
        <v>2</v>
      </c>
      <c r="K122" s="129">
        <v>49</v>
      </c>
      <c r="L122" s="127">
        <v>3</v>
      </c>
      <c r="M122" s="127">
        <v>5</v>
      </c>
      <c r="N122" s="127">
        <v>2</v>
      </c>
      <c r="O122" s="127">
        <v>3</v>
      </c>
      <c r="P122" s="127">
        <v>3</v>
      </c>
    </row>
    <row r="123" spans="1:16" s="123" customFormat="1" ht="15.75" x14ac:dyDescent="0.25">
      <c r="A123" s="121"/>
      <c r="B123" s="127">
        <v>113</v>
      </c>
      <c r="C123" s="127">
        <v>2</v>
      </c>
      <c r="D123" s="127">
        <v>18</v>
      </c>
      <c r="E123" s="127">
        <v>14000</v>
      </c>
      <c r="F123" s="128">
        <v>2.560159896740394</v>
      </c>
      <c r="G123" s="127">
        <v>20000</v>
      </c>
      <c r="H123" s="127">
        <v>3300</v>
      </c>
      <c r="I123" s="127">
        <v>6000</v>
      </c>
      <c r="J123" s="127">
        <v>2</v>
      </c>
      <c r="K123" s="127">
        <v>48</v>
      </c>
      <c r="L123" s="127">
        <v>3</v>
      </c>
      <c r="M123" s="127">
        <v>2</v>
      </c>
      <c r="N123" s="127">
        <v>1</v>
      </c>
      <c r="O123" s="127">
        <v>2</v>
      </c>
      <c r="P123" s="127">
        <v>2</v>
      </c>
    </row>
    <row r="124" spans="1:16" s="123" customFormat="1" ht="15.75" x14ac:dyDescent="0.25">
      <c r="A124" s="121"/>
      <c r="B124" s="127">
        <v>114</v>
      </c>
      <c r="C124" s="127">
        <v>1</v>
      </c>
      <c r="D124" s="127">
        <v>36</v>
      </c>
      <c r="E124" s="127">
        <v>18300</v>
      </c>
      <c r="F124" s="128">
        <v>1.9632365013585245</v>
      </c>
      <c r="G124" s="127">
        <v>36000</v>
      </c>
      <c r="H124" s="127">
        <v>5000</v>
      </c>
      <c r="I124" s="127">
        <v>5000</v>
      </c>
      <c r="J124" s="127">
        <v>1</v>
      </c>
      <c r="K124" s="129">
        <v>39</v>
      </c>
      <c r="L124" s="127">
        <v>2</v>
      </c>
      <c r="M124" s="127">
        <v>1</v>
      </c>
      <c r="N124" s="127">
        <v>1</v>
      </c>
      <c r="O124" s="127">
        <v>1</v>
      </c>
      <c r="P124" s="127">
        <v>2</v>
      </c>
    </row>
    <row r="125" spans="1:16" s="123" customFormat="1" ht="15.75" x14ac:dyDescent="0.25">
      <c r="A125" s="121"/>
      <c r="B125" s="127">
        <v>115</v>
      </c>
      <c r="C125" s="127">
        <v>4</v>
      </c>
      <c r="D125" s="127">
        <v>36</v>
      </c>
      <c r="E125" s="127">
        <v>14000</v>
      </c>
      <c r="F125" s="128">
        <v>3.2316679249307114</v>
      </c>
      <c r="G125" s="127">
        <v>25000</v>
      </c>
      <c r="H125" s="127">
        <v>4700</v>
      </c>
      <c r="I125" s="127">
        <v>6000</v>
      </c>
      <c r="J125" s="127">
        <v>2</v>
      </c>
      <c r="K125" s="129">
        <v>46</v>
      </c>
      <c r="L125" s="127">
        <v>1</v>
      </c>
      <c r="M125" s="127">
        <v>2</v>
      </c>
      <c r="N125" s="127">
        <v>1</v>
      </c>
      <c r="O125" s="127">
        <v>2</v>
      </c>
      <c r="P125" s="127">
        <v>3</v>
      </c>
    </row>
    <row r="126" spans="1:16" s="123" customFormat="1" ht="15.75" x14ac:dyDescent="0.25">
      <c r="A126" s="121"/>
      <c r="B126" s="127">
        <v>116</v>
      </c>
      <c r="C126" s="127">
        <v>3</v>
      </c>
      <c r="D126" s="127">
        <v>36</v>
      </c>
      <c r="E126" s="127">
        <v>14000</v>
      </c>
      <c r="F126" s="128">
        <v>2.0092607931775865</v>
      </c>
      <c r="G126" s="127">
        <v>25000</v>
      </c>
      <c r="H126" s="127">
        <v>3600</v>
      </c>
      <c r="I126" s="127">
        <v>6000</v>
      </c>
      <c r="J126" s="127">
        <v>1</v>
      </c>
      <c r="K126" s="127">
        <v>54</v>
      </c>
      <c r="L126" s="127">
        <v>1</v>
      </c>
      <c r="M126" s="127">
        <v>1</v>
      </c>
      <c r="N126" s="127">
        <v>1</v>
      </c>
      <c r="O126" s="127">
        <v>4</v>
      </c>
      <c r="P126" s="127">
        <v>3</v>
      </c>
    </row>
    <row r="127" spans="1:16" s="123" customFormat="1" ht="15.75" x14ac:dyDescent="0.25">
      <c r="A127" s="121"/>
      <c r="B127" s="127">
        <v>117</v>
      </c>
      <c r="C127" s="127">
        <v>5</v>
      </c>
      <c r="D127" s="127">
        <v>60</v>
      </c>
      <c r="E127" s="127">
        <v>24000</v>
      </c>
      <c r="F127" s="128">
        <v>3.4098400025673605</v>
      </c>
      <c r="G127" s="127">
        <v>36000</v>
      </c>
      <c r="H127" s="127">
        <v>8400</v>
      </c>
      <c r="I127" s="127">
        <v>5500</v>
      </c>
      <c r="J127" s="127">
        <v>2</v>
      </c>
      <c r="K127" s="129">
        <v>51</v>
      </c>
      <c r="L127" s="127">
        <v>2</v>
      </c>
      <c r="M127" s="127">
        <v>4</v>
      </c>
      <c r="N127" s="127">
        <v>1</v>
      </c>
      <c r="O127" s="127">
        <v>1</v>
      </c>
      <c r="P127" s="127">
        <v>3</v>
      </c>
    </row>
    <row r="128" spans="1:16" s="123" customFormat="1" ht="15.75" x14ac:dyDescent="0.25">
      <c r="A128" s="121"/>
      <c r="B128" s="127">
        <v>118</v>
      </c>
      <c r="C128" s="127">
        <v>3</v>
      </c>
      <c r="D128" s="127">
        <v>36</v>
      </c>
      <c r="E128" s="127">
        <v>24000</v>
      </c>
      <c r="F128" s="128">
        <v>3.1083097301414448</v>
      </c>
      <c r="G128" s="127">
        <v>36000</v>
      </c>
      <c r="H128" s="127">
        <v>7300</v>
      </c>
      <c r="I128" s="127">
        <v>6000</v>
      </c>
      <c r="J128" s="127">
        <v>1</v>
      </c>
      <c r="K128" s="127">
        <v>49</v>
      </c>
      <c r="L128" s="127">
        <v>3</v>
      </c>
      <c r="M128" s="127">
        <v>1</v>
      </c>
      <c r="N128" s="127">
        <v>2</v>
      </c>
      <c r="O128" s="127">
        <v>4</v>
      </c>
      <c r="P128" s="127">
        <v>3</v>
      </c>
    </row>
    <row r="129" spans="1:16" s="123" customFormat="1" ht="15.75" x14ac:dyDescent="0.25">
      <c r="A129" s="121"/>
      <c r="B129" s="127">
        <v>119</v>
      </c>
      <c r="C129" s="127">
        <v>3</v>
      </c>
      <c r="D129" s="127">
        <v>60</v>
      </c>
      <c r="E129" s="127">
        <v>5400</v>
      </c>
      <c r="F129" s="128">
        <v>2.6210603574491991</v>
      </c>
      <c r="G129" s="127">
        <v>12000</v>
      </c>
      <c r="H129" s="127">
        <v>1800</v>
      </c>
      <c r="I129" s="127">
        <v>6000</v>
      </c>
      <c r="J129" s="127">
        <v>1</v>
      </c>
      <c r="K129" s="129">
        <v>25</v>
      </c>
      <c r="L129" s="127">
        <v>2</v>
      </c>
      <c r="M129" s="127">
        <v>1</v>
      </c>
      <c r="N129" s="127">
        <v>1</v>
      </c>
      <c r="O129" s="127">
        <v>3</v>
      </c>
      <c r="P129" s="127">
        <v>3</v>
      </c>
    </row>
    <row r="130" spans="1:16" s="123" customFormat="1" ht="15.75" x14ac:dyDescent="0.25">
      <c r="A130" s="121"/>
      <c r="B130" s="127">
        <v>120</v>
      </c>
      <c r="C130" s="127">
        <v>2</v>
      </c>
      <c r="D130" s="127">
        <v>48</v>
      </c>
      <c r="E130" s="127">
        <v>18300</v>
      </c>
      <c r="F130" s="128">
        <v>2.5898499958789234</v>
      </c>
      <c r="G130" s="127">
        <v>36000</v>
      </c>
      <c r="H130" s="127">
        <v>4400</v>
      </c>
      <c r="I130" s="127">
        <v>6000</v>
      </c>
      <c r="J130" s="127">
        <v>1</v>
      </c>
      <c r="K130" s="129">
        <v>31</v>
      </c>
      <c r="L130" s="127">
        <v>1</v>
      </c>
      <c r="M130" s="127">
        <v>4</v>
      </c>
      <c r="N130" s="127">
        <v>1</v>
      </c>
      <c r="O130" s="127">
        <v>2</v>
      </c>
      <c r="P130" s="127">
        <v>1</v>
      </c>
    </row>
    <row r="131" spans="1:16" s="123" customFormat="1" ht="15.75" x14ac:dyDescent="0.25">
      <c r="A131" s="121"/>
      <c r="B131" s="127">
        <v>121</v>
      </c>
      <c r="C131" s="127">
        <v>2</v>
      </c>
      <c r="D131" s="127">
        <v>36</v>
      </c>
      <c r="E131" s="127">
        <v>18300</v>
      </c>
      <c r="F131" s="128">
        <v>3.2923341814423082</v>
      </c>
      <c r="G131" s="127">
        <v>36000</v>
      </c>
      <c r="H131" s="127">
        <v>5200</v>
      </c>
      <c r="I131" s="127">
        <v>6000</v>
      </c>
      <c r="J131" s="127">
        <v>1</v>
      </c>
      <c r="K131" s="127">
        <v>31</v>
      </c>
      <c r="L131" s="127">
        <v>4</v>
      </c>
      <c r="M131" s="127">
        <v>1</v>
      </c>
      <c r="N131" s="127">
        <v>1</v>
      </c>
      <c r="O131" s="127">
        <v>2</v>
      </c>
      <c r="P131" s="127">
        <v>3</v>
      </c>
    </row>
    <row r="132" spans="1:16" s="123" customFormat="1" ht="15.75" x14ac:dyDescent="0.25">
      <c r="A132" s="121"/>
      <c r="B132" s="127">
        <v>122</v>
      </c>
      <c r="C132" s="127">
        <v>1</v>
      </c>
      <c r="D132" s="127">
        <v>48</v>
      </c>
      <c r="E132" s="127">
        <v>14000</v>
      </c>
      <c r="F132" s="128">
        <v>1.2920975676833795</v>
      </c>
      <c r="G132" s="127">
        <v>20000</v>
      </c>
      <c r="H132" s="127">
        <v>2900</v>
      </c>
      <c r="I132" s="127">
        <v>5000</v>
      </c>
      <c r="J132" s="127">
        <v>1</v>
      </c>
      <c r="K132" s="129">
        <v>28</v>
      </c>
      <c r="L132" s="127">
        <v>3</v>
      </c>
      <c r="M132" s="127">
        <v>2</v>
      </c>
      <c r="N132" s="127">
        <v>2</v>
      </c>
      <c r="O132" s="127">
        <v>3</v>
      </c>
      <c r="P132" s="127">
        <v>3</v>
      </c>
    </row>
    <row r="133" spans="1:16" s="123" customFormat="1" ht="15.75" x14ac:dyDescent="0.25">
      <c r="A133" s="121"/>
      <c r="B133" s="127">
        <v>123</v>
      </c>
      <c r="C133" s="127">
        <v>4</v>
      </c>
      <c r="D133" s="127">
        <v>12</v>
      </c>
      <c r="E133" s="127">
        <v>18300</v>
      </c>
      <c r="F133" s="128">
        <v>1.9611355592316699</v>
      </c>
      <c r="G133" s="127">
        <v>36000</v>
      </c>
      <c r="H133" s="127">
        <v>6200</v>
      </c>
      <c r="I133" s="127">
        <v>6000</v>
      </c>
      <c r="J133" s="127">
        <v>1</v>
      </c>
      <c r="K133" s="127">
        <v>34</v>
      </c>
      <c r="L133" s="127">
        <v>1</v>
      </c>
      <c r="M133" s="127">
        <v>3</v>
      </c>
      <c r="N133" s="127">
        <v>1</v>
      </c>
      <c r="O133" s="127">
        <v>1</v>
      </c>
      <c r="P133" s="127">
        <v>3</v>
      </c>
    </row>
    <row r="134" spans="1:16" s="123" customFormat="1" ht="15.75" x14ac:dyDescent="0.25">
      <c r="A134" s="121"/>
      <c r="B134" s="127">
        <v>124</v>
      </c>
      <c r="C134" s="127">
        <v>3</v>
      </c>
      <c r="D134" s="127">
        <v>12</v>
      </c>
      <c r="E134" s="127">
        <v>24000</v>
      </c>
      <c r="F134" s="128">
        <v>2.2266254285188132</v>
      </c>
      <c r="G134" s="127">
        <v>41000</v>
      </c>
      <c r="H134" s="127">
        <v>6200</v>
      </c>
      <c r="I134" s="127">
        <v>6000</v>
      </c>
      <c r="J134" s="127">
        <v>1</v>
      </c>
      <c r="K134" s="129">
        <v>45</v>
      </c>
      <c r="L134" s="127">
        <v>3</v>
      </c>
      <c r="M134" s="127">
        <v>4</v>
      </c>
      <c r="N134" s="127">
        <v>1</v>
      </c>
      <c r="O134" s="127">
        <v>4</v>
      </c>
      <c r="P134" s="127">
        <v>3</v>
      </c>
    </row>
    <row r="135" spans="1:16" s="123" customFormat="1" ht="15.75" x14ac:dyDescent="0.25">
      <c r="A135" s="121"/>
      <c r="B135" s="127">
        <v>125</v>
      </c>
      <c r="C135" s="127">
        <v>5</v>
      </c>
      <c r="D135" s="127">
        <v>48</v>
      </c>
      <c r="E135" s="127">
        <v>5400</v>
      </c>
      <c r="F135" s="128">
        <v>3.130814786624907</v>
      </c>
      <c r="G135" s="127">
        <v>12000</v>
      </c>
      <c r="H135" s="127">
        <v>2200</v>
      </c>
      <c r="I135" s="127">
        <v>5500</v>
      </c>
      <c r="J135" s="127">
        <v>2</v>
      </c>
      <c r="K135" s="127">
        <v>21</v>
      </c>
      <c r="L135" s="127">
        <v>3</v>
      </c>
      <c r="M135" s="127">
        <v>5</v>
      </c>
      <c r="N135" s="127">
        <v>1</v>
      </c>
      <c r="O135" s="127">
        <v>3</v>
      </c>
      <c r="P135" s="127">
        <v>3</v>
      </c>
    </row>
    <row r="136" spans="1:16" s="123" customFormat="1" ht="15.75" x14ac:dyDescent="0.25">
      <c r="A136" s="121"/>
      <c r="B136" s="127">
        <v>126</v>
      </c>
      <c r="C136" s="127">
        <v>2</v>
      </c>
      <c r="D136" s="127">
        <v>60</v>
      </c>
      <c r="E136" s="127">
        <v>24000</v>
      </c>
      <c r="F136" s="128">
        <v>2.8801514191530222</v>
      </c>
      <c r="G136" s="127">
        <v>36000</v>
      </c>
      <c r="H136" s="127">
        <v>6900</v>
      </c>
      <c r="I136" s="127">
        <v>6000</v>
      </c>
      <c r="J136" s="127">
        <v>2</v>
      </c>
      <c r="K136" s="129">
        <v>49</v>
      </c>
      <c r="L136" s="127">
        <v>1</v>
      </c>
      <c r="M136" s="127">
        <v>2</v>
      </c>
      <c r="N136" s="127">
        <v>2</v>
      </c>
      <c r="O136" s="127">
        <v>1</v>
      </c>
      <c r="P136" s="127">
        <v>3</v>
      </c>
    </row>
    <row r="137" spans="1:16" s="123" customFormat="1" ht="15.75" x14ac:dyDescent="0.25">
      <c r="A137" s="121"/>
      <c r="B137" s="127">
        <v>127</v>
      </c>
      <c r="C137" s="127">
        <v>2</v>
      </c>
      <c r="D137" s="127">
        <v>36</v>
      </c>
      <c r="E137" s="127">
        <v>5400</v>
      </c>
      <c r="F137" s="128">
        <v>3.3618209706020528</v>
      </c>
      <c r="G137" s="127">
        <v>18000</v>
      </c>
      <c r="H137" s="127">
        <v>2800</v>
      </c>
      <c r="I137" s="127">
        <v>6000</v>
      </c>
      <c r="J137" s="127">
        <v>2</v>
      </c>
      <c r="K137" s="127">
        <v>39</v>
      </c>
      <c r="L137" s="127">
        <v>4</v>
      </c>
      <c r="M137" s="127">
        <v>4</v>
      </c>
      <c r="N137" s="127">
        <v>2</v>
      </c>
      <c r="O137" s="127">
        <v>4</v>
      </c>
      <c r="P137" s="127">
        <v>1</v>
      </c>
    </row>
    <row r="138" spans="1:16" s="123" customFormat="1" ht="15.75" x14ac:dyDescent="0.25">
      <c r="A138" s="121"/>
      <c r="B138" s="127">
        <v>128</v>
      </c>
      <c r="C138" s="127">
        <v>1</v>
      </c>
      <c r="D138" s="127">
        <v>12</v>
      </c>
      <c r="E138" s="127">
        <v>14000</v>
      </c>
      <c r="F138" s="128">
        <v>2.4316005529799098</v>
      </c>
      <c r="G138" s="127">
        <v>25000</v>
      </c>
      <c r="H138" s="127">
        <v>3300</v>
      </c>
      <c r="I138" s="127">
        <v>5000</v>
      </c>
      <c r="J138" s="127">
        <v>1</v>
      </c>
      <c r="K138" s="127">
        <v>37</v>
      </c>
      <c r="L138" s="127">
        <v>1</v>
      </c>
      <c r="M138" s="127">
        <v>5</v>
      </c>
      <c r="N138" s="127">
        <v>2</v>
      </c>
      <c r="O138" s="127">
        <v>2</v>
      </c>
      <c r="P138" s="127">
        <v>1</v>
      </c>
    </row>
    <row r="139" spans="1:16" s="123" customFormat="1" ht="15.75" x14ac:dyDescent="0.25">
      <c r="A139" s="121"/>
      <c r="B139" s="127">
        <v>129</v>
      </c>
      <c r="C139" s="127">
        <v>3</v>
      </c>
      <c r="D139" s="127">
        <v>36</v>
      </c>
      <c r="E139" s="127">
        <v>24000</v>
      </c>
      <c r="F139" s="128">
        <v>1.6965970029989863</v>
      </c>
      <c r="G139" s="127">
        <v>49000</v>
      </c>
      <c r="H139" s="127">
        <v>7300</v>
      </c>
      <c r="I139" s="127">
        <v>6000</v>
      </c>
      <c r="J139" s="127">
        <v>1</v>
      </c>
      <c r="K139" s="129">
        <v>22</v>
      </c>
      <c r="L139" s="127">
        <v>3</v>
      </c>
      <c r="M139" s="127">
        <v>5</v>
      </c>
      <c r="N139" s="127">
        <v>2</v>
      </c>
      <c r="O139" s="127">
        <v>2</v>
      </c>
      <c r="P139" s="127">
        <v>1</v>
      </c>
    </row>
    <row r="140" spans="1:16" s="123" customFormat="1" ht="15.75" x14ac:dyDescent="0.25">
      <c r="A140" s="121"/>
      <c r="B140" s="127">
        <v>130</v>
      </c>
      <c r="C140" s="127">
        <v>4</v>
      </c>
      <c r="D140" s="127">
        <v>36</v>
      </c>
      <c r="E140" s="127">
        <v>5400</v>
      </c>
      <c r="F140" s="128">
        <v>2.8219627267372673</v>
      </c>
      <c r="G140" s="127">
        <v>12000</v>
      </c>
      <c r="H140" s="127">
        <v>1600</v>
      </c>
      <c r="I140" s="127">
        <v>6000</v>
      </c>
      <c r="J140" s="127">
        <v>1</v>
      </c>
      <c r="K140" s="127">
        <v>28</v>
      </c>
      <c r="L140" s="127">
        <v>4</v>
      </c>
      <c r="M140" s="127">
        <v>3</v>
      </c>
      <c r="N140" s="127">
        <v>2</v>
      </c>
      <c r="O140" s="127">
        <v>1</v>
      </c>
      <c r="P140" s="127">
        <v>3</v>
      </c>
    </row>
    <row r="141" spans="1:16" s="123" customFormat="1" ht="15.75" x14ac:dyDescent="0.25">
      <c r="A141" s="121"/>
      <c r="B141" s="127">
        <v>131</v>
      </c>
      <c r="C141" s="127">
        <v>1</v>
      </c>
      <c r="D141" s="127">
        <v>36</v>
      </c>
      <c r="E141" s="127">
        <v>14000</v>
      </c>
      <c r="F141" s="128">
        <v>3.32356902006536</v>
      </c>
      <c r="G141" s="127">
        <v>25000</v>
      </c>
      <c r="H141" s="127">
        <v>3300</v>
      </c>
      <c r="I141" s="127">
        <v>5000</v>
      </c>
      <c r="J141" s="127">
        <v>1</v>
      </c>
      <c r="K141" s="129">
        <v>29</v>
      </c>
      <c r="L141" s="127">
        <v>2</v>
      </c>
      <c r="M141" s="127">
        <v>4</v>
      </c>
      <c r="N141" s="127">
        <v>1</v>
      </c>
      <c r="O141" s="127">
        <v>3</v>
      </c>
      <c r="P141" s="127">
        <v>1</v>
      </c>
    </row>
    <row r="142" spans="1:16" s="123" customFormat="1" ht="15.75" x14ac:dyDescent="0.25">
      <c r="A142" s="121"/>
      <c r="B142" s="127">
        <v>132</v>
      </c>
      <c r="C142" s="127">
        <v>5</v>
      </c>
      <c r="D142" s="127">
        <v>36</v>
      </c>
      <c r="E142" s="127">
        <v>5400</v>
      </c>
      <c r="F142" s="128">
        <v>3.8879373414134339</v>
      </c>
      <c r="G142" s="127">
        <v>18000</v>
      </c>
      <c r="H142" s="127">
        <v>3000</v>
      </c>
      <c r="I142" s="127">
        <v>5500</v>
      </c>
      <c r="J142" s="127">
        <v>1</v>
      </c>
      <c r="K142" s="127">
        <v>54</v>
      </c>
      <c r="L142" s="127">
        <v>3</v>
      </c>
      <c r="M142" s="127">
        <v>1</v>
      </c>
      <c r="N142" s="127">
        <v>1</v>
      </c>
      <c r="O142" s="127">
        <v>3</v>
      </c>
      <c r="P142" s="127">
        <v>1</v>
      </c>
    </row>
    <row r="143" spans="1:16" s="123" customFormat="1" ht="15.75" x14ac:dyDescent="0.25">
      <c r="A143" s="121"/>
      <c r="B143" s="127">
        <v>133</v>
      </c>
      <c r="C143" s="127">
        <v>2</v>
      </c>
      <c r="D143" s="127">
        <v>36</v>
      </c>
      <c r="E143" s="127">
        <v>24000</v>
      </c>
      <c r="F143" s="128">
        <v>1.6739206939919433</v>
      </c>
      <c r="G143" s="127">
        <v>49000</v>
      </c>
      <c r="H143" s="127">
        <v>7300</v>
      </c>
      <c r="I143" s="127">
        <v>6000</v>
      </c>
      <c r="J143" s="127">
        <v>1</v>
      </c>
      <c r="K143" s="129">
        <v>24</v>
      </c>
      <c r="L143" s="127">
        <v>4</v>
      </c>
      <c r="M143" s="127">
        <v>4</v>
      </c>
      <c r="N143" s="127">
        <v>1</v>
      </c>
      <c r="O143" s="127">
        <v>4</v>
      </c>
      <c r="P143" s="127">
        <v>3</v>
      </c>
    </row>
    <row r="144" spans="1:16" s="123" customFormat="1" ht="15.75" x14ac:dyDescent="0.25">
      <c r="A144" s="121"/>
      <c r="B144" s="127">
        <v>134</v>
      </c>
      <c r="C144" s="127">
        <v>2</v>
      </c>
      <c r="D144" s="127">
        <v>36</v>
      </c>
      <c r="E144" s="127">
        <v>24000</v>
      </c>
      <c r="F144" s="128">
        <v>2.1561635479814405</v>
      </c>
      <c r="G144" s="127">
        <v>36000</v>
      </c>
      <c r="H144" s="127">
        <v>7700</v>
      </c>
      <c r="I144" s="127">
        <v>6000</v>
      </c>
      <c r="J144" s="127">
        <v>1</v>
      </c>
      <c r="K144" s="127">
        <v>31</v>
      </c>
      <c r="L144" s="127">
        <v>2</v>
      </c>
      <c r="M144" s="127">
        <v>5</v>
      </c>
      <c r="N144" s="127">
        <v>1</v>
      </c>
      <c r="O144" s="127">
        <v>2</v>
      </c>
      <c r="P144" s="127">
        <v>2</v>
      </c>
    </row>
    <row r="145" spans="1:16" s="123" customFormat="1" ht="15.75" x14ac:dyDescent="0.25">
      <c r="A145" s="121"/>
      <c r="B145" s="127">
        <v>135</v>
      </c>
      <c r="C145" s="127">
        <v>2</v>
      </c>
      <c r="D145" s="127">
        <v>12</v>
      </c>
      <c r="E145" s="127">
        <v>24000</v>
      </c>
      <c r="F145" s="128">
        <v>3.9052562844567333</v>
      </c>
      <c r="G145" s="127">
        <v>42000</v>
      </c>
      <c r="H145" s="127">
        <v>7300</v>
      </c>
      <c r="I145" s="127">
        <v>6000</v>
      </c>
      <c r="J145" s="127">
        <v>1</v>
      </c>
      <c r="K145" s="129">
        <v>54</v>
      </c>
      <c r="L145" s="127">
        <v>4</v>
      </c>
      <c r="M145" s="127">
        <v>2</v>
      </c>
      <c r="N145" s="127">
        <v>1</v>
      </c>
      <c r="O145" s="127">
        <v>3</v>
      </c>
      <c r="P145" s="127">
        <v>3</v>
      </c>
    </row>
    <row r="146" spans="1:16" s="123" customFormat="1" ht="15.75" x14ac:dyDescent="0.25">
      <c r="A146" s="121"/>
      <c r="B146" s="127">
        <v>136</v>
      </c>
      <c r="C146" s="127">
        <v>1</v>
      </c>
      <c r="D146" s="127">
        <v>60</v>
      </c>
      <c r="E146" s="127">
        <v>18300</v>
      </c>
      <c r="F146" s="128">
        <v>3.4379313978598249</v>
      </c>
      <c r="G146" s="127">
        <v>33000</v>
      </c>
      <c r="H146" s="127">
        <v>4700</v>
      </c>
      <c r="I146" s="127">
        <v>5000</v>
      </c>
      <c r="J146" s="127">
        <v>2</v>
      </c>
      <c r="K146" s="127">
        <v>49</v>
      </c>
      <c r="L146" s="127">
        <v>1</v>
      </c>
      <c r="M146" s="127">
        <v>1</v>
      </c>
      <c r="N146" s="127">
        <v>2</v>
      </c>
      <c r="O146" s="127">
        <v>1</v>
      </c>
      <c r="P146" s="127">
        <v>2</v>
      </c>
    </row>
    <row r="147" spans="1:16" s="123" customFormat="1" ht="15.75" x14ac:dyDescent="0.25">
      <c r="A147" s="121"/>
      <c r="B147" s="127">
        <v>137</v>
      </c>
      <c r="C147" s="127">
        <v>5</v>
      </c>
      <c r="D147" s="127">
        <v>18</v>
      </c>
      <c r="E147" s="127">
        <v>18300</v>
      </c>
      <c r="F147" s="128">
        <v>3.4720048246261053</v>
      </c>
      <c r="G147" s="127">
        <v>33000</v>
      </c>
      <c r="H147" s="127">
        <v>6000</v>
      </c>
      <c r="I147" s="127">
        <v>5500</v>
      </c>
      <c r="J147" s="127">
        <v>2</v>
      </c>
      <c r="K147" s="129">
        <v>40</v>
      </c>
      <c r="L147" s="127">
        <v>3</v>
      </c>
      <c r="M147" s="127">
        <v>4</v>
      </c>
      <c r="N147" s="127">
        <v>1</v>
      </c>
      <c r="O147" s="127">
        <v>1</v>
      </c>
      <c r="P147" s="127">
        <v>2</v>
      </c>
    </row>
    <row r="148" spans="1:16" s="123" customFormat="1" ht="15.75" x14ac:dyDescent="0.25">
      <c r="A148" s="121"/>
      <c r="B148" s="127">
        <v>138</v>
      </c>
      <c r="C148" s="127">
        <v>1</v>
      </c>
      <c r="D148" s="127">
        <v>36</v>
      </c>
      <c r="E148" s="127">
        <v>18300</v>
      </c>
      <c r="F148" s="128">
        <v>1.3215451011651673</v>
      </c>
      <c r="G148" s="127">
        <v>36000</v>
      </c>
      <c r="H148" s="127">
        <v>4400</v>
      </c>
      <c r="I148" s="127">
        <v>5000</v>
      </c>
      <c r="J148" s="127">
        <v>2</v>
      </c>
      <c r="K148" s="127">
        <v>53</v>
      </c>
      <c r="L148" s="127">
        <v>2</v>
      </c>
      <c r="M148" s="127">
        <v>5</v>
      </c>
      <c r="N148" s="127">
        <v>1</v>
      </c>
      <c r="O148" s="127">
        <v>2</v>
      </c>
      <c r="P148" s="127">
        <v>3</v>
      </c>
    </row>
    <row r="149" spans="1:16" s="123" customFormat="1" ht="15.75" x14ac:dyDescent="0.25">
      <c r="A149" s="121"/>
      <c r="B149" s="127">
        <v>139</v>
      </c>
      <c r="C149" s="127">
        <v>1</v>
      </c>
      <c r="D149" s="127">
        <v>36</v>
      </c>
      <c r="E149" s="127">
        <v>5400</v>
      </c>
      <c r="F149" s="128">
        <v>1.5841304214100476</v>
      </c>
      <c r="G149" s="127">
        <v>15000</v>
      </c>
      <c r="H149" s="127">
        <v>2200</v>
      </c>
      <c r="I149" s="127">
        <v>5000</v>
      </c>
      <c r="J149" s="127">
        <v>1</v>
      </c>
      <c r="K149" s="129">
        <v>25</v>
      </c>
      <c r="L149" s="127">
        <v>1</v>
      </c>
      <c r="M149" s="127">
        <v>4</v>
      </c>
      <c r="N149" s="127">
        <v>1</v>
      </c>
      <c r="O149" s="127">
        <v>4</v>
      </c>
      <c r="P149" s="127">
        <v>3</v>
      </c>
    </row>
    <row r="150" spans="1:16" s="123" customFormat="1" ht="15.75" x14ac:dyDescent="0.25">
      <c r="A150" s="121"/>
      <c r="B150" s="127">
        <v>140</v>
      </c>
      <c r="C150" s="127">
        <v>5</v>
      </c>
      <c r="D150" s="127">
        <v>36</v>
      </c>
      <c r="E150" s="127">
        <v>18300</v>
      </c>
      <c r="F150" s="128">
        <v>3.5953467637818699</v>
      </c>
      <c r="G150" s="127">
        <v>36000</v>
      </c>
      <c r="H150" s="127">
        <v>7300</v>
      </c>
      <c r="I150" s="127">
        <v>5500</v>
      </c>
      <c r="J150" s="127">
        <v>2</v>
      </c>
      <c r="K150" s="127">
        <v>51</v>
      </c>
      <c r="L150" s="127">
        <v>1</v>
      </c>
      <c r="M150" s="127">
        <v>5</v>
      </c>
      <c r="N150" s="127">
        <v>1</v>
      </c>
      <c r="O150" s="127">
        <v>1</v>
      </c>
      <c r="P150" s="127">
        <v>2</v>
      </c>
    </row>
    <row r="151" spans="1:16" s="123" customFormat="1" ht="15.75" x14ac:dyDescent="0.25">
      <c r="A151" s="121"/>
      <c r="B151" s="127">
        <v>141</v>
      </c>
      <c r="C151" s="127">
        <v>3</v>
      </c>
      <c r="D151" s="127">
        <v>36</v>
      </c>
      <c r="E151" s="127">
        <v>14000</v>
      </c>
      <c r="F151" s="128">
        <v>1.5194407914361867</v>
      </c>
      <c r="G151" s="127">
        <v>25000</v>
      </c>
      <c r="H151" s="127">
        <v>3600</v>
      </c>
      <c r="I151" s="127">
        <v>6000</v>
      </c>
      <c r="J151" s="127">
        <v>2</v>
      </c>
      <c r="K151" s="129">
        <v>38</v>
      </c>
      <c r="L151" s="127">
        <v>3</v>
      </c>
      <c r="M151" s="127">
        <v>4</v>
      </c>
      <c r="N151" s="127">
        <v>1</v>
      </c>
      <c r="O151" s="127">
        <v>4</v>
      </c>
      <c r="P151" s="127">
        <v>3</v>
      </c>
    </row>
    <row r="152" spans="1:16" s="123" customFormat="1" ht="15.75" x14ac:dyDescent="0.25">
      <c r="A152" s="121"/>
      <c r="B152" s="127">
        <v>142</v>
      </c>
      <c r="C152" s="127">
        <v>3</v>
      </c>
      <c r="D152" s="127">
        <v>12</v>
      </c>
      <c r="E152" s="127">
        <v>14000</v>
      </c>
      <c r="F152" s="128">
        <v>3.8141782392128785</v>
      </c>
      <c r="G152" s="127">
        <v>25000</v>
      </c>
      <c r="H152" s="127">
        <v>3600</v>
      </c>
      <c r="I152" s="127">
        <v>6000</v>
      </c>
      <c r="J152" s="127">
        <v>2</v>
      </c>
      <c r="K152" s="127">
        <v>45</v>
      </c>
      <c r="L152" s="127">
        <v>4</v>
      </c>
      <c r="M152" s="127">
        <v>4</v>
      </c>
      <c r="N152" s="127">
        <v>2</v>
      </c>
      <c r="O152" s="127">
        <v>3</v>
      </c>
      <c r="P152" s="127">
        <v>3</v>
      </c>
    </row>
    <row r="153" spans="1:16" s="123" customFormat="1" ht="15.75" x14ac:dyDescent="0.25">
      <c r="A153" s="121"/>
      <c r="B153" s="127">
        <v>143</v>
      </c>
      <c r="C153" s="127">
        <v>5</v>
      </c>
      <c r="D153" s="127">
        <v>60</v>
      </c>
      <c r="E153" s="127">
        <v>14000</v>
      </c>
      <c r="F153" s="128">
        <v>2.2199423924421264</v>
      </c>
      <c r="G153" s="127">
        <v>21000</v>
      </c>
      <c r="H153" s="127">
        <v>3600</v>
      </c>
      <c r="I153" s="127">
        <v>5500</v>
      </c>
      <c r="J153" s="127">
        <v>2</v>
      </c>
      <c r="K153" s="129">
        <v>19</v>
      </c>
      <c r="L153" s="127">
        <v>1</v>
      </c>
      <c r="M153" s="127">
        <v>5</v>
      </c>
      <c r="N153" s="127">
        <v>2</v>
      </c>
      <c r="O153" s="127">
        <v>2</v>
      </c>
      <c r="P153" s="127">
        <v>3</v>
      </c>
    </row>
    <row r="154" spans="1:16" s="123" customFormat="1" ht="15.75" x14ac:dyDescent="0.25">
      <c r="A154" s="121"/>
      <c r="B154" s="127">
        <v>144</v>
      </c>
      <c r="C154" s="127">
        <v>5</v>
      </c>
      <c r="D154" s="127">
        <v>36</v>
      </c>
      <c r="E154" s="127">
        <v>14000</v>
      </c>
      <c r="F154" s="128">
        <v>2.0940258737621242</v>
      </c>
      <c r="G154" s="127">
        <v>25000</v>
      </c>
      <c r="H154" s="127">
        <v>4400</v>
      </c>
      <c r="I154" s="127">
        <v>5500</v>
      </c>
      <c r="J154" s="127">
        <v>1</v>
      </c>
      <c r="K154" s="127">
        <v>45</v>
      </c>
      <c r="L154" s="127">
        <v>4</v>
      </c>
      <c r="M154" s="127">
        <v>2</v>
      </c>
      <c r="N154" s="127">
        <v>1</v>
      </c>
      <c r="O154" s="127">
        <v>1</v>
      </c>
      <c r="P154" s="127">
        <v>1</v>
      </c>
    </row>
    <row r="155" spans="1:16" s="123" customFormat="1" ht="15.75" x14ac:dyDescent="0.25">
      <c r="A155" s="121"/>
      <c r="B155" s="127">
        <v>145</v>
      </c>
      <c r="C155" s="127">
        <v>4</v>
      </c>
      <c r="D155" s="127">
        <v>36</v>
      </c>
      <c r="E155" s="127">
        <v>18300</v>
      </c>
      <c r="F155" s="128">
        <v>1.8816469110906331</v>
      </c>
      <c r="G155" s="127">
        <v>36000</v>
      </c>
      <c r="H155" s="127">
        <v>4400</v>
      </c>
      <c r="I155" s="127">
        <v>6000</v>
      </c>
      <c r="J155" s="127">
        <v>2</v>
      </c>
      <c r="K155" s="129">
        <v>40</v>
      </c>
      <c r="L155" s="127">
        <v>2</v>
      </c>
      <c r="M155" s="127">
        <v>5</v>
      </c>
      <c r="N155" s="127">
        <v>2</v>
      </c>
      <c r="O155" s="127">
        <v>1</v>
      </c>
      <c r="P155" s="127">
        <v>2</v>
      </c>
    </row>
    <row r="156" spans="1:16" s="123" customFormat="1" ht="15.75" x14ac:dyDescent="0.25">
      <c r="A156" s="121"/>
      <c r="B156" s="127">
        <v>146</v>
      </c>
      <c r="C156" s="127">
        <v>1</v>
      </c>
      <c r="D156" s="127">
        <v>36</v>
      </c>
      <c r="E156" s="127">
        <v>14000</v>
      </c>
      <c r="F156" s="128">
        <v>1.1862902214515865</v>
      </c>
      <c r="G156" s="127">
        <v>25000</v>
      </c>
      <c r="H156" s="127">
        <v>3600</v>
      </c>
      <c r="I156" s="127">
        <v>5000</v>
      </c>
      <c r="J156" s="127">
        <v>1</v>
      </c>
      <c r="K156" s="127">
        <v>53</v>
      </c>
      <c r="L156" s="127">
        <v>2</v>
      </c>
      <c r="M156" s="127">
        <v>2</v>
      </c>
      <c r="N156" s="127">
        <v>2</v>
      </c>
      <c r="O156" s="127">
        <v>1</v>
      </c>
      <c r="P156" s="127">
        <v>2</v>
      </c>
    </row>
    <row r="157" spans="1:16" s="123" customFormat="1" ht="15.75" x14ac:dyDescent="0.25">
      <c r="A157" s="121"/>
      <c r="B157" s="127">
        <v>147</v>
      </c>
      <c r="C157" s="127">
        <v>4</v>
      </c>
      <c r="D157" s="127">
        <v>36</v>
      </c>
      <c r="E157" s="127">
        <v>18300</v>
      </c>
      <c r="F157" s="128">
        <v>2.0420676008899203</v>
      </c>
      <c r="G157" s="127">
        <v>36000</v>
      </c>
      <c r="H157" s="127">
        <v>6000</v>
      </c>
      <c r="I157" s="127">
        <v>6000</v>
      </c>
      <c r="J157" s="127">
        <v>2</v>
      </c>
      <c r="K157" s="129">
        <v>18</v>
      </c>
      <c r="L157" s="127">
        <v>3</v>
      </c>
      <c r="M157" s="127">
        <v>4</v>
      </c>
      <c r="N157" s="127">
        <v>2</v>
      </c>
      <c r="O157" s="127">
        <v>4</v>
      </c>
      <c r="P157" s="127">
        <v>3</v>
      </c>
    </row>
    <row r="158" spans="1:16" s="123" customFormat="1" ht="15.75" x14ac:dyDescent="0.25">
      <c r="A158" s="121"/>
      <c r="B158" s="127">
        <v>148</v>
      </c>
      <c r="C158" s="127">
        <v>3</v>
      </c>
      <c r="D158" s="127">
        <v>18</v>
      </c>
      <c r="E158" s="127">
        <v>5400</v>
      </c>
      <c r="F158" s="128">
        <v>3.7569959109815212</v>
      </c>
      <c r="G158" s="127">
        <v>12000</v>
      </c>
      <c r="H158" s="127">
        <v>2300</v>
      </c>
      <c r="I158" s="127">
        <v>6000</v>
      </c>
      <c r="J158" s="127">
        <v>1</v>
      </c>
      <c r="K158" s="127">
        <v>32</v>
      </c>
      <c r="L158" s="127">
        <v>4</v>
      </c>
      <c r="M158" s="127">
        <v>3</v>
      </c>
      <c r="N158" s="127">
        <v>1</v>
      </c>
      <c r="O158" s="127">
        <v>1</v>
      </c>
      <c r="P158" s="127">
        <v>3</v>
      </c>
    </row>
    <row r="159" spans="1:16" s="123" customFormat="1" ht="15.75" x14ac:dyDescent="0.25">
      <c r="A159" s="121"/>
      <c r="B159" s="127">
        <v>149</v>
      </c>
      <c r="C159" s="127">
        <v>3</v>
      </c>
      <c r="D159" s="127">
        <v>60</v>
      </c>
      <c r="E159" s="127">
        <v>18300</v>
      </c>
      <c r="F159" s="128">
        <v>1.5994122140716689</v>
      </c>
      <c r="G159" s="127">
        <v>36000</v>
      </c>
      <c r="H159" s="127">
        <v>6000</v>
      </c>
      <c r="I159" s="127">
        <v>6000</v>
      </c>
      <c r="J159" s="127">
        <v>2</v>
      </c>
      <c r="K159" s="129">
        <v>29</v>
      </c>
      <c r="L159" s="127">
        <v>1</v>
      </c>
      <c r="M159" s="127">
        <v>5</v>
      </c>
      <c r="N159" s="127">
        <v>1</v>
      </c>
      <c r="O159" s="127">
        <v>3</v>
      </c>
      <c r="P159" s="127">
        <v>1</v>
      </c>
    </row>
    <row r="160" spans="1:16" s="123" customFormat="1" ht="15.75" x14ac:dyDescent="0.25">
      <c r="A160" s="121"/>
      <c r="B160" s="127">
        <v>150</v>
      </c>
      <c r="C160" s="127">
        <v>5</v>
      </c>
      <c r="D160" s="127">
        <v>36</v>
      </c>
      <c r="E160" s="127">
        <v>14000</v>
      </c>
      <c r="F160" s="128">
        <v>2.455076085820858</v>
      </c>
      <c r="G160" s="127">
        <v>25000</v>
      </c>
      <c r="H160" s="127">
        <v>4400</v>
      </c>
      <c r="I160" s="127">
        <v>5500</v>
      </c>
      <c r="J160" s="127">
        <v>1</v>
      </c>
      <c r="K160" s="127">
        <v>55</v>
      </c>
      <c r="L160" s="127">
        <v>4</v>
      </c>
      <c r="M160" s="127">
        <v>5</v>
      </c>
      <c r="N160" s="127">
        <v>2</v>
      </c>
      <c r="O160" s="127">
        <v>1</v>
      </c>
      <c r="P160" s="127">
        <v>3</v>
      </c>
    </row>
    <row r="161" spans="1:16" s="123" customFormat="1" ht="15.75" x14ac:dyDescent="0.25">
      <c r="A161" s="121"/>
      <c r="B161" s="127">
        <v>151</v>
      </c>
      <c r="C161" s="127">
        <v>5</v>
      </c>
      <c r="D161" s="127">
        <v>18</v>
      </c>
      <c r="E161" s="127">
        <v>5400</v>
      </c>
      <c r="F161" s="128">
        <v>1.9287395811491264</v>
      </c>
      <c r="G161" s="127">
        <v>12000</v>
      </c>
      <c r="H161" s="127">
        <v>2400</v>
      </c>
      <c r="I161" s="127">
        <v>5500</v>
      </c>
      <c r="J161" s="127">
        <v>1</v>
      </c>
      <c r="K161" s="129">
        <v>20</v>
      </c>
      <c r="L161" s="127">
        <v>1</v>
      </c>
      <c r="M161" s="127">
        <v>4</v>
      </c>
      <c r="N161" s="127">
        <v>2</v>
      </c>
      <c r="O161" s="127">
        <v>1</v>
      </c>
      <c r="P161" s="127">
        <v>2</v>
      </c>
    </row>
    <row r="162" spans="1:16" s="123" customFormat="1" ht="15.75" x14ac:dyDescent="0.25">
      <c r="A162" s="121"/>
      <c r="B162" s="127">
        <v>152</v>
      </c>
      <c r="C162" s="127">
        <v>2</v>
      </c>
      <c r="D162" s="127">
        <v>36</v>
      </c>
      <c r="E162" s="127">
        <v>24000</v>
      </c>
      <c r="F162" s="128">
        <v>3.5901451497736443</v>
      </c>
      <c r="G162" s="127">
        <v>42000</v>
      </c>
      <c r="H162" s="127">
        <v>7300</v>
      </c>
      <c r="I162" s="127">
        <v>6000</v>
      </c>
      <c r="J162" s="127">
        <v>1</v>
      </c>
      <c r="K162" s="127">
        <v>52</v>
      </c>
      <c r="L162" s="127">
        <v>3</v>
      </c>
      <c r="M162" s="127">
        <v>4</v>
      </c>
      <c r="N162" s="127">
        <v>1</v>
      </c>
      <c r="O162" s="127">
        <v>2</v>
      </c>
      <c r="P162" s="127">
        <v>2</v>
      </c>
    </row>
    <row r="163" spans="1:16" s="123" customFormat="1" ht="15.75" x14ac:dyDescent="0.25">
      <c r="A163" s="121"/>
      <c r="B163" s="127">
        <v>153</v>
      </c>
      <c r="C163" s="127">
        <v>1</v>
      </c>
      <c r="D163" s="127">
        <v>18</v>
      </c>
      <c r="E163" s="127">
        <v>14000</v>
      </c>
      <c r="F163" s="128">
        <v>1.7927412783003054</v>
      </c>
      <c r="G163" s="127">
        <v>25000</v>
      </c>
      <c r="H163" s="127">
        <v>3300</v>
      </c>
      <c r="I163" s="127">
        <v>5000</v>
      </c>
      <c r="J163" s="127">
        <v>2</v>
      </c>
      <c r="K163" s="129">
        <v>20</v>
      </c>
      <c r="L163" s="127">
        <v>2</v>
      </c>
      <c r="M163" s="127">
        <v>3</v>
      </c>
      <c r="N163" s="127">
        <v>2</v>
      </c>
      <c r="O163" s="127">
        <v>2</v>
      </c>
      <c r="P163" s="127">
        <v>2</v>
      </c>
    </row>
    <row r="164" spans="1:16" s="123" customFormat="1" ht="15.75" x14ac:dyDescent="0.25">
      <c r="A164" s="121"/>
      <c r="B164" s="127">
        <v>154</v>
      </c>
      <c r="C164" s="127">
        <v>3</v>
      </c>
      <c r="D164" s="127">
        <v>12</v>
      </c>
      <c r="E164" s="127">
        <v>5400</v>
      </c>
      <c r="F164" s="128">
        <v>3.1045070188373272</v>
      </c>
      <c r="G164" s="127">
        <v>12000</v>
      </c>
      <c r="H164" s="127">
        <v>2200</v>
      </c>
      <c r="I164" s="127">
        <v>6000</v>
      </c>
      <c r="J164" s="127">
        <v>2</v>
      </c>
      <c r="K164" s="127">
        <v>32</v>
      </c>
      <c r="L164" s="127">
        <v>3</v>
      </c>
      <c r="M164" s="127">
        <v>1</v>
      </c>
      <c r="N164" s="127">
        <v>1</v>
      </c>
      <c r="O164" s="127">
        <v>3</v>
      </c>
      <c r="P164" s="127">
        <v>2</v>
      </c>
    </row>
    <row r="165" spans="1:16" s="123" customFormat="1" ht="15.75" x14ac:dyDescent="0.25">
      <c r="A165" s="121"/>
      <c r="B165" s="127">
        <v>155</v>
      </c>
      <c r="C165" s="127">
        <v>3</v>
      </c>
      <c r="D165" s="127">
        <v>18</v>
      </c>
      <c r="E165" s="127">
        <v>24000</v>
      </c>
      <c r="F165" s="128">
        <v>1.250662397958338</v>
      </c>
      <c r="G165" s="127">
        <v>41000</v>
      </c>
      <c r="H165" s="127">
        <v>6200</v>
      </c>
      <c r="I165" s="127">
        <v>6000</v>
      </c>
      <c r="J165" s="127">
        <v>1</v>
      </c>
      <c r="K165" s="129">
        <v>34</v>
      </c>
      <c r="L165" s="127">
        <v>1</v>
      </c>
      <c r="M165" s="127">
        <v>4</v>
      </c>
      <c r="N165" s="127">
        <v>1</v>
      </c>
      <c r="O165" s="127">
        <v>4</v>
      </c>
      <c r="P165" s="127">
        <v>2</v>
      </c>
    </row>
    <row r="166" spans="1:16" s="123" customFormat="1" ht="15.75" x14ac:dyDescent="0.25">
      <c r="A166" s="121"/>
      <c r="B166" s="127">
        <v>156</v>
      </c>
      <c r="C166" s="127">
        <v>2</v>
      </c>
      <c r="D166" s="127">
        <v>18</v>
      </c>
      <c r="E166" s="127">
        <v>18300</v>
      </c>
      <c r="F166" s="128">
        <v>3.3160065604051838</v>
      </c>
      <c r="G166" s="127">
        <v>33000</v>
      </c>
      <c r="H166" s="127">
        <v>5200</v>
      </c>
      <c r="I166" s="127">
        <v>6000</v>
      </c>
      <c r="J166" s="127">
        <v>2</v>
      </c>
      <c r="K166" s="127">
        <v>44</v>
      </c>
      <c r="L166" s="127">
        <v>4</v>
      </c>
      <c r="M166" s="127">
        <v>3</v>
      </c>
      <c r="N166" s="127">
        <v>1</v>
      </c>
      <c r="O166" s="127">
        <v>1</v>
      </c>
      <c r="P166" s="127">
        <v>1</v>
      </c>
    </row>
    <row r="167" spans="1:16" s="123" customFormat="1" ht="15.75" x14ac:dyDescent="0.25">
      <c r="A167" s="121"/>
      <c r="B167" s="127">
        <v>157</v>
      </c>
      <c r="C167" s="127">
        <v>1</v>
      </c>
      <c r="D167" s="127">
        <v>60</v>
      </c>
      <c r="E167" s="127">
        <v>24000</v>
      </c>
      <c r="F167" s="128">
        <v>3.8324883128982754</v>
      </c>
      <c r="G167" s="127">
        <v>45000</v>
      </c>
      <c r="H167" s="127">
        <v>6200</v>
      </c>
      <c r="I167" s="127">
        <v>5000</v>
      </c>
      <c r="J167" s="127">
        <v>2</v>
      </c>
      <c r="K167" s="129">
        <v>40</v>
      </c>
      <c r="L167" s="127">
        <v>4</v>
      </c>
      <c r="M167" s="127">
        <v>1</v>
      </c>
      <c r="N167" s="127">
        <v>2</v>
      </c>
      <c r="O167" s="127">
        <v>4</v>
      </c>
      <c r="P167" s="127">
        <v>3</v>
      </c>
    </row>
    <row r="168" spans="1:16" s="123" customFormat="1" ht="15.75" x14ac:dyDescent="0.25">
      <c r="A168" s="121"/>
      <c r="B168" s="127">
        <v>158</v>
      </c>
      <c r="C168" s="127">
        <v>1</v>
      </c>
      <c r="D168" s="127">
        <v>36</v>
      </c>
      <c r="E168" s="127">
        <v>14000</v>
      </c>
      <c r="F168" s="128">
        <v>3.3009220812259663</v>
      </c>
      <c r="G168" s="127">
        <v>25000</v>
      </c>
      <c r="H168" s="127">
        <v>3600</v>
      </c>
      <c r="I168" s="127">
        <v>5000</v>
      </c>
      <c r="J168" s="127">
        <v>2</v>
      </c>
      <c r="K168" s="127">
        <v>51</v>
      </c>
      <c r="L168" s="127">
        <v>1</v>
      </c>
      <c r="M168" s="127">
        <v>3</v>
      </c>
      <c r="N168" s="127">
        <v>2</v>
      </c>
      <c r="O168" s="127">
        <v>2</v>
      </c>
      <c r="P168" s="127">
        <v>3</v>
      </c>
    </row>
    <row r="169" spans="1:16" s="123" customFormat="1" ht="15.75" x14ac:dyDescent="0.25">
      <c r="A169" s="121"/>
      <c r="B169" s="127">
        <v>159</v>
      </c>
      <c r="C169" s="127">
        <v>2</v>
      </c>
      <c r="D169" s="127">
        <v>36</v>
      </c>
      <c r="E169" s="127">
        <v>5400</v>
      </c>
      <c r="F169" s="128">
        <v>2.4742429196292748</v>
      </c>
      <c r="G169" s="127">
        <v>12000</v>
      </c>
      <c r="H169" s="127">
        <v>1900</v>
      </c>
      <c r="I169" s="127">
        <v>6000</v>
      </c>
      <c r="J169" s="127">
        <v>1</v>
      </c>
      <c r="K169" s="129">
        <v>55</v>
      </c>
      <c r="L169" s="127">
        <v>2</v>
      </c>
      <c r="M169" s="127">
        <v>3</v>
      </c>
      <c r="N169" s="127">
        <v>1</v>
      </c>
      <c r="O169" s="127">
        <v>1</v>
      </c>
      <c r="P169" s="127">
        <v>2</v>
      </c>
    </row>
    <row r="170" spans="1:16" s="123" customFormat="1" ht="15.75" x14ac:dyDescent="0.25">
      <c r="A170" s="121"/>
      <c r="B170" s="127">
        <v>160</v>
      </c>
      <c r="C170" s="127">
        <v>1</v>
      </c>
      <c r="D170" s="127">
        <v>12</v>
      </c>
      <c r="E170" s="127">
        <v>14000</v>
      </c>
      <c r="F170" s="128">
        <v>1.3158235051358285</v>
      </c>
      <c r="G170" s="127">
        <v>21000</v>
      </c>
      <c r="H170" s="127">
        <v>2900</v>
      </c>
      <c r="I170" s="127">
        <v>5000</v>
      </c>
      <c r="J170" s="127">
        <v>2</v>
      </c>
      <c r="K170" s="127">
        <v>31</v>
      </c>
      <c r="L170" s="127">
        <v>1</v>
      </c>
      <c r="M170" s="127">
        <v>1</v>
      </c>
      <c r="N170" s="127">
        <v>2</v>
      </c>
      <c r="O170" s="127">
        <v>4</v>
      </c>
      <c r="P170" s="127">
        <v>3</v>
      </c>
    </row>
    <row r="171" spans="1:16" s="123" customFormat="1" ht="15.75" x14ac:dyDescent="0.25">
      <c r="A171" s="121"/>
      <c r="B171" s="127">
        <v>161</v>
      </c>
      <c r="C171" s="127">
        <v>1</v>
      </c>
      <c r="D171" s="127">
        <v>48</v>
      </c>
      <c r="E171" s="127">
        <v>14000</v>
      </c>
      <c r="F171" s="128">
        <v>1.3174849091504566</v>
      </c>
      <c r="G171" s="127">
        <v>25000</v>
      </c>
      <c r="H171" s="127">
        <v>3600</v>
      </c>
      <c r="I171" s="127">
        <v>5000</v>
      </c>
      <c r="J171" s="127">
        <v>1</v>
      </c>
      <c r="K171" s="129">
        <v>24</v>
      </c>
      <c r="L171" s="127">
        <v>1</v>
      </c>
      <c r="M171" s="127">
        <v>3</v>
      </c>
      <c r="N171" s="127">
        <v>2</v>
      </c>
      <c r="O171" s="127">
        <v>1</v>
      </c>
      <c r="P171" s="127">
        <v>3</v>
      </c>
    </row>
    <row r="172" spans="1:16" s="123" customFormat="1" ht="15.75" x14ac:dyDescent="0.25">
      <c r="A172" s="121"/>
      <c r="B172" s="127">
        <v>162</v>
      </c>
      <c r="C172" s="127">
        <v>1</v>
      </c>
      <c r="D172" s="127">
        <v>60</v>
      </c>
      <c r="E172" s="127">
        <v>5400</v>
      </c>
      <c r="F172" s="128">
        <v>3.3835894028938944</v>
      </c>
      <c r="G172" s="127">
        <v>12000</v>
      </c>
      <c r="H172" s="127">
        <v>1900</v>
      </c>
      <c r="I172" s="127">
        <v>5000</v>
      </c>
      <c r="J172" s="127">
        <v>1</v>
      </c>
      <c r="K172" s="127">
        <v>35</v>
      </c>
      <c r="L172" s="127">
        <v>1</v>
      </c>
      <c r="M172" s="127">
        <v>5</v>
      </c>
      <c r="N172" s="127">
        <v>1</v>
      </c>
      <c r="O172" s="127">
        <v>4</v>
      </c>
      <c r="P172" s="127">
        <v>3</v>
      </c>
    </row>
    <row r="173" spans="1:16" s="123" customFormat="1" ht="15.75" x14ac:dyDescent="0.25">
      <c r="A173" s="121"/>
      <c r="B173" s="127">
        <v>163</v>
      </c>
      <c r="C173" s="127">
        <v>5</v>
      </c>
      <c r="D173" s="127">
        <v>18</v>
      </c>
      <c r="E173" s="127">
        <v>18300</v>
      </c>
      <c r="F173" s="128">
        <v>1.7542122885216487</v>
      </c>
      <c r="G173" s="127">
        <v>36000</v>
      </c>
      <c r="H173" s="127">
        <v>7300</v>
      </c>
      <c r="I173" s="127">
        <v>5500</v>
      </c>
      <c r="J173" s="127">
        <v>1</v>
      </c>
      <c r="K173" s="129">
        <v>30</v>
      </c>
      <c r="L173" s="127">
        <v>3</v>
      </c>
      <c r="M173" s="127">
        <v>1</v>
      </c>
      <c r="N173" s="127">
        <v>2</v>
      </c>
      <c r="O173" s="127">
        <v>1</v>
      </c>
      <c r="P173" s="127">
        <v>3</v>
      </c>
    </row>
    <row r="174" spans="1:16" s="123" customFormat="1" ht="15.75" x14ac:dyDescent="0.25">
      <c r="A174" s="121"/>
      <c r="B174" s="127">
        <v>164</v>
      </c>
      <c r="C174" s="127">
        <v>4</v>
      </c>
      <c r="D174" s="127">
        <v>36</v>
      </c>
      <c r="E174" s="127">
        <v>18300</v>
      </c>
      <c r="F174" s="128">
        <v>3.7216799010217994</v>
      </c>
      <c r="G174" s="127">
        <v>36000</v>
      </c>
      <c r="H174" s="127">
        <v>4400</v>
      </c>
      <c r="I174" s="127">
        <v>6000</v>
      </c>
      <c r="J174" s="127">
        <v>2</v>
      </c>
      <c r="K174" s="127">
        <v>35</v>
      </c>
      <c r="L174" s="127">
        <v>3</v>
      </c>
      <c r="M174" s="127">
        <v>2</v>
      </c>
      <c r="N174" s="127">
        <v>1</v>
      </c>
      <c r="O174" s="127">
        <v>4</v>
      </c>
      <c r="P174" s="127">
        <v>1</v>
      </c>
    </row>
    <row r="175" spans="1:16" s="123" customFormat="1" ht="15.75" x14ac:dyDescent="0.25">
      <c r="A175" s="121"/>
      <c r="B175" s="127">
        <v>165</v>
      </c>
      <c r="C175" s="127">
        <v>1</v>
      </c>
      <c r="D175" s="127">
        <v>36</v>
      </c>
      <c r="E175" s="127">
        <v>14000</v>
      </c>
      <c r="F175" s="128">
        <v>2.8787659057388413</v>
      </c>
      <c r="G175" s="127">
        <v>25000</v>
      </c>
      <c r="H175" s="127">
        <v>3600</v>
      </c>
      <c r="I175" s="127">
        <v>5000</v>
      </c>
      <c r="J175" s="127">
        <v>1</v>
      </c>
      <c r="K175" s="129">
        <v>50</v>
      </c>
      <c r="L175" s="127">
        <v>1</v>
      </c>
      <c r="M175" s="127">
        <v>1</v>
      </c>
      <c r="N175" s="127">
        <v>2</v>
      </c>
      <c r="O175" s="127">
        <v>3</v>
      </c>
      <c r="P175" s="127">
        <v>3</v>
      </c>
    </row>
    <row r="176" spans="1:16" s="123" customFormat="1" ht="15.75" x14ac:dyDescent="0.25">
      <c r="A176" s="121"/>
      <c r="B176" s="127">
        <v>166</v>
      </c>
      <c r="C176" s="127">
        <v>5</v>
      </c>
      <c r="D176" s="127">
        <v>48</v>
      </c>
      <c r="E176" s="127">
        <v>5400</v>
      </c>
      <c r="F176" s="128">
        <v>1.5463585065666621</v>
      </c>
      <c r="G176" s="127">
        <v>12000</v>
      </c>
      <c r="H176" s="127">
        <v>2600</v>
      </c>
      <c r="I176" s="127">
        <v>5500</v>
      </c>
      <c r="J176" s="127">
        <v>1</v>
      </c>
      <c r="K176" s="127">
        <v>24</v>
      </c>
      <c r="L176" s="127">
        <v>1</v>
      </c>
      <c r="M176" s="127">
        <v>4</v>
      </c>
      <c r="N176" s="127">
        <v>2</v>
      </c>
      <c r="O176" s="127">
        <v>4</v>
      </c>
      <c r="P176" s="127">
        <v>3</v>
      </c>
    </row>
    <row r="177" spans="1:16" s="123" customFormat="1" ht="15.75" x14ac:dyDescent="0.25">
      <c r="A177" s="121"/>
      <c r="B177" s="127">
        <v>167</v>
      </c>
      <c r="C177" s="127">
        <v>4</v>
      </c>
      <c r="D177" s="127">
        <v>12</v>
      </c>
      <c r="E177" s="127">
        <v>18300</v>
      </c>
      <c r="F177" s="128">
        <v>3.3167906117579409</v>
      </c>
      <c r="G177" s="127">
        <v>36000</v>
      </c>
      <c r="H177" s="127">
        <v>6000</v>
      </c>
      <c r="I177" s="127">
        <v>6000</v>
      </c>
      <c r="J177" s="127">
        <v>2</v>
      </c>
      <c r="K177" s="129">
        <v>54</v>
      </c>
      <c r="L177" s="127">
        <v>4</v>
      </c>
      <c r="M177" s="127">
        <v>2</v>
      </c>
      <c r="N177" s="127">
        <v>2</v>
      </c>
      <c r="O177" s="127">
        <v>4</v>
      </c>
      <c r="P177" s="127">
        <v>3</v>
      </c>
    </row>
    <row r="178" spans="1:16" s="123" customFormat="1" ht="15.75" x14ac:dyDescent="0.25">
      <c r="A178" s="121"/>
      <c r="B178" s="127">
        <v>168</v>
      </c>
      <c r="C178" s="127">
        <v>3</v>
      </c>
      <c r="D178" s="127">
        <v>36</v>
      </c>
      <c r="E178" s="127">
        <v>5400</v>
      </c>
      <c r="F178" s="128">
        <v>2.9684513673072317</v>
      </c>
      <c r="G178" s="127">
        <v>18000</v>
      </c>
      <c r="H178" s="127">
        <v>2700</v>
      </c>
      <c r="I178" s="127">
        <v>6000</v>
      </c>
      <c r="J178" s="127">
        <v>2</v>
      </c>
      <c r="K178" s="127">
        <v>25</v>
      </c>
      <c r="L178" s="127">
        <v>3</v>
      </c>
      <c r="M178" s="127">
        <v>5</v>
      </c>
      <c r="N178" s="127">
        <v>2</v>
      </c>
      <c r="O178" s="127">
        <v>3</v>
      </c>
      <c r="P178" s="127">
        <v>1</v>
      </c>
    </row>
    <row r="179" spans="1:16" s="123" customFormat="1" ht="15.75" x14ac:dyDescent="0.25">
      <c r="A179" s="121"/>
      <c r="B179" s="127">
        <v>169</v>
      </c>
      <c r="C179" s="127">
        <v>1</v>
      </c>
      <c r="D179" s="127">
        <v>18</v>
      </c>
      <c r="E179" s="127">
        <v>5400</v>
      </c>
      <c r="F179" s="128">
        <v>2.3911320228933177</v>
      </c>
      <c r="G179" s="127">
        <v>15000</v>
      </c>
      <c r="H179" s="127">
        <v>2100</v>
      </c>
      <c r="I179" s="127">
        <v>5000</v>
      </c>
      <c r="J179" s="127">
        <v>2</v>
      </c>
      <c r="K179" s="129">
        <v>20</v>
      </c>
      <c r="L179" s="127">
        <v>2</v>
      </c>
      <c r="M179" s="127">
        <v>3</v>
      </c>
      <c r="N179" s="127">
        <v>2</v>
      </c>
      <c r="O179" s="127">
        <v>2</v>
      </c>
      <c r="P179" s="127">
        <v>1</v>
      </c>
    </row>
    <row r="180" spans="1:16" s="123" customFormat="1" ht="15.75" x14ac:dyDescent="0.25">
      <c r="A180" s="121"/>
      <c r="B180" s="127">
        <v>170</v>
      </c>
      <c r="C180" s="127">
        <v>5</v>
      </c>
      <c r="D180" s="127">
        <v>12</v>
      </c>
      <c r="E180" s="127">
        <v>18300</v>
      </c>
      <c r="F180" s="128">
        <v>3.1969136828116103</v>
      </c>
      <c r="G180" s="127">
        <v>36000</v>
      </c>
      <c r="H180" s="127">
        <v>5200</v>
      </c>
      <c r="I180" s="127">
        <v>5500</v>
      </c>
      <c r="J180" s="127">
        <v>1</v>
      </c>
      <c r="K180" s="129">
        <v>46</v>
      </c>
      <c r="L180" s="127">
        <v>4</v>
      </c>
      <c r="M180" s="127">
        <v>1</v>
      </c>
      <c r="N180" s="127">
        <v>1</v>
      </c>
      <c r="O180" s="127">
        <v>2</v>
      </c>
      <c r="P180" s="127">
        <v>2</v>
      </c>
    </row>
    <row r="181" spans="1:16" s="123" customFormat="1" ht="15.75" x14ac:dyDescent="0.25">
      <c r="A181" s="121"/>
      <c r="B181" s="127">
        <v>171</v>
      </c>
      <c r="C181" s="127">
        <v>5</v>
      </c>
      <c r="D181" s="127">
        <v>36</v>
      </c>
      <c r="E181" s="127">
        <v>24000</v>
      </c>
      <c r="F181" s="128">
        <v>1.7017308258761534</v>
      </c>
      <c r="G181" s="127">
        <v>36000</v>
      </c>
      <c r="H181" s="127">
        <v>7300</v>
      </c>
      <c r="I181" s="127">
        <v>5500</v>
      </c>
      <c r="J181" s="127">
        <v>2</v>
      </c>
      <c r="K181" s="127">
        <v>29</v>
      </c>
      <c r="L181" s="127">
        <v>2</v>
      </c>
      <c r="M181" s="127">
        <v>3</v>
      </c>
      <c r="N181" s="127">
        <v>1</v>
      </c>
      <c r="O181" s="127">
        <v>2</v>
      </c>
      <c r="P181" s="127">
        <v>3</v>
      </c>
    </row>
    <row r="182" spans="1:16" s="123" customFormat="1" ht="15.75" x14ac:dyDescent="0.25">
      <c r="A182" s="121"/>
      <c r="B182" s="127">
        <v>172</v>
      </c>
      <c r="C182" s="127">
        <v>5</v>
      </c>
      <c r="D182" s="127">
        <v>60</v>
      </c>
      <c r="E182" s="127">
        <v>14000</v>
      </c>
      <c r="F182" s="128">
        <v>2.9589719261783056</v>
      </c>
      <c r="G182" s="127">
        <v>25000</v>
      </c>
      <c r="H182" s="127">
        <v>4400</v>
      </c>
      <c r="I182" s="127">
        <v>5500</v>
      </c>
      <c r="J182" s="127">
        <v>1</v>
      </c>
      <c r="K182" s="129">
        <v>49</v>
      </c>
      <c r="L182" s="127">
        <v>4</v>
      </c>
      <c r="M182" s="127">
        <v>4</v>
      </c>
      <c r="N182" s="127">
        <v>2</v>
      </c>
      <c r="O182" s="127">
        <v>4</v>
      </c>
      <c r="P182" s="127">
        <v>3</v>
      </c>
    </row>
    <row r="183" spans="1:16" s="123" customFormat="1" ht="15.75" x14ac:dyDescent="0.25">
      <c r="A183" s="121"/>
      <c r="B183" s="127">
        <v>173</v>
      </c>
      <c r="C183" s="127">
        <v>2</v>
      </c>
      <c r="D183" s="127">
        <v>36</v>
      </c>
      <c r="E183" s="127">
        <v>5400</v>
      </c>
      <c r="F183" s="128">
        <v>1.7256203866446125</v>
      </c>
      <c r="G183" s="127">
        <v>18000</v>
      </c>
      <c r="H183" s="127">
        <v>3000</v>
      </c>
      <c r="I183" s="127">
        <v>6000</v>
      </c>
      <c r="J183" s="127">
        <v>1</v>
      </c>
      <c r="K183" s="129">
        <v>36</v>
      </c>
      <c r="L183" s="127">
        <v>1</v>
      </c>
      <c r="M183" s="127">
        <v>5</v>
      </c>
      <c r="N183" s="127">
        <v>1</v>
      </c>
      <c r="O183" s="127">
        <v>2</v>
      </c>
      <c r="P183" s="127">
        <v>3</v>
      </c>
    </row>
    <row r="184" spans="1:16" s="123" customFormat="1" ht="15.75" x14ac:dyDescent="0.25">
      <c r="A184" s="121"/>
      <c r="B184" s="127">
        <v>174</v>
      </c>
      <c r="C184" s="127">
        <v>2</v>
      </c>
      <c r="D184" s="127">
        <v>36</v>
      </c>
      <c r="E184" s="127">
        <v>5400</v>
      </c>
      <c r="F184" s="128">
        <v>3.5721533803618621</v>
      </c>
      <c r="G184" s="127">
        <v>18000</v>
      </c>
      <c r="H184" s="127">
        <v>2800</v>
      </c>
      <c r="I184" s="127">
        <v>6000</v>
      </c>
      <c r="J184" s="127">
        <v>1</v>
      </c>
      <c r="K184" s="127">
        <v>52</v>
      </c>
      <c r="L184" s="127">
        <v>3</v>
      </c>
      <c r="M184" s="127">
        <v>5</v>
      </c>
      <c r="N184" s="127">
        <v>2</v>
      </c>
      <c r="O184" s="127">
        <v>2</v>
      </c>
      <c r="P184" s="127">
        <v>2</v>
      </c>
    </row>
    <row r="185" spans="1:16" s="123" customFormat="1" ht="15.75" x14ac:dyDescent="0.25">
      <c r="A185" s="121"/>
      <c r="B185" s="127">
        <v>175</v>
      </c>
      <c r="C185" s="127">
        <v>4</v>
      </c>
      <c r="D185" s="127">
        <v>36</v>
      </c>
      <c r="E185" s="127">
        <v>14000</v>
      </c>
      <c r="F185" s="128">
        <v>3.2629229329986043</v>
      </c>
      <c r="G185" s="127">
        <v>25000</v>
      </c>
      <c r="H185" s="127">
        <v>3600</v>
      </c>
      <c r="I185" s="127">
        <v>6000</v>
      </c>
      <c r="J185" s="127">
        <v>2</v>
      </c>
      <c r="K185" s="129">
        <v>50</v>
      </c>
      <c r="L185" s="127">
        <v>3</v>
      </c>
      <c r="M185" s="127">
        <v>3</v>
      </c>
      <c r="N185" s="127">
        <v>2</v>
      </c>
      <c r="O185" s="127">
        <v>4</v>
      </c>
      <c r="P185" s="127">
        <v>2</v>
      </c>
    </row>
    <row r="186" spans="1:16" s="123" customFormat="1" ht="15.75" x14ac:dyDescent="0.25">
      <c r="A186" s="121"/>
      <c r="B186" s="127">
        <v>176</v>
      </c>
      <c r="C186" s="127">
        <v>5</v>
      </c>
      <c r="D186" s="127">
        <v>36</v>
      </c>
      <c r="E186" s="127">
        <v>5400</v>
      </c>
      <c r="F186" s="128">
        <v>2.3274182347805459</v>
      </c>
      <c r="G186" s="127">
        <v>12000</v>
      </c>
      <c r="H186" s="127">
        <v>2300</v>
      </c>
      <c r="I186" s="127">
        <v>5500</v>
      </c>
      <c r="J186" s="127">
        <v>1</v>
      </c>
      <c r="K186" s="127">
        <v>46</v>
      </c>
      <c r="L186" s="127">
        <v>4</v>
      </c>
      <c r="M186" s="127">
        <v>3</v>
      </c>
      <c r="N186" s="127">
        <v>2</v>
      </c>
      <c r="O186" s="127">
        <v>1</v>
      </c>
      <c r="P186" s="127">
        <v>3</v>
      </c>
    </row>
    <row r="187" spans="1:16" s="123" customFormat="1" ht="15.75" x14ac:dyDescent="0.25">
      <c r="A187" s="121"/>
      <c r="B187" s="127">
        <v>177</v>
      </c>
      <c r="C187" s="127">
        <v>3</v>
      </c>
      <c r="D187" s="127">
        <v>36</v>
      </c>
      <c r="E187" s="127">
        <v>18300</v>
      </c>
      <c r="F187" s="128">
        <v>3.0385919073549701</v>
      </c>
      <c r="G187" s="127">
        <v>36000</v>
      </c>
      <c r="H187" s="127">
        <v>6200</v>
      </c>
      <c r="I187" s="127">
        <v>6000</v>
      </c>
      <c r="J187" s="127">
        <v>2</v>
      </c>
      <c r="K187" s="129">
        <v>35</v>
      </c>
      <c r="L187" s="127">
        <v>3</v>
      </c>
      <c r="M187" s="127">
        <v>5</v>
      </c>
      <c r="N187" s="127">
        <v>2</v>
      </c>
      <c r="O187" s="127">
        <v>2</v>
      </c>
      <c r="P187" s="127">
        <v>2</v>
      </c>
    </row>
    <row r="188" spans="1:16" s="123" customFormat="1" ht="15.75" x14ac:dyDescent="0.25">
      <c r="A188" s="121"/>
      <c r="B188" s="127">
        <v>178</v>
      </c>
      <c r="C188" s="127">
        <v>4</v>
      </c>
      <c r="D188" s="127">
        <v>60</v>
      </c>
      <c r="E188" s="127">
        <v>14000</v>
      </c>
      <c r="F188" s="128">
        <v>1.3658992797696423</v>
      </c>
      <c r="G188" s="127">
        <v>25000</v>
      </c>
      <c r="H188" s="127">
        <v>4400</v>
      </c>
      <c r="I188" s="127">
        <v>6000</v>
      </c>
      <c r="J188" s="127">
        <v>1</v>
      </c>
      <c r="K188" s="127">
        <v>32</v>
      </c>
      <c r="L188" s="127">
        <v>3</v>
      </c>
      <c r="M188" s="127">
        <v>4</v>
      </c>
      <c r="N188" s="127">
        <v>1</v>
      </c>
      <c r="O188" s="127">
        <v>1</v>
      </c>
      <c r="P188" s="127">
        <v>1</v>
      </c>
    </row>
    <row r="189" spans="1:16" s="123" customFormat="1" ht="15.75" x14ac:dyDescent="0.25">
      <c r="A189" s="121"/>
      <c r="B189" s="127">
        <v>179</v>
      </c>
      <c r="C189" s="127">
        <v>3</v>
      </c>
      <c r="D189" s="127">
        <v>36</v>
      </c>
      <c r="E189" s="127">
        <v>5400</v>
      </c>
      <c r="F189" s="128">
        <v>3.9906212360083613</v>
      </c>
      <c r="G189" s="127">
        <v>12000</v>
      </c>
      <c r="H189" s="127">
        <v>2200</v>
      </c>
      <c r="I189" s="127">
        <v>6000</v>
      </c>
      <c r="J189" s="127">
        <v>2</v>
      </c>
      <c r="K189" s="129">
        <v>28</v>
      </c>
      <c r="L189" s="127">
        <v>4</v>
      </c>
      <c r="M189" s="127">
        <v>5</v>
      </c>
      <c r="N189" s="127">
        <v>1</v>
      </c>
      <c r="O189" s="127">
        <v>2</v>
      </c>
      <c r="P189" s="127">
        <v>2</v>
      </c>
    </row>
    <row r="190" spans="1:16" s="123" customFormat="1" ht="15.75" x14ac:dyDescent="0.25">
      <c r="A190" s="121"/>
      <c r="B190" s="127">
        <v>180</v>
      </c>
      <c r="C190" s="127">
        <v>3</v>
      </c>
      <c r="D190" s="127">
        <v>36</v>
      </c>
      <c r="E190" s="127">
        <v>18300</v>
      </c>
      <c r="F190" s="128">
        <v>2.562639975802389</v>
      </c>
      <c r="G190" s="127">
        <v>36000</v>
      </c>
      <c r="H190" s="127">
        <v>4400</v>
      </c>
      <c r="I190" s="127">
        <v>6000</v>
      </c>
      <c r="J190" s="127">
        <v>2</v>
      </c>
      <c r="K190" s="127">
        <v>23</v>
      </c>
      <c r="L190" s="127">
        <v>4</v>
      </c>
      <c r="M190" s="127">
        <v>1</v>
      </c>
      <c r="N190" s="127">
        <v>2</v>
      </c>
      <c r="O190" s="127">
        <v>4</v>
      </c>
      <c r="P190" s="127">
        <v>1</v>
      </c>
    </row>
    <row r="191" spans="1:16" s="123" customFormat="1" ht="15.75" x14ac:dyDescent="0.25">
      <c r="A191" s="121"/>
      <c r="B191" s="127">
        <v>181</v>
      </c>
      <c r="C191" s="127">
        <v>5</v>
      </c>
      <c r="D191" s="127">
        <v>60</v>
      </c>
      <c r="E191" s="127">
        <v>14000</v>
      </c>
      <c r="F191" s="128">
        <v>1.3181525115065731</v>
      </c>
      <c r="G191" s="127">
        <v>21000</v>
      </c>
      <c r="H191" s="127">
        <v>3600</v>
      </c>
      <c r="I191" s="127">
        <v>5500</v>
      </c>
      <c r="J191" s="127">
        <v>1</v>
      </c>
      <c r="K191" s="129">
        <v>29</v>
      </c>
      <c r="L191" s="127">
        <v>1</v>
      </c>
      <c r="M191" s="127">
        <v>3</v>
      </c>
      <c r="N191" s="127">
        <v>2</v>
      </c>
      <c r="O191" s="127">
        <v>2</v>
      </c>
      <c r="P191" s="127">
        <v>1</v>
      </c>
    </row>
    <row r="192" spans="1:16" s="123" customFormat="1" ht="15.75" x14ac:dyDescent="0.25">
      <c r="A192" s="121"/>
      <c r="B192" s="127">
        <v>182</v>
      </c>
      <c r="C192" s="127">
        <v>5</v>
      </c>
      <c r="D192" s="127">
        <v>48</v>
      </c>
      <c r="E192" s="127">
        <v>18300</v>
      </c>
      <c r="F192" s="128">
        <v>2.7359617614900462</v>
      </c>
      <c r="G192" s="127">
        <v>36000</v>
      </c>
      <c r="H192" s="127">
        <v>5200</v>
      </c>
      <c r="I192" s="127">
        <v>5500</v>
      </c>
      <c r="J192" s="127">
        <v>2</v>
      </c>
      <c r="K192" s="127">
        <v>51</v>
      </c>
      <c r="L192" s="127">
        <v>3</v>
      </c>
      <c r="M192" s="127">
        <v>4</v>
      </c>
      <c r="N192" s="127">
        <v>2</v>
      </c>
      <c r="O192" s="127">
        <v>2</v>
      </c>
      <c r="P192" s="127">
        <v>3</v>
      </c>
    </row>
    <row r="193" spans="1:16" s="123" customFormat="1" ht="15.75" x14ac:dyDescent="0.25">
      <c r="A193" s="121"/>
      <c r="B193" s="127">
        <v>183</v>
      </c>
      <c r="C193" s="127">
        <v>5</v>
      </c>
      <c r="D193" s="127">
        <v>48</v>
      </c>
      <c r="E193" s="127">
        <v>18300</v>
      </c>
      <c r="F193" s="128">
        <v>1.6858507946869126</v>
      </c>
      <c r="G193" s="127">
        <v>33000</v>
      </c>
      <c r="H193" s="127">
        <v>6000</v>
      </c>
      <c r="I193" s="127">
        <v>5500</v>
      </c>
      <c r="J193" s="127">
        <v>2</v>
      </c>
      <c r="K193" s="129">
        <v>26</v>
      </c>
      <c r="L193" s="127">
        <v>3</v>
      </c>
      <c r="M193" s="127">
        <v>2</v>
      </c>
      <c r="N193" s="127">
        <v>2</v>
      </c>
      <c r="O193" s="127">
        <v>3</v>
      </c>
      <c r="P193" s="127">
        <v>3</v>
      </c>
    </row>
    <row r="194" spans="1:16" s="123" customFormat="1" ht="15.75" x14ac:dyDescent="0.25">
      <c r="A194" s="121"/>
      <c r="B194" s="127">
        <v>184</v>
      </c>
      <c r="C194" s="127">
        <v>1</v>
      </c>
      <c r="D194" s="127">
        <v>36</v>
      </c>
      <c r="E194" s="127">
        <v>5400</v>
      </c>
      <c r="F194" s="128">
        <v>2.4152146204303402</v>
      </c>
      <c r="G194" s="127">
        <v>15000</v>
      </c>
      <c r="H194" s="127">
        <v>2100</v>
      </c>
      <c r="I194" s="127">
        <v>5000</v>
      </c>
      <c r="J194" s="127">
        <v>1</v>
      </c>
      <c r="K194" s="127">
        <v>33</v>
      </c>
      <c r="L194" s="127">
        <v>3</v>
      </c>
      <c r="M194" s="127">
        <v>4</v>
      </c>
      <c r="N194" s="127">
        <v>2</v>
      </c>
      <c r="O194" s="127">
        <v>1</v>
      </c>
      <c r="P194" s="127">
        <v>3</v>
      </c>
    </row>
    <row r="195" spans="1:16" s="123" customFormat="1" ht="15.75" x14ac:dyDescent="0.25">
      <c r="A195" s="121"/>
      <c r="B195" s="127">
        <v>185</v>
      </c>
      <c r="C195" s="127">
        <v>2</v>
      </c>
      <c r="D195" s="127">
        <v>18</v>
      </c>
      <c r="E195" s="127">
        <v>5400</v>
      </c>
      <c r="F195" s="128">
        <v>2.9513248863456658</v>
      </c>
      <c r="G195" s="127">
        <v>18000</v>
      </c>
      <c r="H195" s="127">
        <v>3000</v>
      </c>
      <c r="I195" s="127">
        <v>6000</v>
      </c>
      <c r="J195" s="127">
        <v>2</v>
      </c>
      <c r="K195" s="129">
        <v>26</v>
      </c>
      <c r="L195" s="127">
        <v>2</v>
      </c>
      <c r="M195" s="127">
        <v>1</v>
      </c>
      <c r="N195" s="127">
        <v>2</v>
      </c>
      <c r="O195" s="127">
        <v>1</v>
      </c>
      <c r="P195" s="127">
        <v>2</v>
      </c>
    </row>
    <row r="196" spans="1:16" s="123" customFormat="1" ht="15.75" x14ac:dyDescent="0.25">
      <c r="A196" s="121"/>
      <c r="B196" s="127">
        <v>186</v>
      </c>
      <c r="C196" s="127">
        <v>2</v>
      </c>
      <c r="D196" s="127">
        <v>36</v>
      </c>
      <c r="E196" s="127">
        <v>24000</v>
      </c>
      <c r="F196" s="128">
        <v>1.4080672164281256</v>
      </c>
      <c r="G196" s="127">
        <v>36000</v>
      </c>
      <c r="H196" s="127">
        <v>7300</v>
      </c>
      <c r="I196" s="127">
        <v>6000</v>
      </c>
      <c r="J196" s="127">
        <v>2</v>
      </c>
      <c r="K196" s="127">
        <v>27</v>
      </c>
      <c r="L196" s="127">
        <v>2</v>
      </c>
      <c r="M196" s="127">
        <v>2</v>
      </c>
      <c r="N196" s="127">
        <v>2</v>
      </c>
      <c r="O196" s="127">
        <v>4</v>
      </c>
      <c r="P196" s="127">
        <v>3</v>
      </c>
    </row>
    <row r="197" spans="1:16" s="123" customFormat="1" ht="15.75" x14ac:dyDescent="0.25">
      <c r="A197" s="121"/>
      <c r="B197" s="127">
        <v>187</v>
      </c>
      <c r="C197" s="127">
        <v>2</v>
      </c>
      <c r="D197" s="127">
        <v>48</v>
      </c>
      <c r="E197" s="127">
        <v>24000</v>
      </c>
      <c r="F197" s="128">
        <v>3.1860712683477006</v>
      </c>
      <c r="G197" s="127">
        <v>36000</v>
      </c>
      <c r="H197" s="127">
        <v>6900</v>
      </c>
      <c r="I197" s="127">
        <v>6000</v>
      </c>
      <c r="J197" s="127">
        <v>1</v>
      </c>
      <c r="K197" s="129">
        <v>27</v>
      </c>
      <c r="L197" s="127">
        <v>1</v>
      </c>
      <c r="M197" s="127">
        <v>4</v>
      </c>
      <c r="N197" s="127">
        <v>1</v>
      </c>
      <c r="O197" s="127">
        <v>2</v>
      </c>
      <c r="P197" s="127">
        <v>3</v>
      </c>
    </row>
    <row r="198" spans="1:16" s="123" customFormat="1" ht="15.75" x14ac:dyDescent="0.25">
      <c r="A198" s="121"/>
      <c r="B198" s="127">
        <v>188</v>
      </c>
      <c r="C198" s="127">
        <v>1</v>
      </c>
      <c r="D198" s="127">
        <v>48</v>
      </c>
      <c r="E198" s="127">
        <v>5400</v>
      </c>
      <c r="F198" s="128">
        <v>3.4321976466188797</v>
      </c>
      <c r="G198" s="127">
        <v>18000</v>
      </c>
      <c r="H198" s="127">
        <v>2400</v>
      </c>
      <c r="I198" s="127">
        <v>5000</v>
      </c>
      <c r="J198" s="127">
        <v>1</v>
      </c>
      <c r="K198" s="127">
        <v>54</v>
      </c>
      <c r="L198" s="127">
        <v>4</v>
      </c>
      <c r="M198" s="127">
        <v>3</v>
      </c>
      <c r="N198" s="127">
        <v>1</v>
      </c>
      <c r="O198" s="127">
        <v>3</v>
      </c>
      <c r="P198" s="127">
        <v>2</v>
      </c>
    </row>
    <row r="199" spans="1:16" s="123" customFormat="1" ht="15.75" x14ac:dyDescent="0.25">
      <c r="A199" s="121"/>
      <c r="B199" s="127">
        <v>189</v>
      </c>
      <c r="C199" s="127">
        <v>2</v>
      </c>
      <c r="D199" s="127">
        <v>12</v>
      </c>
      <c r="E199" s="127">
        <v>14000</v>
      </c>
      <c r="F199" s="128">
        <v>1.5386332417843409</v>
      </c>
      <c r="G199" s="127">
        <v>20000</v>
      </c>
      <c r="H199" s="127">
        <v>3600</v>
      </c>
      <c r="I199" s="127">
        <v>6000</v>
      </c>
      <c r="J199" s="127">
        <v>2</v>
      </c>
      <c r="K199" s="129">
        <v>48</v>
      </c>
      <c r="L199" s="127">
        <v>3</v>
      </c>
      <c r="M199" s="127">
        <v>5</v>
      </c>
      <c r="N199" s="127">
        <v>1</v>
      </c>
      <c r="O199" s="127">
        <v>4</v>
      </c>
      <c r="P199" s="127">
        <v>1</v>
      </c>
    </row>
    <row r="200" spans="1:16" s="123" customFormat="1" ht="15.75" x14ac:dyDescent="0.25">
      <c r="A200" s="121"/>
      <c r="B200" s="127">
        <v>190</v>
      </c>
      <c r="C200" s="127">
        <v>3</v>
      </c>
      <c r="D200" s="127">
        <v>48</v>
      </c>
      <c r="E200" s="127">
        <v>14000</v>
      </c>
      <c r="F200" s="128">
        <v>1.0583974954119086</v>
      </c>
      <c r="G200" s="127">
        <v>25000</v>
      </c>
      <c r="H200" s="127">
        <v>4700</v>
      </c>
      <c r="I200" s="127">
        <v>6000</v>
      </c>
      <c r="J200" s="127">
        <v>2</v>
      </c>
      <c r="K200" s="127">
        <v>47</v>
      </c>
      <c r="L200" s="127">
        <v>4</v>
      </c>
      <c r="M200" s="127">
        <v>4</v>
      </c>
      <c r="N200" s="127">
        <v>1</v>
      </c>
      <c r="O200" s="127">
        <v>3</v>
      </c>
      <c r="P200" s="127">
        <v>1</v>
      </c>
    </row>
    <row r="201" spans="1:16" s="123" customFormat="1" ht="15.75" x14ac:dyDescent="0.25">
      <c r="A201" s="121"/>
      <c r="B201" s="127">
        <v>191</v>
      </c>
      <c r="C201" s="127">
        <v>4</v>
      </c>
      <c r="D201" s="127">
        <v>18</v>
      </c>
      <c r="E201" s="127">
        <v>14000</v>
      </c>
      <c r="F201" s="128">
        <v>3.4003906508992801</v>
      </c>
      <c r="G201" s="127">
        <v>25000</v>
      </c>
      <c r="H201" s="127">
        <v>3600</v>
      </c>
      <c r="I201" s="127">
        <v>6000</v>
      </c>
      <c r="J201" s="127">
        <v>1</v>
      </c>
      <c r="K201" s="127">
        <v>49</v>
      </c>
      <c r="L201" s="127">
        <v>3</v>
      </c>
      <c r="M201" s="127">
        <v>3</v>
      </c>
      <c r="N201" s="127">
        <v>2</v>
      </c>
      <c r="O201" s="127">
        <v>1</v>
      </c>
      <c r="P201" s="127">
        <v>3</v>
      </c>
    </row>
    <row r="202" spans="1:16" s="123" customFormat="1" ht="15.75" x14ac:dyDescent="0.25">
      <c r="A202" s="121"/>
      <c r="B202" s="127">
        <v>192</v>
      </c>
      <c r="C202" s="127">
        <v>5</v>
      </c>
      <c r="D202" s="127">
        <v>36</v>
      </c>
      <c r="E202" s="127">
        <v>5400</v>
      </c>
      <c r="F202" s="128">
        <v>3.835493088090419</v>
      </c>
      <c r="G202" s="127">
        <v>18000</v>
      </c>
      <c r="H202" s="127">
        <v>3600</v>
      </c>
      <c r="I202" s="127">
        <v>5500</v>
      </c>
      <c r="J202" s="127">
        <v>2</v>
      </c>
      <c r="K202" s="129">
        <v>40</v>
      </c>
      <c r="L202" s="127">
        <v>2</v>
      </c>
      <c r="M202" s="127">
        <v>3</v>
      </c>
      <c r="N202" s="127">
        <v>1</v>
      </c>
      <c r="O202" s="127">
        <v>1</v>
      </c>
      <c r="P202" s="127">
        <v>3</v>
      </c>
    </row>
    <row r="203" spans="1:16" s="123" customFormat="1" ht="15.75" x14ac:dyDescent="0.25">
      <c r="A203" s="121"/>
      <c r="B203" s="127">
        <v>193</v>
      </c>
      <c r="C203" s="127">
        <v>1</v>
      </c>
      <c r="D203" s="127">
        <v>60</v>
      </c>
      <c r="E203" s="127">
        <v>5400</v>
      </c>
      <c r="F203" s="128">
        <v>2.5605777932053124</v>
      </c>
      <c r="G203" s="127">
        <v>15000</v>
      </c>
      <c r="H203" s="127">
        <v>2200</v>
      </c>
      <c r="I203" s="127">
        <v>5000</v>
      </c>
      <c r="J203" s="127">
        <v>2</v>
      </c>
      <c r="K203" s="127">
        <v>33</v>
      </c>
      <c r="L203" s="127">
        <v>1</v>
      </c>
      <c r="M203" s="127">
        <v>1</v>
      </c>
      <c r="N203" s="127">
        <v>1</v>
      </c>
      <c r="O203" s="127">
        <v>2</v>
      </c>
      <c r="P203" s="127">
        <v>1</v>
      </c>
    </row>
    <row r="204" spans="1:16" s="123" customFormat="1" ht="15.75" x14ac:dyDescent="0.25">
      <c r="A204" s="121"/>
      <c r="B204" s="127">
        <v>194</v>
      </c>
      <c r="C204" s="127">
        <v>1</v>
      </c>
      <c r="D204" s="127">
        <v>12</v>
      </c>
      <c r="E204" s="127">
        <v>24000</v>
      </c>
      <c r="F204" s="128">
        <v>3.8494687795435043</v>
      </c>
      <c r="G204" s="127">
        <v>45000</v>
      </c>
      <c r="H204" s="127">
        <v>6200</v>
      </c>
      <c r="I204" s="127">
        <v>5000</v>
      </c>
      <c r="J204" s="127">
        <v>1</v>
      </c>
      <c r="K204" s="129">
        <v>23</v>
      </c>
      <c r="L204" s="127">
        <v>3</v>
      </c>
      <c r="M204" s="127">
        <v>4</v>
      </c>
      <c r="N204" s="127">
        <v>2</v>
      </c>
      <c r="O204" s="127">
        <v>3</v>
      </c>
      <c r="P204" s="127">
        <v>1</v>
      </c>
    </row>
    <row r="205" spans="1:16" s="123" customFormat="1" ht="15.75" x14ac:dyDescent="0.25">
      <c r="A205" s="121"/>
      <c r="B205" s="127">
        <v>195</v>
      </c>
      <c r="C205" s="127">
        <v>4</v>
      </c>
      <c r="D205" s="127">
        <v>36</v>
      </c>
      <c r="E205" s="127">
        <v>18300</v>
      </c>
      <c r="F205" s="128">
        <v>1.7125778538929306</v>
      </c>
      <c r="G205" s="127">
        <v>36000</v>
      </c>
      <c r="H205" s="127">
        <v>4400</v>
      </c>
      <c r="I205" s="127">
        <v>6000</v>
      </c>
      <c r="J205" s="127">
        <v>2</v>
      </c>
      <c r="K205" s="129">
        <v>25</v>
      </c>
      <c r="L205" s="127">
        <v>4</v>
      </c>
      <c r="M205" s="127">
        <v>5</v>
      </c>
      <c r="N205" s="127">
        <v>2</v>
      </c>
      <c r="O205" s="127">
        <v>1</v>
      </c>
      <c r="P205" s="127">
        <v>2</v>
      </c>
    </row>
    <row r="206" spans="1:16" s="123" customFormat="1" ht="15.75" x14ac:dyDescent="0.25">
      <c r="A206" s="121"/>
      <c r="B206" s="127">
        <v>196</v>
      </c>
      <c r="C206" s="127">
        <v>1</v>
      </c>
      <c r="D206" s="127">
        <v>48</v>
      </c>
      <c r="E206" s="127">
        <v>18300</v>
      </c>
      <c r="F206" s="128">
        <v>2.2951387281620406</v>
      </c>
      <c r="G206" s="127">
        <v>36000</v>
      </c>
      <c r="H206" s="127">
        <v>4400</v>
      </c>
      <c r="I206" s="127">
        <v>5000</v>
      </c>
      <c r="J206" s="127">
        <v>1</v>
      </c>
      <c r="K206" s="127">
        <v>52</v>
      </c>
      <c r="L206" s="127">
        <v>4</v>
      </c>
      <c r="M206" s="127">
        <v>2</v>
      </c>
      <c r="N206" s="127">
        <v>1</v>
      </c>
      <c r="O206" s="127">
        <v>2</v>
      </c>
      <c r="P206" s="127">
        <v>3</v>
      </c>
    </row>
    <row r="207" spans="1:16" s="123" customFormat="1" ht="15.75" x14ac:dyDescent="0.25">
      <c r="A207" s="121"/>
      <c r="B207" s="127">
        <v>197</v>
      </c>
      <c r="C207" s="127">
        <v>5</v>
      </c>
      <c r="D207" s="127">
        <v>18</v>
      </c>
      <c r="E207" s="127">
        <v>5400</v>
      </c>
      <c r="F207" s="128">
        <v>1.6193602330781056</v>
      </c>
      <c r="G207" s="127">
        <v>12000</v>
      </c>
      <c r="H207" s="127">
        <v>2400</v>
      </c>
      <c r="I207" s="127">
        <v>5500</v>
      </c>
      <c r="J207" s="127">
        <v>2</v>
      </c>
      <c r="K207" s="129">
        <v>23</v>
      </c>
      <c r="L207" s="127">
        <v>3</v>
      </c>
      <c r="M207" s="127">
        <v>5</v>
      </c>
      <c r="N207" s="127">
        <v>2</v>
      </c>
      <c r="O207" s="127">
        <v>1</v>
      </c>
      <c r="P207" s="127">
        <v>3</v>
      </c>
    </row>
    <row r="208" spans="1:16" s="123" customFormat="1" ht="15.75" x14ac:dyDescent="0.25">
      <c r="A208" s="121"/>
      <c r="B208" s="127">
        <v>198</v>
      </c>
      <c r="C208" s="127">
        <v>1</v>
      </c>
      <c r="D208" s="127">
        <v>36</v>
      </c>
      <c r="E208" s="127">
        <v>5400</v>
      </c>
      <c r="F208" s="128">
        <v>2.2230626642511906</v>
      </c>
      <c r="G208" s="127">
        <v>12000</v>
      </c>
      <c r="H208" s="127">
        <v>1500</v>
      </c>
      <c r="I208" s="127">
        <v>5000</v>
      </c>
      <c r="J208" s="127">
        <v>2</v>
      </c>
      <c r="K208" s="127">
        <v>42</v>
      </c>
      <c r="L208" s="127">
        <v>2</v>
      </c>
      <c r="M208" s="127">
        <v>4</v>
      </c>
      <c r="N208" s="127">
        <v>2</v>
      </c>
      <c r="O208" s="127">
        <v>4</v>
      </c>
      <c r="P208" s="127">
        <v>3</v>
      </c>
    </row>
    <row r="209" spans="1:16" s="123" customFormat="1" ht="15.75" x14ac:dyDescent="0.25">
      <c r="A209" s="121"/>
      <c r="B209" s="127">
        <v>199</v>
      </c>
      <c r="C209" s="127">
        <v>2</v>
      </c>
      <c r="D209" s="127">
        <v>18</v>
      </c>
      <c r="E209" s="127">
        <v>18300</v>
      </c>
      <c r="F209" s="128">
        <v>3.6220852546910898</v>
      </c>
      <c r="G209" s="127">
        <v>36000</v>
      </c>
      <c r="H209" s="127">
        <v>6200</v>
      </c>
      <c r="I209" s="127">
        <v>6000</v>
      </c>
      <c r="J209" s="127">
        <v>2</v>
      </c>
      <c r="K209" s="129">
        <v>40</v>
      </c>
      <c r="L209" s="127">
        <v>4</v>
      </c>
      <c r="M209" s="127">
        <v>1</v>
      </c>
      <c r="N209" s="127">
        <v>2</v>
      </c>
      <c r="O209" s="127">
        <v>2</v>
      </c>
      <c r="P209" s="127">
        <v>2</v>
      </c>
    </row>
    <row r="210" spans="1:16" s="123" customFormat="1" ht="15.75" x14ac:dyDescent="0.25">
      <c r="A210" s="121"/>
      <c r="B210" s="127">
        <v>200</v>
      </c>
      <c r="C210" s="127">
        <v>3</v>
      </c>
      <c r="D210" s="127">
        <v>60</v>
      </c>
      <c r="E210" s="127">
        <v>24000</v>
      </c>
      <c r="F210" s="128">
        <v>3.9440428074171421</v>
      </c>
      <c r="G210" s="127">
        <v>36000</v>
      </c>
      <c r="H210" s="127">
        <v>7300</v>
      </c>
      <c r="I210" s="127">
        <v>6000</v>
      </c>
      <c r="J210" s="127">
        <v>2</v>
      </c>
      <c r="K210" s="127">
        <v>53</v>
      </c>
      <c r="L210" s="127">
        <v>4</v>
      </c>
      <c r="M210" s="127">
        <v>3</v>
      </c>
      <c r="N210" s="127">
        <v>2</v>
      </c>
      <c r="O210" s="127">
        <v>3</v>
      </c>
      <c r="P210" s="127">
        <v>2</v>
      </c>
    </row>
    <row r="211" spans="1:16" s="123" customFormat="1" ht="15.75" x14ac:dyDescent="0.25">
      <c r="A211" s="121"/>
      <c r="B211" s="127">
        <v>201</v>
      </c>
      <c r="C211" s="127">
        <v>1</v>
      </c>
      <c r="D211" s="127">
        <v>12</v>
      </c>
      <c r="E211" s="127">
        <v>18300</v>
      </c>
      <c r="F211" s="128">
        <v>1.0385697793180322</v>
      </c>
      <c r="G211" s="127">
        <v>36000</v>
      </c>
      <c r="H211" s="127">
        <v>4200</v>
      </c>
      <c r="I211" s="127">
        <v>5000</v>
      </c>
      <c r="J211" s="127">
        <v>2</v>
      </c>
      <c r="K211" s="129">
        <v>52</v>
      </c>
      <c r="L211" s="127">
        <v>2</v>
      </c>
      <c r="M211" s="127">
        <v>2</v>
      </c>
      <c r="N211" s="127">
        <v>1</v>
      </c>
      <c r="O211" s="127">
        <v>3</v>
      </c>
      <c r="P211" s="127">
        <v>3</v>
      </c>
    </row>
    <row r="212" spans="1:16" s="123" customFormat="1" ht="15.75" x14ac:dyDescent="0.25">
      <c r="A212" s="121"/>
      <c r="B212" s="127">
        <v>202</v>
      </c>
      <c r="C212" s="127">
        <v>4</v>
      </c>
      <c r="D212" s="127">
        <v>36</v>
      </c>
      <c r="E212" s="127">
        <v>5400</v>
      </c>
      <c r="F212" s="128">
        <v>1.72369196885849</v>
      </c>
      <c r="G212" s="127">
        <v>15000</v>
      </c>
      <c r="H212" s="127">
        <v>2500</v>
      </c>
      <c r="I212" s="127">
        <v>6000</v>
      </c>
      <c r="J212" s="127">
        <v>2</v>
      </c>
      <c r="K212" s="127">
        <v>48</v>
      </c>
      <c r="L212" s="127">
        <v>4</v>
      </c>
      <c r="M212" s="127">
        <v>3</v>
      </c>
      <c r="N212" s="127">
        <v>2</v>
      </c>
      <c r="O212" s="127">
        <v>4</v>
      </c>
      <c r="P212" s="127">
        <v>3</v>
      </c>
    </row>
    <row r="213" spans="1:16" s="123" customFormat="1" ht="15.75" x14ac:dyDescent="0.25">
      <c r="A213" s="121"/>
      <c r="B213" s="127">
        <v>203</v>
      </c>
      <c r="C213" s="127">
        <v>1</v>
      </c>
      <c r="D213" s="127">
        <v>12</v>
      </c>
      <c r="E213" s="127">
        <v>5400</v>
      </c>
      <c r="F213" s="128">
        <v>2.6359105323970526</v>
      </c>
      <c r="G213" s="127">
        <v>12000</v>
      </c>
      <c r="H213" s="127">
        <v>1400</v>
      </c>
      <c r="I213" s="127">
        <v>5000</v>
      </c>
      <c r="J213" s="127">
        <v>2</v>
      </c>
      <c r="K213" s="129">
        <v>43</v>
      </c>
      <c r="L213" s="127">
        <v>4</v>
      </c>
      <c r="M213" s="127">
        <v>1</v>
      </c>
      <c r="N213" s="127">
        <v>1</v>
      </c>
      <c r="O213" s="127">
        <v>3</v>
      </c>
      <c r="P213" s="127">
        <v>1</v>
      </c>
    </row>
    <row r="214" spans="1:16" s="123" customFormat="1" ht="15.75" x14ac:dyDescent="0.25">
      <c r="A214" s="121"/>
      <c r="B214" s="127">
        <v>204</v>
      </c>
      <c r="C214" s="127">
        <v>2</v>
      </c>
      <c r="D214" s="127">
        <v>12</v>
      </c>
      <c r="E214" s="127">
        <v>5400</v>
      </c>
      <c r="F214" s="128">
        <v>2.3076247856878354</v>
      </c>
      <c r="G214" s="127">
        <v>18000</v>
      </c>
      <c r="H214" s="127">
        <v>2800</v>
      </c>
      <c r="I214" s="127">
        <v>6000</v>
      </c>
      <c r="J214" s="127">
        <v>1</v>
      </c>
      <c r="K214" s="127">
        <v>18</v>
      </c>
      <c r="L214" s="127">
        <v>2</v>
      </c>
      <c r="M214" s="127">
        <v>5</v>
      </c>
      <c r="N214" s="127">
        <v>1</v>
      </c>
      <c r="O214" s="127">
        <v>4</v>
      </c>
      <c r="P214" s="127">
        <v>3</v>
      </c>
    </row>
    <row r="215" spans="1:16" s="123" customFormat="1" ht="15.75" x14ac:dyDescent="0.25">
      <c r="A215" s="121"/>
      <c r="B215" s="127">
        <v>205</v>
      </c>
      <c r="C215" s="127">
        <v>2</v>
      </c>
      <c r="D215" s="127">
        <v>36</v>
      </c>
      <c r="E215" s="127">
        <v>24000</v>
      </c>
      <c r="F215" s="128">
        <v>3.8822214974475373</v>
      </c>
      <c r="G215" s="127">
        <v>41000</v>
      </c>
      <c r="H215" s="127">
        <v>6200</v>
      </c>
      <c r="I215" s="127">
        <v>6000</v>
      </c>
      <c r="J215" s="127">
        <v>2</v>
      </c>
      <c r="K215" s="129">
        <v>30</v>
      </c>
      <c r="L215" s="127">
        <v>3</v>
      </c>
      <c r="M215" s="127">
        <v>1</v>
      </c>
      <c r="N215" s="127">
        <v>2</v>
      </c>
      <c r="O215" s="127">
        <v>1</v>
      </c>
      <c r="P215" s="127">
        <v>1</v>
      </c>
    </row>
    <row r="216" spans="1:16" s="123" customFormat="1" ht="15.75" x14ac:dyDescent="0.25">
      <c r="A216" s="121"/>
      <c r="B216" s="127">
        <v>206</v>
      </c>
      <c r="C216" s="127">
        <v>3</v>
      </c>
      <c r="D216" s="127">
        <v>60</v>
      </c>
      <c r="E216" s="127">
        <v>18300</v>
      </c>
      <c r="F216" s="128">
        <v>1.7236602111077932</v>
      </c>
      <c r="G216" s="127">
        <v>36000</v>
      </c>
      <c r="H216" s="127">
        <v>5200</v>
      </c>
      <c r="I216" s="127">
        <v>6000</v>
      </c>
      <c r="J216" s="127">
        <v>2</v>
      </c>
      <c r="K216" s="127">
        <v>52</v>
      </c>
      <c r="L216" s="127">
        <v>1</v>
      </c>
      <c r="M216" s="127">
        <v>1</v>
      </c>
      <c r="N216" s="127">
        <v>1</v>
      </c>
      <c r="O216" s="127">
        <v>1</v>
      </c>
      <c r="P216" s="127">
        <v>1</v>
      </c>
    </row>
    <row r="217" spans="1:16" s="123" customFormat="1" ht="15.75" x14ac:dyDescent="0.25">
      <c r="A217" s="121"/>
      <c r="B217" s="127">
        <v>207</v>
      </c>
      <c r="C217" s="127">
        <v>5</v>
      </c>
      <c r="D217" s="127">
        <v>18</v>
      </c>
      <c r="E217" s="127">
        <v>14000</v>
      </c>
      <c r="F217" s="128">
        <v>3.0793864051408733</v>
      </c>
      <c r="G217" s="127">
        <v>25000</v>
      </c>
      <c r="H217" s="127">
        <v>5000</v>
      </c>
      <c r="I217" s="127">
        <v>5500</v>
      </c>
      <c r="J217" s="127">
        <v>1</v>
      </c>
      <c r="K217" s="129">
        <v>31</v>
      </c>
      <c r="L217" s="127">
        <v>2</v>
      </c>
      <c r="M217" s="127">
        <v>2</v>
      </c>
      <c r="N217" s="127">
        <v>2</v>
      </c>
      <c r="O217" s="127">
        <v>4</v>
      </c>
      <c r="P217" s="127">
        <v>3</v>
      </c>
    </row>
    <row r="218" spans="1:16" s="123" customFormat="1" ht="15.75" x14ac:dyDescent="0.25">
      <c r="A218" s="121"/>
      <c r="B218" s="127">
        <v>208</v>
      </c>
      <c r="C218" s="127">
        <v>2</v>
      </c>
      <c r="D218" s="127">
        <v>18</v>
      </c>
      <c r="E218" s="127">
        <v>24000</v>
      </c>
      <c r="F218" s="128">
        <v>1.3789373395291988</v>
      </c>
      <c r="G218" s="127">
        <v>36000</v>
      </c>
      <c r="H218" s="127">
        <v>7700</v>
      </c>
      <c r="I218" s="127">
        <v>6000</v>
      </c>
      <c r="J218" s="127">
        <v>2</v>
      </c>
      <c r="K218" s="127">
        <v>42</v>
      </c>
      <c r="L218" s="127">
        <v>4</v>
      </c>
      <c r="M218" s="127">
        <v>1</v>
      </c>
      <c r="N218" s="127">
        <v>2</v>
      </c>
      <c r="O218" s="127">
        <v>4</v>
      </c>
      <c r="P218" s="127">
        <v>3</v>
      </c>
    </row>
    <row r="219" spans="1:16" s="123" customFormat="1" ht="15.75" x14ac:dyDescent="0.25">
      <c r="A219" s="121"/>
      <c r="B219" s="127">
        <v>209</v>
      </c>
      <c r="C219" s="127">
        <v>1</v>
      </c>
      <c r="D219" s="127">
        <v>48</v>
      </c>
      <c r="E219" s="127">
        <v>5400</v>
      </c>
      <c r="F219" s="128">
        <v>1.6347412012696787</v>
      </c>
      <c r="G219" s="127">
        <v>15000</v>
      </c>
      <c r="H219" s="127">
        <v>2100</v>
      </c>
      <c r="I219" s="127">
        <v>5000</v>
      </c>
      <c r="J219" s="127">
        <v>2</v>
      </c>
      <c r="K219" s="129">
        <v>31</v>
      </c>
      <c r="L219" s="127">
        <v>2</v>
      </c>
      <c r="M219" s="127">
        <v>5</v>
      </c>
      <c r="N219" s="127">
        <v>1</v>
      </c>
      <c r="O219" s="127">
        <v>1</v>
      </c>
      <c r="P219" s="127">
        <v>1</v>
      </c>
    </row>
    <row r="220" spans="1:16" s="123" customFormat="1" ht="15.75" x14ac:dyDescent="0.25">
      <c r="A220" s="121"/>
      <c r="B220" s="127">
        <v>210</v>
      </c>
      <c r="C220" s="127">
        <v>3</v>
      </c>
      <c r="D220" s="127">
        <v>60</v>
      </c>
      <c r="E220" s="127">
        <v>24000</v>
      </c>
      <c r="F220" s="128">
        <v>1.1543262618532062</v>
      </c>
      <c r="G220" s="127">
        <v>41000</v>
      </c>
      <c r="H220" s="127">
        <v>6200</v>
      </c>
      <c r="I220" s="127">
        <v>6000</v>
      </c>
      <c r="J220" s="127">
        <v>1</v>
      </c>
      <c r="K220" s="127">
        <v>26</v>
      </c>
      <c r="L220" s="127">
        <v>2</v>
      </c>
      <c r="M220" s="127">
        <v>4</v>
      </c>
      <c r="N220" s="127">
        <v>2</v>
      </c>
      <c r="O220" s="127">
        <v>4</v>
      </c>
      <c r="P220" s="127">
        <v>3</v>
      </c>
    </row>
    <row r="221" spans="1:16" s="123" customFormat="1" ht="15.75" x14ac:dyDescent="0.25">
      <c r="A221" s="121"/>
      <c r="B221" s="127">
        <v>211</v>
      </c>
      <c r="C221" s="127">
        <v>2</v>
      </c>
      <c r="D221" s="127">
        <v>12</v>
      </c>
      <c r="E221" s="127">
        <v>14000</v>
      </c>
      <c r="F221" s="128">
        <v>3.3720051847263539</v>
      </c>
      <c r="G221" s="127">
        <v>25000</v>
      </c>
      <c r="H221" s="127">
        <v>4400</v>
      </c>
      <c r="I221" s="127">
        <v>6000</v>
      </c>
      <c r="J221" s="127">
        <v>2</v>
      </c>
      <c r="K221" s="129">
        <v>48</v>
      </c>
      <c r="L221" s="127">
        <v>2</v>
      </c>
      <c r="M221" s="127">
        <v>2</v>
      </c>
      <c r="N221" s="127">
        <v>1</v>
      </c>
      <c r="O221" s="127">
        <v>2</v>
      </c>
      <c r="P221" s="127">
        <v>2</v>
      </c>
    </row>
    <row r="222" spans="1:16" s="123" customFormat="1" ht="15.75" x14ac:dyDescent="0.25">
      <c r="A222" s="121"/>
      <c r="B222" s="127">
        <v>212</v>
      </c>
      <c r="C222" s="127">
        <v>4</v>
      </c>
      <c r="D222" s="127">
        <v>36</v>
      </c>
      <c r="E222" s="127">
        <v>24000</v>
      </c>
      <c r="F222" s="128">
        <v>1.4880527386421709</v>
      </c>
      <c r="G222" s="127">
        <v>36000</v>
      </c>
      <c r="H222" s="127">
        <v>7300</v>
      </c>
      <c r="I222" s="127">
        <v>6000</v>
      </c>
      <c r="J222" s="127">
        <v>2</v>
      </c>
      <c r="K222" s="127">
        <v>26</v>
      </c>
      <c r="L222" s="127">
        <v>3</v>
      </c>
      <c r="M222" s="127">
        <v>5</v>
      </c>
      <c r="N222" s="127">
        <v>1</v>
      </c>
      <c r="O222" s="127">
        <v>3</v>
      </c>
      <c r="P222" s="127">
        <v>3</v>
      </c>
    </row>
    <row r="223" spans="1:16" s="123" customFormat="1" ht="15.75" x14ac:dyDescent="0.25">
      <c r="A223" s="121"/>
      <c r="B223" s="127">
        <v>213</v>
      </c>
      <c r="C223" s="127">
        <v>2</v>
      </c>
      <c r="D223" s="127">
        <v>60</v>
      </c>
      <c r="E223" s="127">
        <v>24000</v>
      </c>
      <c r="F223" s="128">
        <v>2.0205339693008937</v>
      </c>
      <c r="G223" s="127">
        <v>45000</v>
      </c>
      <c r="H223" s="127">
        <v>7300</v>
      </c>
      <c r="I223" s="127">
        <v>6000</v>
      </c>
      <c r="J223" s="127">
        <v>1</v>
      </c>
      <c r="K223" s="129">
        <v>23</v>
      </c>
      <c r="L223" s="127">
        <v>1</v>
      </c>
      <c r="M223" s="127">
        <v>4</v>
      </c>
      <c r="N223" s="127">
        <v>1</v>
      </c>
      <c r="O223" s="127">
        <v>4</v>
      </c>
      <c r="P223" s="127">
        <v>1</v>
      </c>
    </row>
    <row r="224" spans="1:16" s="123" customFormat="1" ht="15.75" x14ac:dyDescent="0.25">
      <c r="A224" s="121"/>
      <c r="B224" s="127">
        <v>214</v>
      </c>
      <c r="C224" s="127">
        <v>3</v>
      </c>
      <c r="D224" s="127">
        <v>60</v>
      </c>
      <c r="E224" s="127">
        <v>14000</v>
      </c>
      <c r="F224" s="128">
        <v>3.9740062716074807</v>
      </c>
      <c r="G224" s="127">
        <v>25000</v>
      </c>
      <c r="H224" s="127">
        <v>4400</v>
      </c>
      <c r="I224" s="127">
        <v>6000</v>
      </c>
      <c r="J224" s="127">
        <v>2</v>
      </c>
      <c r="K224" s="127">
        <v>47</v>
      </c>
      <c r="L224" s="127">
        <v>1</v>
      </c>
      <c r="M224" s="127">
        <v>5</v>
      </c>
      <c r="N224" s="127">
        <v>1</v>
      </c>
      <c r="O224" s="127">
        <v>2</v>
      </c>
      <c r="P224" s="127">
        <v>2</v>
      </c>
    </row>
    <row r="225" spans="1:16" s="123" customFormat="1" ht="15.75" x14ac:dyDescent="0.25">
      <c r="A225" s="121"/>
      <c r="B225" s="127">
        <v>215</v>
      </c>
      <c r="C225" s="127">
        <v>2</v>
      </c>
      <c r="D225" s="127">
        <v>12</v>
      </c>
      <c r="E225" s="127">
        <v>18300</v>
      </c>
      <c r="F225" s="128">
        <v>2.2322854371343137</v>
      </c>
      <c r="G225" s="127">
        <v>36000</v>
      </c>
      <c r="H225" s="127">
        <v>5200</v>
      </c>
      <c r="I225" s="127">
        <v>6000</v>
      </c>
      <c r="J225" s="127">
        <v>2</v>
      </c>
      <c r="K225" s="129">
        <v>54</v>
      </c>
      <c r="L225" s="127">
        <v>1</v>
      </c>
      <c r="M225" s="127">
        <v>4</v>
      </c>
      <c r="N225" s="127">
        <v>2</v>
      </c>
      <c r="O225" s="127">
        <v>2</v>
      </c>
      <c r="P225" s="127">
        <v>1</v>
      </c>
    </row>
    <row r="226" spans="1:16" s="123" customFormat="1" ht="15.75" x14ac:dyDescent="0.25">
      <c r="A226" s="121"/>
      <c r="B226" s="127">
        <v>216</v>
      </c>
      <c r="C226" s="127">
        <v>2</v>
      </c>
      <c r="D226" s="127">
        <v>48</v>
      </c>
      <c r="E226" s="127">
        <v>14000</v>
      </c>
      <c r="F226" s="128">
        <v>2.386084252678689</v>
      </c>
      <c r="G226" s="127">
        <v>25000</v>
      </c>
      <c r="H226" s="127">
        <v>3600</v>
      </c>
      <c r="I226" s="127">
        <v>6000</v>
      </c>
      <c r="J226" s="127">
        <v>1</v>
      </c>
      <c r="K226" s="127">
        <v>28</v>
      </c>
      <c r="L226" s="127">
        <v>2</v>
      </c>
      <c r="M226" s="127">
        <v>4</v>
      </c>
      <c r="N226" s="127">
        <v>2</v>
      </c>
      <c r="O226" s="127">
        <v>3</v>
      </c>
      <c r="P226" s="127">
        <v>3</v>
      </c>
    </row>
    <row r="227" spans="1:16" s="123" customFormat="1" ht="15.75" x14ac:dyDescent="0.25">
      <c r="A227" s="121"/>
      <c r="B227" s="127">
        <v>217</v>
      </c>
      <c r="C227" s="127">
        <v>5</v>
      </c>
      <c r="D227" s="127">
        <v>36</v>
      </c>
      <c r="E227" s="127">
        <v>5400</v>
      </c>
      <c r="F227" s="128">
        <v>1.6937481374237344</v>
      </c>
      <c r="G227" s="127">
        <v>18000</v>
      </c>
      <c r="H227" s="127">
        <v>3600</v>
      </c>
      <c r="I227" s="127">
        <v>5500</v>
      </c>
      <c r="J227" s="127">
        <v>2</v>
      </c>
      <c r="K227" s="129">
        <v>19</v>
      </c>
      <c r="L227" s="127">
        <v>1</v>
      </c>
      <c r="M227" s="127">
        <v>3</v>
      </c>
      <c r="N227" s="127">
        <v>2</v>
      </c>
      <c r="O227" s="127">
        <v>2</v>
      </c>
      <c r="P227" s="127">
        <v>3</v>
      </c>
    </row>
    <row r="228" spans="1:16" s="123" customFormat="1" ht="15.75" x14ac:dyDescent="0.25">
      <c r="A228" s="121"/>
      <c r="B228" s="127">
        <v>218</v>
      </c>
      <c r="C228" s="127">
        <v>5</v>
      </c>
      <c r="D228" s="127">
        <v>18</v>
      </c>
      <c r="E228" s="127">
        <v>18300</v>
      </c>
      <c r="F228" s="128">
        <v>1.4792078981194949</v>
      </c>
      <c r="G228" s="127">
        <v>36000</v>
      </c>
      <c r="H228" s="127">
        <v>5200</v>
      </c>
      <c r="I228" s="127">
        <v>5500</v>
      </c>
      <c r="J228" s="127">
        <v>1</v>
      </c>
      <c r="K228" s="129">
        <v>50</v>
      </c>
      <c r="L228" s="127">
        <v>3</v>
      </c>
      <c r="M228" s="127">
        <v>5</v>
      </c>
      <c r="N228" s="127">
        <v>1</v>
      </c>
      <c r="O228" s="127">
        <v>3</v>
      </c>
      <c r="P228" s="127">
        <v>2</v>
      </c>
    </row>
    <row r="229" spans="1:16" s="123" customFormat="1" ht="15.75" x14ac:dyDescent="0.25">
      <c r="A229" s="121"/>
      <c r="B229" s="127">
        <v>219</v>
      </c>
      <c r="C229" s="127">
        <v>1</v>
      </c>
      <c r="D229" s="127">
        <v>36</v>
      </c>
      <c r="E229" s="127">
        <v>18300</v>
      </c>
      <c r="F229" s="128">
        <v>3.8463471682151726</v>
      </c>
      <c r="G229" s="127">
        <v>36000</v>
      </c>
      <c r="H229" s="127">
        <v>5200</v>
      </c>
      <c r="I229" s="127">
        <v>5000</v>
      </c>
      <c r="J229" s="127">
        <v>2</v>
      </c>
      <c r="K229" s="127">
        <v>34</v>
      </c>
      <c r="L229" s="127">
        <v>4</v>
      </c>
      <c r="M229" s="127">
        <v>1</v>
      </c>
      <c r="N229" s="127">
        <v>1</v>
      </c>
      <c r="O229" s="127">
        <v>3</v>
      </c>
      <c r="P229" s="127">
        <v>2</v>
      </c>
    </row>
    <row r="230" spans="1:16" s="123" customFormat="1" ht="15.75" x14ac:dyDescent="0.25">
      <c r="A230" s="121"/>
      <c r="B230" s="127">
        <v>220</v>
      </c>
      <c r="C230" s="127">
        <v>3</v>
      </c>
      <c r="D230" s="127">
        <v>36</v>
      </c>
      <c r="E230" s="127">
        <v>24000</v>
      </c>
      <c r="F230" s="128">
        <v>3.7731194570493725</v>
      </c>
      <c r="G230" s="127">
        <v>36000</v>
      </c>
      <c r="H230" s="127">
        <v>6900</v>
      </c>
      <c r="I230" s="127">
        <v>6000</v>
      </c>
      <c r="J230" s="127">
        <v>2</v>
      </c>
      <c r="K230" s="129">
        <v>23</v>
      </c>
      <c r="L230" s="127">
        <v>1</v>
      </c>
      <c r="M230" s="127">
        <v>3</v>
      </c>
      <c r="N230" s="127">
        <v>2</v>
      </c>
      <c r="O230" s="127">
        <v>1</v>
      </c>
      <c r="P230" s="127">
        <v>3</v>
      </c>
    </row>
    <row r="231" spans="1:16" s="123" customFormat="1" ht="15.75" x14ac:dyDescent="0.25">
      <c r="A231" s="121"/>
      <c r="B231" s="127">
        <v>221</v>
      </c>
      <c r="C231" s="127">
        <v>3</v>
      </c>
      <c r="D231" s="127">
        <v>36</v>
      </c>
      <c r="E231" s="127">
        <v>18300</v>
      </c>
      <c r="F231" s="128">
        <v>2.0155262741123732</v>
      </c>
      <c r="G231" s="127">
        <v>36000</v>
      </c>
      <c r="H231" s="127">
        <v>5200</v>
      </c>
      <c r="I231" s="127">
        <v>6000</v>
      </c>
      <c r="J231" s="127">
        <v>2</v>
      </c>
      <c r="K231" s="127">
        <v>31</v>
      </c>
      <c r="L231" s="127">
        <v>4</v>
      </c>
      <c r="M231" s="127">
        <v>4</v>
      </c>
      <c r="N231" s="127">
        <v>1</v>
      </c>
      <c r="O231" s="127">
        <v>3</v>
      </c>
      <c r="P231" s="127">
        <v>3</v>
      </c>
    </row>
    <row r="232" spans="1:16" s="123" customFormat="1" ht="15.75" x14ac:dyDescent="0.25">
      <c r="A232" s="121"/>
      <c r="B232" s="127">
        <v>222</v>
      </c>
      <c r="C232" s="127">
        <v>1</v>
      </c>
      <c r="D232" s="127">
        <v>12</v>
      </c>
      <c r="E232" s="127">
        <v>5400</v>
      </c>
      <c r="F232" s="128">
        <v>2.434065722679315</v>
      </c>
      <c r="G232" s="127">
        <v>18000</v>
      </c>
      <c r="H232" s="127">
        <v>2600</v>
      </c>
      <c r="I232" s="127">
        <v>5000</v>
      </c>
      <c r="J232" s="127">
        <v>2</v>
      </c>
      <c r="K232" s="129">
        <v>34</v>
      </c>
      <c r="L232" s="127">
        <v>1</v>
      </c>
      <c r="M232" s="127">
        <v>4</v>
      </c>
      <c r="N232" s="127">
        <v>2</v>
      </c>
      <c r="O232" s="127">
        <v>2</v>
      </c>
      <c r="P232" s="127">
        <v>1</v>
      </c>
    </row>
    <row r="233" spans="1:16" s="123" customFormat="1" ht="15.75" x14ac:dyDescent="0.25">
      <c r="A233" s="121"/>
      <c r="B233" s="127">
        <v>223</v>
      </c>
      <c r="C233" s="127">
        <v>3</v>
      </c>
      <c r="D233" s="127">
        <v>48</v>
      </c>
      <c r="E233" s="127">
        <v>24000</v>
      </c>
      <c r="F233" s="128">
        <v>3.5551340098911597</v>
      </c>
      <c r="G233" s="127">
        <v>45000</v>
      </c>
      <c r="H233" s="127">
        <v>7300</v>
      </c>
      <c r="I233" s="127">
        <v>6000</v>
      </c>
      <c r="J233" s="127">
        <v>1</v>
      </c>
      <c r="K233" s="129">
        <v>27</v>
      </c>
      <c r="L233" s="127">
        <v>4</v>
      </c>
      <c r="M233" s="127">
        <v>1</v>
      </c>
      <c r="N233" s="127">
        <v>2</v>
      </c>
      <c r="O233" s="127">
        <v>4</v>
      </c>
      <c r="P233" s="127">
        <v>3</v>
      </c>
    </row>
    <row r="234" spans="1:16" s="123" customFormat="1" ht="15.75" x14ac:dyDescent="0.25">
      <c r="A234" s="121"/>
      <c r="B234" s="127">
        <v>224</v>
      </c>
      <c r="C234" s="127">
        <v>3</v>
      </c>
      <c r="D234" s="127">
        <v>36</v>
      </c>
      <c r="E234" s="127">
        <v>18300</v>
      </c>
      <c r="F234" s="128">
        <v>1.4894484345854058</v>
      </c>
      <c r="G234" s="127">
        <v>36000</v>
      </c>
      <c r="H234" s="127">
        <v>5200</v>
      </c>
      <c r="I234" s="127">
        <v>6000</v>
      </c>
      <c r="J234" s="127">
        <v>1</v>
      </c>
      <c r="K234" s="127">
        <v>46</v>
      </c>
      <c r="L234" s="127">
        <v>1</v>
      </c>
      <c r="M234" s="127">
        <v>2</v>
      </c>
      <c r="N234" s="127">
        <v>1</v>
      </c>
      <c r="O234" s="127">
        <v>2</v>
      </c>
      <c r="P234" s="127">
        <v>2</v>
      </c>
    </row>
    <row r="235" spans="1:16" s="123" customFormat="1" ht="15.75" x14ac:dyDescent="0.25">
      <c r="A235" s="121"/>
      <c r="B235" s="127">
        <v>225</v>
      </c>
      <c r="C235" s="127">
        <v>4</v>
      </c>
      <c r="D235" s="127">
        <v>60</v>
      </c>
      <c r="E235" s="127">
        <v>14000</v>
      </c>
      <c r="F235" s="128">
        <v>3.1115541918253875</v>
      </c>
      <c r="G235" s="127">
        <v>25000</v>
      </c>
      <c r="H235" s="127">
        <v>3600</v>
      </c>
      <c r="I235" s="127">
        <v>6000</v>
      </c>
      <c r="J235" s="127">
        <v>2</v>
      </c>
      <c r="K235" s="127">
        <v>21</v>
      </c>
      <c r="L235" s="127">
        <v>3</v>
      </c>
      <c r="M235" s="127">
        <v>4</v>
      </c>
      <c r="N235" s="127">
        <v>2</v>
      </c>
      <c r="O235" s="127">
        <v>3</v>
      </c>
      <c r="P235" s="127">
        <v>2</v>
      </c>
    </row>
    <row r="236" spans="1:16" s="123" customFormat="1" ht="15.75" x14ac:dyDescent="0.25">
      <c r="A236" s="121"/>
      <c r="B236" s="127">
        <v>226</v>
      </c>
      <c r="C236" s="127">
        <v>4</v>
      </c>
      <c r="D236" s="127">
        <v>36</v>
      </c>
      <c r="E236" s="127">
        <v>5400</v>
      </c>
      <c r="F236" s="128">
        <v>3.4793264199505769</v>
      </c>
      <c r="G236" s="127">
        <v>12000</v>
      </c>
      <c r="H236" s="127">
        <v>2300</v>
      </c>
      <c r="I236" s="127">
        <v>6000</v>
      </c>
      <c r="J236" s="127">
        <v>2</v>
      </c>
      <c r="K236" s="129">
        <v>25</v>
      </c>
      <c r="L236" s="127">
        <v>2</v>
      </c>
      <c r="M236" s="127">
        <v>3</v>
      </c>
      <c r="N236" s="127">
        <v>1</v>
      </c>
      <c r="O236" s="127">
        <v>2</v>
      </c>
      <c r="P236" s="127">
        <v>2</v>
      </c>
    </row>
    <row r="237" spans="1:16" s="123" customFormat="1" ht="15.75" x14ac:dyDescent="0.25">
      <c r="A237" s="121"/>
      <c r="B237" s="127">
        <v>227</v>
      </c>
      <c r="C237" s="127">
        <v>5</v>
      </c>
      <c r="D237" s="127">
        <v>48</v>
      </c>
      <c r="E237" s="127">
        <v>5400</v>
      </c>
      <c r="F237" s="128">
        <v>3.2557930872741538</v>
      </c>
      <c r="G237" s="127">
        <v>12000</v>
      </c>
      <c r="H237" s="127">
        <v>2400</v>
      </c>
      <c r="I237" s="127">
        <v>5500</v>
      </c>
      <c r="J237" s="127">
        <v>1</v>
      </c>
      <c r="K237" s="127">
        <v>28</v>
      </c>
      <c r="L237" s="127">
        <v>3</v>
      </c>
      <c r="M237" s="127">
        <v>3</v>
      </c>
      <c r="N237" s="127">
        <v>2</v>
      </c>
      <c r="O237" s="127">
        <v>2</v>
      </c>
      <c r="P237" s="127">
        <v>3</v>
      </c>
    </row>
    <row r="238" spans="1:16" s="123" customFormat="1" ht="15.75" x14ac:dyDescent="0.25">
      <c r="A238" s="121"/>
      <c r="B238" s="127">
        <v>228</v>
      </c>
      <c r="C238" s="127">
        <v>4</v>
      </c>
      <c r="D238" s="127">
        <v>36</v>
      </c>
      <c r="E238" s="127">
        <v>24000</v>
      </c>
      <c r="F238" s="128">
        <v>1.787451059029761</v>
      </c>
      <c r="G238" s="127">
        <v>47000</v>
      </c>
      <c r="H238" s="127">
        <v>7300</v>
      </c>
      <c r="I238" s="127">
        <v>6000</v>
      </c>
      <c r="J238" s="127">
        <v>1</v>
      </c>
      <c r="K238" s="127">
        <v>55</v>
      </c>
      <c r="L238" s="127">
        <v>3</v>
      </c>
      <c r="M238" s="127">
        <v>3</v>
      </c>
      <c r="N238" s="127">
        <v>1</v>
      </c>
      <c r="O238" s="127">
        <v>2</v>
      </c>
      <c r="P238" s="127">
        <v>3</v>
      </c>
    </row>
    <row r="239" spans="1:16" s="123" customFormat="1" ht="15.75" x14ac:dyDescent="0.25">
      <c r="A239" s="121"/>
      <c r="B239" s="127">
        <v>229</v>
      </c>
      <c r="C239" s="127">
        <v>2</v>
      </c>
      <c r="D239" s="127">
        <v>36</v>
      </c>
      <c r="E239" s="127">
        <v>14000</v>
      </c>
      <c r="F239" s="128">
        <v>3.9531587501711947</v>
      </c>
      <c r="G239" s="127">
        <v>25000</v>
      </c>
      <c r="H239" s="127">
        <v>3600</v>
      </c>
      <c r="I239" s="127">
        <v>6000</v>
      </c>
      <c r="J239" s="127">
        <v>1</v>
      </c>
      <c r="K239" s="129">
        <v>26</v>
      </c>
      <c r="L239" s="127">
        <v>2</v>
      </c>
      <c r="M239" s="127">
        <v>4</v>
      </c>
      <c r="N239" s="127">
        <v>1</v>
      </c>
      <c r="O239" s="127">
        <v>3</v>
      </c>
      <c r="P239" s="127">
        <v>2</v>
      </c>
    </row>
    <row r="240" spans="1:16" s="123" customFormat="1" ht="15.75" x14ac:dyDescent="0.25">
      <c r="A240" s="121"/>
      <c r="B240" s="127">
        <v>230</v>
      </c>
      <c r="C240" s="127">
        <v>2</v>
      </c>
      <c r="D240" s="127">
        <v>12</v>
      </c>
      <c r="E240" s="127">
        <v>24000</v>
      </c>
      <c r="F240" s="128">
        <v>3.4656263430208285</v>
      </c>
      <c r="G240" s="127">
        <v>36000</v>
      </c>
      <c r="H240" s="127">
        <v>7300</v>
      </c>
      <c r="I240" s="127">
        <v>6000</v>
      </c>
      <c r="J240" s="127">
        <v>2</v>
      </c>
      <c r="K240" s="127">
        <v>41</v>
      </c>
      <c r="L240" s="127">
        <v>3</v>
      </c>
      <c r="M240" s="127">
        <v>2</v>
      </c>
      <c r="N240" s="127">
        <v>2</v>
      </c>
      <c r="O240" s="127">
        <v>1</v>
      </c>
      <c r="P240" s="127">
        <v>3</v>
      </c>
    </row>
    <row r="241" spans="1:16" s="123" customFormat="1" ht="15.75" x14ac:dyDescent="0.25">
      <c r="A241" s="121"/>
      <c r="B241" s="127">
        <v>231</v>
      </c>
      <c r="C241" s="127">
        <v>1</v>
      </c>
      <c r="D241" s="127">
        <v>18</v>
      </c>
      <c r="E241" s="127">
        <v>18300</v>
      </c>
      <c r="F241" s="128">
        <v>2.8942173606727013</v>
      </c>
      <c r="G241" s="127">
        <v>36000</v>
      </c>
      <c r="H241" s="127">
        <v>5200</v>
      </c>
      <c r="I241" s="127">
        <v>5000</v>
      </c>
      <c r="J241" s="127">
        <v>2</v>
      </c>
      <c r="K241" s="129">
        <v>23</v>
      </c>
      <c r="L241" s="127">
        <v>1</v>
      </c>
      <c r="M241" s="127">
        <v>4</v>
      </c>
      <c r="N241" s="127">
        <v>1</v>
      </c>
      <c r="O241" s="127">
        <v>1</v>
      </c>
      <c r="P241" s="127">
        <v>3</v>
      </c>
    </row>
    <row r="242" spans="1:16" s="123" customFormat="1" ht="15.75" x14ac:dyDescent="0.25">
      <c r="A242" s="121"/>
      <c r="B242" s="127">
        <v>232</v>
      </c>
      <c r="C242" s="127">
        <v>5</v>
      </c>
      <c r="D242" s="127">
        <v>12</v>
      </c>
      <c r="E242" s="127">
        <v>5400</v>
      </c>
      <c r="F242" s="128">
        <v>2.226473141450704</v>
      </c>
      <c r="G242" s="127">
        <v>18000</v>
      </c>
      <c r="H242" s="127">
        <v>3300</v>
      </c>
      <c r="I242" s="127">
        <v>5500</v>
      </c>
      <c r="J242" s="127">
        <v>2</v>
      </c>
      <c r="K242" s="127">
        <v>55</v>
      </c>
      <c r="L242" s="127">
        <v>2</v>
      </c>
      <c r="M242" s="127">
        <v>4</v>
      </c>
      <c r="N242" s="127">
        <v>2</v>
      </c>
      <c r="O242" s="127">
        <v>3</v>
      </c>
      <c r="P242" s="127">
        <v>1</v>
      </c>
    </row>
    <row r="243" spans="1:16" s="123" customFormat="1" ht="15.75" x14ac:dyDescent="0.25">
      <c r="A243" s="121"/>
      <c r="B243" s="127">
        <v>233</v>
      </c>
      <c r="C243" s="127">
        <v>4</v>
      </c>
      <c r="D243" s="127">
        <v>36</v>
      </c>
      <c r="E243" s="127">
        <v>5400</v>
      </c>
      <c r="F243" s="128">
        <v>1.3226563740116464</v>
      </c>
      <c r="G243" s="127">
        <v>12000</v>
      </c>
      <c r="H243" s="127">
        <v>2300</v>
      </c>
      <c r="I243" s="127">
        <v>6000</v>
      </c>
      <c r="J243" s="127">
        <v>1</v>
      </c>
      <c r="K243" s="129">
        <v>53</v>
      </c>
      <c r="L243" s="127">
        <v>3</v>
      </c>
      <c r="M243" s="127">
        <v>2</v>
      </c>
      <c r="N243" s="127">
        <v>2</v>
      </c>
      <c r="O243" s="127">
        <v>1</v>
      </c>
      <c r="P243" s="127">
        <v>1</v>
      </c>
    </row>
    <row r="244" spans="1:16" s="123" customFormat="1" ht="15.75" x14ac:dyDescent="0.25">
      <c r="A244" s="121"/>
      <c r="B244" s="127">
        <v>234</v>
      </c>
      <c r="C244" s="127">
        <v>1</v>
      </c>
      <c r="D244" s="127">
        <v>36</v>
      </c>
      <c r="E244" s="127">
        <v>18300</v>
      </c>
      <c r="F244" s="128">
        <v>3.1156252251282064</v>
      </c>
      <c r="G244" s="127">
        <v>36000</v>
      </c>
      <c r="H244" s="127">
        <v>5000</v>
      </c>
      <c r="I244" s="127">
        <v>5000</v>
      </c>
      <c r="J244" s="127">
        <v>2</v>
      </c>
      <c r="K244" s="129">
        <v>51</v>
      </c>
      <c r="L244" s="127">
        <v>3</v>
      </c>
      <c r="M244" s="127">
        <v>3</v>
      </c>
      <c r="N244" s="127">
        <v>1</v>
      </c>
      <c r="O244" s="127">
        <v>3</v>
      </c>
      <c r="P244" s="127">
        <v>2</v>
      </c>
    </row>
    <row r="245" spans="1:16" s="123" customFormat="1" ht="15.75" x14ac:dyDescent="0.25">
      <c r="A245" s="121"/>
      <c r="B245" s="127">
        <v>235</v>
      </c>
      <c r="C245" s="127">
        <v>3</v>
      </c>
      <c r="D245" s="127">
        <v>18</v>
      </c>
      <c r="E245" s="127">
        <v>18300</v>
      </c>
      <c r="F245" s="128">
        <v>3.5066419923671397</v>
      </c>
      <c r="G245" s="127">
        <v>36000</v>
      </c>
      <c r="H245" s="127">
        <v>6200</v>
      </c>
      <c r="I245" s="127">
        <v>6000</v>
      </c>
      <c r="J245" s="127">
        <v>1</v>
      </c>
      <c r="K245" s="127">
        <v>30</v>
      </c>
      <c r="L245" s="127">
        <v>1</v>
      </c>
      <c r="M245" s="127">
        <v>4</v>
      </c>
      <c r="N245" s="127">
        <v>2</v>
      </c>
      <c r="O245" s="127">
        <v>2</v>
      </c>
      <c r="P245" s="127">
        <v>2</v>
      </c>
    </row>
    <row r="246" spans="1:16" s="123" customFormat="1" ht="15.75" x14ac:dyDescent="0.25">
      <c r="A246" s="121"/>
      <c r="B246" s="127">
        <v>236</v>
      </c>
      <c r="C246" s="127">
        <v>3</v>
      </c>
      <c r="D246" s="127">
        <v>48</v>
      </c>
      <c r="E246" s="127">
        <v>24000</v>
      </c>
      <c r="F246" s="128">
        <v>3.8900497897508304</v>
      </c>
      <c r="G246" s="127">
        <v>42000</v>
      </c>
      <c r="H246" s="127">
        <v>7300</v>
      </c>
      <c r="I246" s="127">
        <v>6000</v>
      </c>
      <c r="J246" s="127">
        <v>2</v>
      </c>
      <c r="K246" s="129">
        <v>45</v>
      </c>
      <c r="L246" s="127">
        <v>1</v>
      </c>
      <c r="M246" s="127">
        <v>2</v>
      </c>
      <c r="N246" s="127">
        <v>2</v>
      </c>
      <c r="O246" s="127">
        <v>4</v>
      </c>
      <c r="P246" s="127">
        <v>2</v>
      </c>
    </row>
    <row r="247" spans="1:16" s="123" customFormat="1" ht="15.75" x14ac:dyDescent="0.25">
      <c r="A247" s="121"/>
      <c r="B247" s="127">
        <v>237</v>
      </c>
      <c r="C247" s="127">
        <v>2</v>
      </c>
      <c r="D247" s="127">
        <v>48</v>
      </c>
      <c r="E247" s="127">
        <v>24000</v>
      </c>
      <c r="F247" s="128">
        <v>2.3312163690794705</v>
      </c>
      <c r="G247" s="127">
        <v>42000</v>
      </c>
      <c r="H247" s="127">
        <v>6200</v>
      </c>
      <c r="I247" s="127">
        <v>6000</v>
      </c>
      <c r="J247" s="127">
        <v>2</v>
      </c>
      <c r="K247" s="127">
        <v>42</v>
      </c>
      <c r="L247" s="127">
        <v>4</v>
      </c>
      <c r="M247" s="127">
        <v>2</v>
      </c>
      <c r="N247" s="127">
        <v>2</v>
      </c>
      <c r="O247" s="127">
        <v>4</v>
      </c>
      <c r="P247" s="127">
        <v>3</v>
      </c>
    </row>
    <row r="248" spans="1:16" s="123" customFormat="1" ht="15.75" x14ac:dyDescent="0.25">
      <c r="A248" s="121"/>
      <c r="B248" s="127">
        <v>238</v>
      </c>
      <c r="C248" s="127">
        <v>1</v>
      </c>
      <c r="D248" s="127">
        <v>48</v>
      </c>
      <c r="E248" s="127">
        <v>24000</v>
      </c>
      <c r="F248" s="128">
        <v>1.5625167785809828</v>
      </c>
      <c r="G248" s="127">
        <v>42000</v>
      </c>
      <c r="H248" s="127">
        <v>5200</v>
      </c>
      <c r="I248" s="127">
        <v>5000</v>
      </c>
      <c r="J248" s="127">
        <v>2</v>
      </c>
      <c r="K248" s="129">
        <v>33</v>
      </c>
      <c r="L248" s="127">
        <v>1</v>
      </c>
      <c r="M248" s="127">
        <v>3</v>
      </c>
      <c r="N248" s="127">
        <v>1</v>
      </c>
      <c r="O248" s="127">
        <v>2</v>
      </c>
      <c r="P248" s="127">
        <v>3</v>
      </c>
    </row>
    <row r="249" spans="1:16" s="123" customFormat="1" ht="15.75" x14ac:dyDescent="0.25">
      <c r="A249" s="121"/>
      <c r="B249" s="127">
        <v>239</v>
      </c>
      <c r="C249" s="127">
        <v>5</v>
      </c>
      <c r="D249" s="127">
        <v>12</v>
      </c>
      <c r="E249" s="127">
        <v>5400</v>
      </c>
      <c r="F249" s="128">
        <v>1.1612551491568031</v>
      </c>
      <c r="G249" s="127">
        <v>12000</v>
      </c>
      <c r="H249" s="127">
        <v>2200</v>
      </c>
      <c r="I249" s="127">
        <v>5500</v>
      </c>
      <c r="J249" s="127">
        <v>1</v>
      </c>
      <c r="K249" s="129">
        <v>49</v>
      </c>
      <c r="L249" s="127">
        <v>4</v>
      </c>
      <c r="M249" s="127">
        <v>3</v>
      </c>
      <c r="N249" s="127">
        <v>2</v>
      </c>
      <c r="O249" s="127">
        <v>3</v>
      </c>
      <c r="P249" s="127">
        <v>3</v>
      </c>
    </row>
    <row r="250" spans="1:16" s="123" customFormat="1" ht="15.75" x14ac:dyDescent="0.25">
      <c r="A250" s="121"/>
      <c r="B250" s="127">
        <v>240</v>
      </c>
      <c r="C250" s="127">
        <v>1</v>
      </c>
      <c r="D250" s="127">
        <v>18</v>
      </c>
      <c r="E250" s="127">
        <v>24000</v>
      </c>
      <c r="F250" s="128">
        <v>2.5038074972117341</v>
      </c>
      <c r="G250" s="127">
        <v>45000</v>
      </c>
      <c r="H250" s="127">
        <v>6200</v>
      </c>
      <c r="I250" s="127">
        <v>5000</v>
      </c>
      <c r="J250" s="127">
        <v>2</v>
      </c>
      <c r="K250" s="127">
        <v>30</v>
      </c>
      <c r="L250" s="127">
        <v>1</v>
      </c>
      <c r="M250" s="127">
        <v>5</v>
      </c>
      <c r="N250" s="127">
        <v>2</v>
      </c>
      <c r="O250" s="127">
        <v>4</v>
      </c>
      <c r="P250" s="127">
        <v>3</v>
      </c>
    </row>
    <row r="251" spans="1:16" s="123" customFormat="1" ht="15.75" x14ac:dyDescent="0.25">
      <c r="A251" s="121"/>
      <c r="B251" s="127">
        <v>241</v>
      </c>
      <c r="C251" s="127">
        <v>2</v>
      </c>
      <c r="D251" s="127">
        <v>12</v>
      </c>
      <c r="E251" s="127">
        <v>24000</v>
      </c>
      <c r="F251" s="128">
        <v>2.5799083648942172</v>
      </c>
      <c r="G251" s="127">
        <v>42000</v>
      </c>
      <c r="H251" s="127">
        <v>7300</v>
      </c>
      <c r="I251" s="127">
        <v>6000</v>
      </c>
      <c r="J251" s="127">
        <v>2</v>
      </c>
      <c r="K251" s="129">
        <v>41</v>
      </c>
      <c r="L251" s="127">
        <v>4</v>
      </c>
      <c r="M251" s="127">
        <v>1</v>
      </c>
      <c r="N251" s="127">
        <v>2</v>
      </c>
      <c r="O251" s="127">
        <v>1</v>
      </c>
      <c r="P251" s="127">
        <v>1</v>
      </c>
    </row>
    <row r="252" spans="1:16" s="123" customFormat="1" ht="15.75" x14ac:dyDescent="0.25">
      <c r="A252" s="121"/>
      <c r="B252" s="127">
        <v>242</v>
      </c>
      <c r="C252" s="127">
        <v>2</v>
      </c>
      <c r="D252" s="127">
        <v>36</v>
      </c>
      <c r="E252" s="127">
        <v>5400</v>
      </c>
      <c r="F252" s="128">
        <v>1.2179912074953123</v>
      </c>
      <c r="G252" s="127">
        <v>12000</v>
      </c>
      <c r="H252" s="127">
        <v>2100</v>
      </c>
      <c r="I252" s="127">
        <v>6000</v>
      </c>
      <c r="J252" s="127">
        <v>2</v>
      </c>
      <c r="K252" s="127">
        <v>55</v>
      </c>
      <c r="L252" s="127">
        <v>1</v>
      </c>
      <c r="M252" s="127">
        <v>4</v>
      </c>
      <c r="N252" s="127">
        <v>2</v>
      </c>
      <c r="O252" s="127">
        <v>4</v>
      </c>
      <c r="P252" s="127">
        <v>3</v>
      </c>
    </row>
    <row r="253" spans="1:16" s="123" customFormat="1" ht="15.75" x14ac:dyDescent="0.25">
      <c r="A253" s="121"/>
      <c r="B253" s="127">
        <v>243</v>
      </c>
      <c r="C253" s="127">
        <v>5</v>
      </c>
      <c r="D253" s="127">
        <v>60</v>
      </c>
      <c r="E253" s="127">
        <v>24000</v>
      </c>
      <c r="F253" s="128">
        <v>2.1651020168940605</v>
      </c>
      <c r="G253" s="127">
        <v>42000</v>
      </c>
      <c r="H253" s="127">
        <v>7300</v>
      </c>
      <c r="I253" s="127">
        <v>5500</v>
      </c>
      <c r="J253" s="127">
        <v>1</v>
      </c>
      <c r="K253" s="129">
        <v>28</v>
      </c>
      <c r="L253" s="127">
        <v>4</v>
      </c>
      <c r="M253" s="127">
        <v>5</v>
      </c>
      <c r="N253" s="127">
        <v>1</v>
      </c>
      <c r="O253" s="127">
        <v>1</v>
      </c>
      <c r="P253" s="127">
        <v>1</v>
      </c>
    </row>
    <row r="254" spans="1:16" s="123" customFormat="1" ht="15.75" x14ac:dyDescent="0.25">
      <c r="A254" s="121"/>
      <c r="B254" s="127">
        <v>244</v>
      </c>
      <c r="C254" s="127">
        <v>3</v>
      </c>
      <c r="D254" s="127">
        <v>18</v>
      </c>
      <c r="E254" s="127">
        <v>14000</v>
      </c>
      <c r="F254" s="128">
        <v>1.3196119376904694</v>
      </c>
      <c r="G254" s="127">
        <v>21000</v>
      </c>
      <c r="H254" s="127">
        <v>3300</v>
      </c>
      <c r="I254" s="127">
        <v>6000</v>
      </c>
      <c r="J254" s="127">
        <v>2</v>
      </c>
      <c r="K254" s="127">
        <v>25</v>
      </c>
      <c r="L254" s="127">
        <v>1</v>
      </c>
      <c r="M254" s="127">
        <v>5</v>
      </c>
      <c r="N254" s="127">
        <v>2</v>
      </c>
      <c r="O254" s="127">
        <v>2</v>
      </c>
      <c r="P254" s="127">
        <v>3</v>
      </c>
    </row>
    <row r="255" spans="1:16" s="123" customFormat="1" ht="15.75" x14ac:dyDescent="0.25">
      <c r="A255" s="121"/>
      <c r="B255" s="127">
        <v>245</v>
      </c>
      <c r="C255" s="127">
        <v>2</v>
      </c>
      <c r="D255" s="127">
        <v>18</v>
      </c>
      <c r="E255" s="127">
        <v>18300</v>
      </c>
      <c r="F255" s="128">
        <v>2.2346331515676403</v>
      </c>
      <c r="G255" s="127">
        <v>36000</v>
      </c>
      <c r="H255" s="127">
        <v>6200</v>
      </c>
      <c r="I255" s="127">
        <v>6000</v>
      </c>
      <c r="J255" s="127">
        <v>2</v>
      </c>
      <c r="K255" s="127">
        <v>26</v>
      </c>
      <c r="L255" s="127">
        <v>1</v>
      </c>
      <c r="M255" s="127">
        <v>2</v>
      </c>
      <c r="N255" s="127">
        <v>2</v>
      </c>
      <c r="O255" s="127">
        <v>4</v>
      </c>
      <c r="P255" s="127">
        <v>2</v>
      </c>
    </row>
    <row r="256" spans="1:16" s="123" customFormat="1" ht="15.75" x14ac:dyDescent="0.25">
      <c r="A256" s="121"/>
      <c r="B256" s="127">
        <v>246</v>
      </c>
      <c r="C256" s="127">
        <v>4</v>
      </c>
      <c r="D256" s="127">
        <v>48</v>
      </c>
      <c r="E256" s="127">
        <v>18300</v>
      </c>
      <c r="F256" s="128">
        <v>3.5252739244727147</v>
      </c>
      <c r="G256" s="127">
        <v>36000</v>
      </c>
      <c r="H256" s="127">
        <v>4400</v>
      </c>
      <c r="I256" s="127">
        <v>6000</v>
      </c>
      <c r="J256" s="127">
        <v>1</v>
      </c>
      <c r="K256" s="129">
        <v>39</v>
      </c>
      <c r="L256" s="127">
        <v>3</v>
      </c>
      <c r="M256" s="127">
        <v>2</v>
      </c>
      <c r="N256" s="127">
        <v>2</v>
      </c>
      <c r="O256" s="127">
        <v>2</v>
      </c>
      <c r="P256" s="127">
        <v>2</v>
      </c>
    </row>
    <row r="257" spans="1:16" s="123" customFormat="1" ht="15.75" x14ac:dyDescent="0.25">
      <c r="A257" s="121"/>
      <c r="B257" s="127">
        <v>247</v>
      </c>
      <c r="C257" s="127">
        <v>3</v>
      </c>
      <c r="D257" s="127">
        <v>36</v>
      </c>
      <c r="E257" s="127">
        <v>14000</v>
      </c>
      <c r="F257" s="128">
        <v>3.8323530945668849</v>
      </c>
      <c r="G257" s="127">
        <v>21000</v>
      </c>
      <c r="H257" s="127">
        <v>3300</v>
      </c>
      <c r="I257" s="127">
        <v>6000</v>
      </c>
      <c r="J257" s="127">
        <v>1</v>
      </c>
      <c r="K257" s="127">
        <v>48</v>
      </c>
      <c r="L257" s="127">
        <v>3</v>
      </c>
      <c r="M257" s="127">
        <v>5</v>
      </c>
      <c r="N257" s="127">
        <v>1</v>
      </c>
      <c r="O257" s="127">
        <v>4</v>
      </c>
      <c r="P257" s="127">
        <v>3</v>
      </c>
    </row>
    <row r="258" spans="1:16" s="123" customFormat="1" ht="15.75" x14ac:dyDescent="0.25">
      <c r="A258" s="121"/>
      <c r="B258" s="127">
        <v>248</v>
      </c>
      <c r="C258" s="127">
        <v>1</v>
      </c>
      <c r="D258" s="127">
        <v>12</v>
      </c>
      <c r="E258" s="127">
        <v>24000</v>
      </c>
      <c r="F258" s="128">
        <v>2.4428767600624526</v>
      </c>
      <c r="G258" s="127">
        <v>45000</v>
      </c>
      <c r="H258" s="127">
        <v>6200</v>
      </c>
      <c r="I258" s="127">
        <v>5000</v>
      </c>
      <c r="J258" s="127">
        <v>2</v>
      </c>
      <c r="K258" s="129">
        <v>34</v>
      </c>
      <c r="L258" s="127">
        <v>2</v>
      </c>
      <c r="M258" s="127">
        <v>4</v>
      </c>
      <c r="N258" s="127">
        <v>1</v>
      </c>
      <c r="O258" s="127">
        <v>2</v>
      </c>
      <c r="P258" s="127">
        <v>3</v>
      </c>
    </row>
    <row r="259" spans="1:16" s="123" customFormat="1" ht="15.75" x14ac:dyDescent="0.25">
      <c r="A259" s="121"/>
      <c r="B259" s="127">
        <v>249</v>
      </c>
      <c r="C259" s="127">
        <v>2</v>
      </c>
      <c r="D259" s="127">
        <v>60</v>
      </c>
      <c r="E259" s="127">
        <v>5400</v>
      </c>
      <c r="F259" s="128">
        <v>2.8148038120853407</v>
      </c>
      <c r="G259" s="127">
        <v>18000</v>
      </c>
      <c r="H259" s="127">
        <v>2700</v>
      </c>
      <c r="I259" s="127">
        <v>6000</v>
      </c>
      <c r="J259" s="127">
        <v>2</v>
      </c>
      <c r="K259" s="127">
        <v>38</v>
      </c>
      <c r="L259" s="127">
        <v>3</v>
      </c>
      <c r="M259" s="127">
        <v>4</v>
      </c>
      <c r="N259" s="127">
        <v>2</v>
      </c>
      <c r="O259" s="127">
        <v>3</v>
      </c>
      <c r="P259" s="127">
        <v>3</v>
      </c>
    </row>
    <row r="260" spans="1:16" s="123" customFormat="1" ht="15.75" x14ac:dyDescent="0.25">
      <c r="A260" s="121"/>
      <c r="B260" s="127">
        <v>250</v>
      </c>
      <c r="C260" s="127">
        <v>4</v>
      </c>
      <c r="D260" s="127">
        <v>18</v>
      </c>
      <c r="E260" s="127">
        <v>24000</v>
      </c>
      <c r="F260" s="128">
        <v>3.7507791096312686</v>
      </c>
      <c r="G260" s="127">
        <v>49000</v>
      </c>
      <c r="H260" s="127">
        <v>7300</v>
      </c>
      <c r="I260" s="127">
        <v>6000</v>
      </c>
      <c r="J260" s="127">
        <v>1</v>
      </c>
      <c r="K260" s="127">
        <v>21</v>
      </c>
      <c r="L260" s="127">
        <v>1</v>
      </c>
      <c r="M260" s="127">
        <v>5</v>
      </c>
      <c r="N260" s="127">
        <v>1</v>
      </c>
      <c r="O260" s="127">
        <v>2</v>
      </c>
      <c r="P260" s="127">
        <v>1</v>
      </c>
    </row>
    <row r="261" spans="1:16" s="123" customFormat="1" ht="15.75" x14ac:dyDescent="0.25">
      <c r="A261" s="121"/>
      <c r="B261" s="127">
        <v>251</v>
      </c>
      <c r="C261" s="127">
        <v>2</v>
      </c>
      <c r="D261" s="127">
        <v>18</v>
      </c>
      <c r="E261" s="127">
        <v>18300</v>
      </c>
      <c r="F261" s="128">
        <v>3.91460358637829</v>
      </c>
      <c r="G261" s="127">
        <v>36000</v>
      </c>
      <c r="H261" s="127">
        <v>5200</v>
      </c>
      <c r="I261" s="127">
        <v>6000</v>
      </c>
      <c r="J261" s="127">
        <v>2</v>
      </c>
      <c r="K261" s="129">
        <v>46</v>
      </c>
      <c r="L261" s="127">
        <v>3</v>
      </c>
      <c r="M261" s="127">
        <v>1</v>
      </c>
      <c r="N261" s="127">
        <v>2</v>
      </c>
      <c r="O261" s="127">
        <v>3</v>
      </c>
      <c r="P261" s="127">
        <v>2</v>
      </c>
    </row>
    <row r="262" spans="1:16" s="123" customFormat="1" ht="15.75" x14ac:dyDescent="0.25">
      <c r="A262" s="121"/>
      <c r="B262" s="127">
        <v>252</v>
      </c>
      <c r="C262" s="127">
        <v>4</v>
      </c>
      <c r="D262" s="127">
        <v>36</v>
      </c>
      <c r="E262" s="127">
        <v>14000</v>
      </c>
      <c r="F262" s="128">
        <v>2.7076487807603868</v>
      </c>
      <c r="G262" s="127">
        <v>25000</v>
      </c>
      <c r="H262" s="127">
        <v>4400</v>
      </c>
      <c r="I262" s="127">
        <v>6000</v>
      </c>
      <c r="J262" s="127">
        <v>2</v>
      </c>
      <c r="K262" s="127">
        <v>18</v>
      </c>
      <c r="L262" s="127">
        <v>3</v>
      </c>
      <c r="M262" s="127">
        <v>3</v>
      </c>
      <c r="N262" s="127">
        <v>2</v>
      </c>
      <c r="O262" s="127">
        <v>4</v>
      </c>
      <c r="P262" s="127">
        <v>1</v>
      </c>
    </row>
    <row r="263" spans="1:16" s="123" customFormat="1" ht="15.75" x14ac:dyDescent="0.25">
      <c r="A263" s="121"/>
      <c r="B263" s="127">
        <v>253</v>
      </c>
      <c r="C263" s="127">
        <v>3</v>
      </c>
      <c r="D263" s="127">
        <v>60</v>
      </c>
      <c r="E263" s="127">
        <v>24000</v>
      </c>
      <c r="F263" s="128">
        <v>3.0742410455075815</v>
      </c>
      <c r="G263" s="127">
        <v>45000</v>
      </c>
      <c r="H263" s="127">
        <v>7300</v>
      </c>
      <c r="I263" s="127">
        <v>6000</v>
      </c>
      <c r="J263" s="127">
        <v>1</v>
      </c>
      <c r="K263" s="129">
        <v>54</v>
      </c>
      <c r="L263" s="127">
        <v>1</v>
      </c>
      <c r="M263" s="127">
        <v>3</v>
      </c>
      <c r="N263" s="127">
        <v>1</v>
      </c>
      <c r="O263" s="127">
        <v>2</v>
      </c>
      <c r="P263" s="127">
        <v>2</v>
      </c>
    </row>
    <row r="264" spans="1:16" s="123" customFormat="1" ht="15.75" x14ac:dyDescent="0.25">
      <c r="A264" s="121"/>
      <c r="B264" s="127">
        <v>254</v>
      </c>
      <c r="C264" s="127">
        <v>4</v>
      </c>
      <c r="D264" s="127">
        <v>36</v>
      </c>
      <c r="E264" s="127">
        <v>14000</v>
      </c>
      <c r="F264" s="128">
        <v>1.2051184878018368</v>
      </c>
      <c r="G264" s="127">
        <v>20000</v>
      </c>
      <c r="H264" s="127">
        <v>3600</v>
      </c>
      <c r="I264" s="127">
        <v>6000</v>
      </c>
      <c r="J264" s="127">
        <v>2</v>
      </c>
      <c r="K264" s="127">
        <v>23</v>
      </c>
      <c r="L264" s="127">
        <v>4</v>
      </c>
      <c r="M264" s="127">
        <v>4</v>
      </c>
      <c r="N264" s="127">
        <v>1</v>
      </c>
      <c r="O264" s="127">
        <v>2</v>
      </c>
      <c r="P264" s="127">
        <v>2</v>
      </c>
    </row>
    <row r="265" spans="1:16" s="123" customFormat="1" ht="15.75" x14ac:dyDescent="0.25">
      <c r="A265" s="121"/>
      <c r="B265" s="127">
        <v>255</v>
      </c>
      <c r="C265" s="127">
        <v>4</v>
      </c>
      <c r="D265" s="127">
        <v>18</v>
      </c>
      <c r="E265" s="127">
        <v>24000</v>
      </c>
      <c r="F265" s="128">
        <v>3.7152104433355913</v>
      </c>
      <c r="G265" s="127">
        <v>47000</v>
      </c>
      <c r="H265" s="127">
        <v>7300</v>
      </c>
      <c r="I265" s="127">
        <v>6000</v>
      </c>
      <c r="J265" s="127">
        <v>2</v>
      </c>
      <c r="K265" s="129">
        <v>46</v>
      </c>
      <c r="L265" s="127">
        <v>4</v>
      </c>
      <c r="M265" s="127">
        <v>4</v>
      </c>
      <c r="N265" s="127">
        <v>2</v>
      </c>
      <c r="O265" s="127">
        <v>3</v>
      </c>
      <c r="P265" s="127">
        <v>2</v>
      </c>
    </row>
    <row r="266" spans="1:16" s="123" customFormat="1" ht="15.75" x14ac:dyDescent="0.25">
      <c r="A266" s="121"/>
      <c r="B266" s="127">
        <v>256</v>
      </c>
      <c r="C266" s="127">
        <v>4</v>
      </c>
      <c r="D266" s="127">
        <v>36</v>
      </c>
      <c r="E266" s="127">
        <v>14000</v>
      </c>
      <c r="F266" s="128">
        <v>3.130321826196226</v>
      </c>
      <c r="G266" s="127">
        <v>25000</v>
      </c>
      <c r="H266" s="127">
        <v>4200</v>
      </c>
      <c r="I266" s="127">
        <v>6000</v>
      </c>
      <c r="J266" s="127">
        <v>1</v>
      </c>
      <c r="K266" s="127">
        <v>40</v>
      </c>
      <c r="L266" s="127">
        <v>3</v>
      </c>
      <c r="M266" s="127">
        <v>2</v>
      </c>
      <c r="N266" s="127">
        <v>1</v>
      </c>
      <c r="O266" s="127">
        <v>2</v>
      </c>
      <c r="P266" s="127">
        <v>3</v>
      </c>
    </row>
    <row r="267" spans="1:16" s="123" customFormat="1" ht="15.75" x14ac:dyDescent="0.25">
      <c r="A267" s="121"/>
      <c r="B267" s="127">
        <v>257</v>
      </c>
      <c r="C267" s="127">
        <v>3</v>
      </c>
      <c r="D267" s="127">
        <v>36</v>
      </c>
      <c r="E267" s="127">
        <v>14000</v>
      </c>
      <c r="F267" s="128">
        <v>1.8725656698988673</v>
      </c>
      <c r="G267" s="127">
        <v>25000</v>
      </c>
      <c r="H267" s="127">
        <v>4400</v>
      </c>
      <c r="I267" s="127">
        <v>6000</v>
      </c>
      <c r="J267" s="127">
        <v>1</v>
      </c>
      <c r="K267" s="129">
        <v>53</v>
      </c>
      <c r="L267" s="127">
        <v>1</v>
      </c>
      <c r="M267" s="127">
        <v>5</v>
      </c>
      <c r="N267" s="127">
        <v>2</v>
      </c>
      <c r="O267" s="127">
        <v>2</v>
      </c>
      <c r="P267" s="127">
        <v>3</v>
      </c>
    </row>
    <row r="268" spans="1:16" s="123" customFormat="1" ht="15.75" x14ac:dyDescent="0.25">
      <c r="A268" s="121"/>
      <c r="B268" s="127">
        <v>258</v>
      </c>
      <c r="C268" s="127">
        <v>3</v>
      </c>
      <c r="D268" s="127">
        <v>60</v>
      </c>
      <c r="E268" s="127">
        <v>14000</v>
      </c>
      <c r="F268" s="128">
        <v>3.0262723222603967</v>
      </c>
      <c r="G268" s="127">
        <v>21000</v>
      </c>
      <c r="H268" s="127">
        <v>3600</v>
      </c>
      <c r="I268" s="127">
        <v>6000</v>
      </c>
      <c r="J268" s="127">
        <v>2</v>
      </c>
      <c r="K268" s="127">
        <v>33</v>
      </c>
      <c r="L268" s="127">
        <v>2</v>
      </c>
      <c r="M268" s="127">
        <v>4</v>
      </c>
      <c r="N268" s="127">
        <v>2</v>
      </c>
      <c r="O268" s="127">
        <v>4</v>
      </c>
      <c r="P268" s="127">
        <v>1</v>
      </c>
    </row>
    <row r="269" spans="1:16" s="123" customFormat="1" ht="15.75" x14ac:dyDescent="0.25">
      <c r="A269" s="121"/>
      <c r="B269" s="127">
        <v>259</v>
      </c>
      <c r="C269" s="127">
        <v>1</v>
      </c>
      <c r="D269" s="127">
        <v>36</v>
      </c>
      <c r="E269" s="127">
        <v>18300</v>
      </c>
      <c r="F269" s="128">
        <v>2.5606420702081891</v>
      </c>
      <c r="G269" s="127">
        <v>36000</v>
      </c>
      <c r="H269" s="127">
        <v>4400</v>
      </c>
      <c r="I269" s="127">
        <v>5000</v>
      </c>
      <c r="J269" s="127">
        <v>2</v>
      </c>
      <c r="K269" s="129">
        <v>52</v>
      </c>
      <c r="L269" s="127">
        <v>3</v>
      </c>
      <c r="M269" s="127">
        <v>3</v>
      </c>
      <c r="N269" s="127">
        <v>2</v>
      </c>
      <c r="O269" s="127">
        <v>4</v>
      </c>
      <c r="P269" s="127">
        <v>3</v>
      </c>
    </row>
    <row r="270" spans="1:16" s="123" customFormat="1" ht="15.75" x14ac:dyDescent="0.25">
      <c r="A270" s="121"/>
      <c r="B270" s="127">
        <v>260</v>
      </c>
      <c r="C270" s="127">
        <v>5</v>
      </c>
      <c r="D270" s="127">
        <v>36</v>
      </c>
      <c r="E270" s="127">
        <v>5400</v>
      </c>
      <c r="F270" s="128">
        <v>3.0540538059208688</v>
      </c>
      <c r="G270" s="127">
        <v>12000</v>
      </c>
      <c r="H270" s="127">
        <v>2400</v>
      </c>
      <c r="I270" s="127">
        <v>5500</v>
      </c>
      <c r="J270" s="127">
        <v>2</v>
      </c>
      <c r="K270" s="127">
        <v>31</v>
      </c>
      <c r="L270" s="127">
        <v>4</v>
      </c>
      <c r="M270" s="127">
        <v>4</v>
      </c>
      <c r="N270" s="127">
        <v>2</v>
      </c>
      <c r="O270" s="127">
        <v>1</v>
      </c>
      <c r="P270" s="127">
        <v>3</v>
      </c>
    </row>
    <row r="271" spans="1:16" s="123" customFormat="1" ht="15.75" x14ac:dyDescent="0.25">
      <c r="A271" s="121"/>
      <c r="B271" s="127">
        <v>261</v>
      </c>
      <c r="C271" s="127">
        <v>1</v>
      </c>
      <c r="D271" s="127">
        <v>36</v>
      </c>
      <c r="E271" s="127">
        <v>14000</v>
      </c>
      <c r="F271" s="128">
        <v>2.9082472776019612</v>
      </c>
      <c r="G271" s="127">
        <v>25000</v>
      </c>
      <c r="H271" s="127">
        <v>4000</v>
      </c>
      <c r="I271" s="127">
        <v>5000</v>
      </c>
      <c r="J271" s="127">
        <v>2</v>
      </c>
      <c r="K271" s="129">
        <v>39</v>
      </c>
      <c r="L271" s="127">
        <v>3</v>
      </c>
      <c r="M271" s="127">
        <v>2</v>
      </c>
      <c r="N271" s="127">
        <v>1</v>
      </c>
      <c r="O271" s="127">
        <v>3</v>
      </c>
      <c r="P271" s="127">
        <v>2</v>
      </c>
    </row>
    <row r="272" spans="1:16" s="123" customFormat="1" ht="15.75" x14ac:dyDescent="0.25">
      <c r="A272" s="121"/>
      <c r="B272" s="127">
        <v>262</v>
      </c>
      <c r="C272" s="127">
        <v>4</v>
      </c>
      <c r="D272" s="127">
        <v>36</v>
      </c>
      <c r="E272" s="127">
        <v>24000</v>
      </c>
      <c r="F272" s="128">
        <v>3.1157035412000855</v>
      </c>
      <c r="G272" s="127">
        <v>36000</v>
      </c>
      <c r="H272" s="127">
        <v>6900</v>
      </c>
      <c r="I272" s="127">
        <v>6000</v>
      </c>
      <c r="J272" s="127">
        <v>1</v>
      </c>
      <c r="K272" s="127">
        <v>39</v>
      </c>
      <c r="L272" s="127">
        <v>1</v>
      </c>
      <c r="M272" s="127">
        <v>2</v>
      </c>
      <c r="N272" s="127">
        <v>2</v>
      </c>
      <c r="O272" s="127">
        <v>2</v>
      </c>
      <c r="P272" s="127">
        <v>1</v>
      </c>
    </row>
    <row r="273" spans="1:16" s="123" customFormat="1" ht="15.75" x14ac:dyDescent="0.25">
      <c r="A273" s="121"/>
      <c r="B273" s="127">
        <v>263</v>
      </c>
      <c r="C273" s="127">
        <v>3</v>
      </c>
      <c r="D273" s="127">
        <v>36</v>
      </c>
      <c r="E273" s="127">
        <v>5400</v>
      </c>
      <c r="F273" s="128">
        <v>1.5361941414600691</v>
      </c>
      <c r="G273" s="127">
        <v>12000</v>
      </c>
      <c r="H273" s="127">
        <v>2300</v>
      </c>
      <c r="I273" s="127">
        <v>6000</v>
      </c>
      <c r="J273" s="127">
        <v>1</v>
      </c>
      <c r="K273" s="129">
        <v>28</v>
      </c>
      <c r="L273" s="127">
        <v>3</v>
      </c>
      <c r="M273" s="127">
        <v>3</v>
      </c>
      <c r="N273" s="127">
        <v>1</v>
      </c>
      <c r="O273" s="127">
        <v>2</v>
      </c>
      <c r="P273" s="127">
        <v>1</v>
      </c>
    </row>
    <row r="274" spans="1:16" s="123" customFormat="1" ht="15.75" x14ac:dyDescent="0.25">
      <c r="A274" s="121"/>
      <c r="B274" s="127">
        <v>264</v>
      </c>
      <c r="C274" s="127">
        <v>4</v>
      </c>
      <c r="D274" s="127">
        <v>36</v>
      </c>
      <c r="E274" s="127">
        <v>18300</v>
      </c>
      <c r="F274" s="128">
        <v>2.7431703248350514</v>
      </c>
      <c r="G274" s="127">
        <v>36000</v>
      </c>
      <c r="H274" s="127">
        <v>6200</v>
      </c>
      <c r="I274" s="127">
        <v>6000</v>
      </c>
      <c r="J274" s="127">
        <v>2</v>
      </c>
      <c r="K274" s="127">
        <v>41</v>
      </c>
      <c r="L274" s="127">
        <v>1</v>
      </c>
      <c r="M274" s="127">
        <v>4</v>
      </c>
      <c r="N274" s="127">
        <v>2</v>
      </c>
      <c r="O274" s="127">
        <v>4</v>
      </c>
      <c r="P274" s="127">
        <v>3</v>
      </c>
    </row>
    <row r="275" spans="1:16" s="123" customFormat="1" ht="15.75" x14ac:dyDescent="0.25">
      <c r="A275" s="121"/>
      <c r="B275" s="127">
        <v>265</v>
      </c>
      <c r="C275" s="127">
        <v>1</v>
      </c>
      <c r="D275" s="127">
        <v>48</v>
      </c>
      <c r="E275" s="127">
        <v>18300</v>
      </c>
      <c r="F275" s="128">
        <v>2.7895957262073083</v>
      </c>
      <c r="G275" s="127">
        <v>36000</v>
      </c>
      <c r="H275" s="127">
        <v>4400</v>
      </c>
      <c r="I275" s="127">
        <v>5000</v>
      </c>
      <c r="J275" s="127">
        <v>1</v>
      </c>
      <c r="K275" s="129">
        <v>19</v>
      </c>
      <c r="L275" s="127">
        <v>3</v>
      </c>
      <c r="M275" s="127">
        <v>4</v>
      </c>
      <c r="N275" s="127">
        <v>2</v>
      </c>
      <c r="O275" s="127">
        <v>2</v>
      </c>
      <c r="P275" s="127">
        <v>2</v>
      </c>
    </row>
    <row r="276" spans="1:16" s="123" customFormat="1" ht="15.75" x14ac:dyDescent="0.25">
      <c r="A276" s="121"/>
      <c r="B276" s="127">
        <v>266</v>
      </c>
      <c r="C276" s="127">
        <v>5</v>
      </c>
      <c r="D276" s="127">
        <v>18</v>
      </c>
      <c r="E276" s="127">
        <v>24000</v>
      </c>
      <c r="F276" s="128">
        <v>1.1334190025567545</v>
      </c>
      <c r="G276" s="127">
        <v>36000</v>
      </c>
      <c r="H276" s="127">
        <v>8400</v>
      </c>
      <c r="I276" s="127">
        <v>5500</v>
      </c>
      <c r="J276" s="127">
        <v>2</v>
      </c>
      <c r="K276" s="127">
        <v>38</v>
      </c>
      <c r="L276" s="127">
        <v>2</v>
      </c>
      <c r="M276" s="127">
        <v>4</v>
      </c>
      <c r="N276" s="127">
        <v>2</v>
      </c>
      <c r="O276" s="127">
        <v>4</v>
      </c>
      <c r="P276" s="127">
        <v>1</v>
      </c>
    </row>
    <row r="277" spans="1:16" s="123" customFormat="1" ht="15.75" x14ac:dyDescent="0.25">
      <c r="A277" s="121"/>
      <c r="B277" s="127">
        <v>267</v>
      </c>
      <c r="C277" s="127">
        <v>3</v>
      </c>
      <c r="D277" s="127">
        <v>36</v>
      </c>
      <c r="E277" s="127">
        <v>5400</v>
      </c>
      <c r="F277" s="128">
        <v>1.4324753955830722</v>
      </c>
      <c r="G277" s="127">
        <v>18000</v>
      </c>
      <c r="H277" s="127">
        <v>3000</v>
      </c>
      <c r="I277" s="127">
        <v>6000</v>
      </c>
      <c r="J277" s="127">
        <v>2</v>
      </c>
      <c r="K277" s="129">
        <v>38</v>
      </c>
      <c r="L277" s="127">
        <v>1</v>
      </c>
      <c r="M277" s="127">
        <v>4</v>
      </c>
      <c r="N277" s="127">
        <v>2</v>
      </c>
      <c r="O277" s="127">
        <v>1</v>
      </c>
      <c r="P277" s="127">
        <v>2</v>
      </c>
    </row>
    <row r="278" spans="1:16" s="123" customFormat="1" ht="15.75" x14ac:dyDescent="0.25">
      <c r="A278" s="121"/>
      <c r="B278" s="127">
        <v>268</v>
      </c>
      <c r="C278" s="127">
        <v>5</v>
      </c>
      <c r="D278" s="127">
        <v>18</v>
      </c>
      <c r="E278" s="127">
        <v>18300</v>
      </c>
      <c r="F278" s="128">
        <v>2.3271941878857767</v>
      </c>
      <c r="G278" s="127">
        <v>36000</v>
      </c>
      <c r="H278" s="127">
        <v>5200</v>
      </c>
      <c r="I278" s="127">
        <v>5500</v>
      </c>
      <c r="J278" s="127">
        <v>2</v>
      </c>
      <c r="K278" s="127">
        <v>48</v>
      </c>
      <c r="L278" s="127">
        <v>2</v>
      </c>
      <c r="M278" s="127">
        <v>4</v>
      </c>
      <c r="N278" s="127">
        <v>2</v>
      </c>
      <c r="O278" s="127">
        <v>4</v>
      </c>
      <c r="P278" s="127">
        <v>3</v>
      </c>
    </row>
    <row r="279" spans="1:16" s="123" customFormat="1" ht="15.75" x14ac:dyDescent="0.25">
      <c r="A279" s="121"/>
      <c r="B279" s="127">
        <v>269</v>
      </c>
      <c r="C279" s="127">
        <v>3</v>
      </c>
      <c r="D279" s="127">
        <v>60</v>
      </c>
      <c r="E279" s="127">
        <v>24000</v>
      </c>
      <c r="F279" s="128">
        <v>3.4346337172632975</v>
      </c>
      <c r="G279" s="127">
        <v>36000</v>
      </c>
      <c r="H279" s="127">
        <v>7700</v>
      </c>
      <c r="I279" s="127">
        <v>6000</v>
      </c>
      <c r="J279" s="127">
        <v>1</v>
      </c>
      <c r="K279" s="129">
        <v>21</v>
      </c>
      <c r="L279" s="127">
        <v>2</v>
      </c>
      <c r="M279" s="127">
        <v>4</v>
      </c>
      <c r="N279" s="127">
        <v>1</v>
      </c>
      <c r="O279" s="127">
        <v>2</v>
      </c>
      <c r="P279" s="127">
        <v>3</v>
      </c>
    </row>
    <row r="280" spans="1:16" s="123" customFormat="1" ht="15.75" x14ac:dyDescent="0.25">
      <c r="A280" s="121"/>
      <c r="B280" s="127">
        <v>270</v>
      </c>
      <c r="C280" s="127">
        <v>2</v>
      </c>
      <c r="D280" s="127">
        <v>36</v>
      </c>
      <c r="E280" s="127">
        <v>5400</v>
      </c>
      <c r="F280" s="128">
        <v>1.2549080162485207</v>
      </c>
      <c r="G280" s="127">
        <v>18000</v>
      </c>
      <c r="H280" s="127">
        <v>3000</v>
      </c>
      <c r="I280" s="127">
        <v>6000</v>
      </c>
      <c r="J280" s="127">
        <v>2</v>
      </c>
      <c r="K280" s="127">
        <v>33</v>
      </c>
      <c r="L280" s="127">
        <v>1</v>
      </c>
      <c r="M280" s="127">
        <v>5</v>
      </c>
      <c r="N280" s="127">
        <v>2</v>
      </c>
      <c r="O280" s="127">
        <v>3</v>
      </c>
      <c r="P280" s="127">
        <v>1</v>
      </c>
    </row>
    <row r="281" spans="1:16" s="123" customFormat="1" ht="15.75" x14ac:dyDescent="0.25">
      <c r="A281" s="121"/>
      <c r="B281" s="127">
        <v>271</v>
      </c>
      <c r="C281" s="127">
        <v>4</v>
      </c>
      <c r="D281" s="127">
        <v>60</v>
      </c>
      <c r="E281" s="127">
        <v>18300</v>
      </c>
      <c r="F281" s="128">
        <v>1.3397138378156064</v>
      </c>
      <c r="G281" s="127">
        <v>33000</v>
      </c>
      <c r="H281" s="127">
        <v>5300</v>
      </c>
      <c r="I281" s="127">
        <v>6000</v>
      </c>
      <c r="J281" s="127">
        <v>1</v>
      </c>
      <c r="K281" s="129">
        <v>49</v>
      </c>
      <c r="L281" s="127">
        <v>4</v>
      </c>
      <c r="M281" s="127">
        <v>1</v>
      </c>
      <c r="N281" s="127">
        <v>2</v>
      </c>
      <c r="O281" s="127">
        <v>2</v>
      </c>
      <c r="P281" s="127">
        <v>2</v>
      </c>
    </row>
    <row r="282" spans="1:16" s="123" customFormat="1" ht="15.75" x14ac:dyDescent="0.25">
      <c r="A282" s="121"/>
      <c r="B282" s="127">
        <v>272</v>
      </c>
      <c r="C282" s="127">
        <v>3</v>
      </c>
      <c r="D282" s="127">
        <v>18</v>
      </c>
      <c r="E282" s="127">
        <v>24000</v>
      </c>
      <c r="F282" s="128">
        <v>2.471068622975793</v>
      </c>
      <c r="G282" s="127">
        <v>36000</v>
      </c>
      <c r="H282" s="127">
        <v>7300</v>
      </c>
      <c r="I282" s="127">
        <v>6000</v>
      </c>
      <c r="J282" s="127">
        <v>2</v>
      </c>
      <c r="K282" s="127">
        <v>38</v>
      </c>
      <c r="L282" s="127">
        <v>2</v>
      </c>
      <c r="M282" s="127">
        <v>5</v>
      </c>
      <c r="N282" s="127">
        <v>1</v>
      </c>
      <c r="O282" s="127">
        <v>2</v>
      </c>
      <c r="P282" s="127">
        <v>3</v>
      </c>
    </row>
    <row r="283" spans="1:16" s="123" customFormat="1" ht="15.75" x14ac:dyDescent="0.25">
      <c r="A283" s="121"/>
      <c r="B283" s="127">
        <v>273</v>
      </c>
      <c r="C283" s="127">
        <v>5</v>
      </c>
      <c r="D283" s="127">
        <v>36</v>
      </c>
      <c r="E283" s="127">
        <v>18300</v>
      </c>
      <c r="F283" s="128">
        <v>1.9716154431961241</v>
      </c>
      <c r="G283" s="127">
        <v>36000</v>
      </c>
      <c r="H283" s="127">
        <v>7300</v>
      </c>
      <c r="I283" s="127">
        <v>5500</v>
      </c>
      <c r="J283" s="127">
        <v>2</v>
      </c>
      <c r="K283" s="129">
        <v>30</v>
      </c>
      <c r="L283" s="127">
        <v>4</v>
      </c>
      <c r="M283" s="127">
        <v>5</v>
      </c>
      <c r="N283" s="127">
        <v>2</v>
      </c>
      <c r="O283" s="127">
        <v>3</v>
      </c>
      <c r="P283" s="127">
        <v>2</v>
      </c>
    </row>
    <row r="284" spans="1:16" s="123" customFormat="1" ht="15.75" x14ac:dyDescent="0.25">
      <c r="A284" s="121"/>
      <c r="B284" s="127">
        <v>274</v>
      </c>
      <c r="C284" s="127">
        <v>5</v>
      </c>
      <c r="D284" s="127">
        <v>60</v>
      </c>
      <c r="E284" s="127">
        <v>18300</v>
      </c>
      <c r="F284" s="128">
        <v>1.9083872321021205</v>
      </c>
      <c r="G284" s="127">
        <v>36000</v>
      </c>
      <c r="H284" s="127">
        <v>5200</v>
      </c>
      <c r="I284" s="127">
        <v>5500</v>
      </c>
      <c r="J284" s="127">
        <v>1</v>
      </c>
      <c r="K284" s="127">
        <v>23</v>
      </c>
      <c r="L284" s="127">
        <v>4</v>
      </c>
      <c r="M284" s="127">
        <v>4</v>
      </c>
      <c r="N284" s="127">
        <v>1</v>
      </c>
      <c r="O284" s="127">
        <v>4</v>
      </c>
      <c r="P284" s="127">
        <v>3</v>
      </c>
    </row>
    <row r="285" spans="1:16" s="123" customFormat="1" ht="15.75" x14ac:dyDescent="0.25">
      <c r="A285" s="121"/>
      <c r="B285" s="127">
        <v>275</v>
      </c>
      <c r="C285" s="127">
        <v>1</v>
      </c>
      <c r="D285" s="127">
        <v>36</v>
      </c>
      <c r="E285" s="127">
        <v>24000</v>
      </c>
      <c r="F285" s="128">
        <v>2.4290771663052952</v>
      </c>
      <c r="G285" s="127">
        <v>45000</v>
      </c>
      <c r="H285" s="127">
        <v>6200</v>
      </c>
      <c r="I285" s="127">
        <v>5000</v>
      </c>
      <c r="J285" s="127">
        <v>2</v>
      </c>
      <c r="K285" s="129">
        <v>39</v>
      </c>
      <c r="L285" s="127">
        <v>4</v>
      </c>
      <c r="M285" s="127">
        <v>4</v>
      </c>
      <c r="N285" s="127">
        <v>2</v>
      </c>
      <c r="O285" s="127">
        <v>4</v>
      </c>
      <c r="P285" s="127">
        <v>1</v>
      </c>
    </row>
    <row r="286" spans="1:16" s="123" customFormat="1" ht="15.75" x14ac:dyDescent="0.25">
      <c r="A286" s="121"/>
      <c r="B286" s="127">
        <v>276</v>
      </c>
      <c r="C286" s="127">
        <v>2</v>
      </c>
      <c r="D286" s="127">
        <v>48</v>
      </c>
      <c r="E286" s="127">
        <v>5400</v>
      </c>
      <c r="F286" s="128">
        <v>1.3449961936527886</v>
      </c>
      <c r="G286" s="127">
        <v>12000</v>
      </c>
      <c r="H286" s="127">
        <v>2100</v>
      </c>
      <c r="I286" s="127">
        <v>6000</v>
      </c>
      <c r="J286" s="127">
        <v>1</v>
      </c>
      <c r="K286" s="127">
        <v>18</v>
      </c>
      <c r="L286" s="127">
        <v>3</v>
      </c>
      <c r="M286" s="127">
        <v>2</v>
      </c>
      <c r="N286" s="127">
        <v>2</v>
      </c>
      <c r="O286" s="127">
        <v>3</v>
      </c>
      <c r="P286" s="127">
        <v>3</v>
      </c>
    </row>
    <row r="287" spans="1:16" s="123" customFormat="1" ht="15.75" x14ac:dyDescent="0.25">
      <c r="A287" s="121"/>
      <c r="B287" s="127">
        <v>277</v>
      </c>
      <c r="C287" s="127">
        <v>4</v>
      </c>
      <c r="D287" s="127">
        <v>36</v>
      </c>
      <c r="E287" s="127">
        <v>24000</v>
      </c>
      <c r="F287" s="128">
        <v>3.0696854521701096</v>
      </c>
      <c r="G287" s="127">
        <v>42000</v>
      </c>
      <c r="H287" s="127">
        <v>6200</v>
      </c>
      <c r="I287" s="127">
        <v>6000</v>
      </c>
      <c r="J287" s="127">
        <v>1</v>
      </c>
      <c r="K287" s="129">
        <v>23</v>
      </c>
      <c r="L287" s="127">
        <v>3</v>
      </c>
      <c r="M287" s="127">
        <v>1</v>
      </c>
      <c r="N287" s="127">
        <v>1</v>
      </c>
      <c r="O287" s="127">
        <v>1</v>
      </c>
      <c r="P287" s="127">
        <v>3</v>
      </c>
    </row>
    <row r="288" spans="1:16" s="123" customFormat="1" ht="15.75" x14ac:dyDescent="0.25">
      <c r="A288" s="121"/>
      <c r="B288" s="127">
        <v>278</v>
      </c>
      <c r="C288" s="127">
        <v>2</v>
      </c>
      <c r="D288" s="127">
        <v>12</v>
      </c>
      <c r="E288" s="127">
        <v>24000</v>
      </c>
      <c r="F288" s="128">
        <v>2.0187498997635869</v>
      </c>
      <c r="G288" s="127">
        <v>41000</v>
      </c>
      <c r="H288" s="127">
        <v>6200</v>
      </c>
      <c r="I288" s="127">
        <v>6000</v>
      </c>
      <c r="J288" s="127">
        <v>1</v>
      </c>
      <c r="K288" s="127">
        <v>25</v>
      </c>
      <c r="L288" s="127">
        <v>2</v>
      </c>
      <c r="M288" s="127">
        <v>4</v>
      </c>
      <c r="N288" s="127">
        <v>2</v>
      </c>
      <c r="O288" s="127">
        <v>3</v>
      </c>
      <c r="P288" s="127">
        <v>3</v>
      </c>
    </row>
    <row r="289" spans="1:16" s="123" customFormat="1" ht="15.75" x14ac:dyDescent="0.25">
      <c r="A289" s="121"/>
      <c r="B289" s="127">
        <v>279</v>
      </c>
      <c r="C289" s="127">
        <v>5</v>
      </c>
      <c r="D289" s="127">
        <v>60</v>
      </c>
      <c r="E289" s="127">
        <v>5400</v>
      </c>
      <c r="F289" s="128">
        <v>3.8619186061532784</v>
      </c>
      <c r="G289" s="127">
        <v>12000</v>
      </c>
      <c r="H289" s="127">
        <v>1800</v>
      </c>
      <c r="I289" s="127">
        <v>5500</v>
      </c>
      <c r="J289" s="127">
        <v>2</v>
      </c>
      <c r="K289" s="129">
        <v>41</v>
      </c>
      <c r="L289" s="127">
        <v>1</v>
      </c>
      <c r="M289" s="127">
        <v>4</v>
      </c>
      <c r="N289" s="127">
        <v>2</v>
      </c>
      <c r="O289" s="127">
        <v>1</v>
      </c>
      <c r="P289" s="127">
        <v>2</v>
      </c>
    </row>
    <row r="290" spans="1:16" s="123" customFormat="1" ht="15.75" x14ac:dyDescent="0.25">
      <c r="A290" s="121"/>
      <c r="B290" s="127">
        <v>280</v>
      </c>
      <c r="C290" s="127">
        <v>3</v>
      </c>
      <c r="D290" s="127">
        <v>36</v>
      </c>
      <c r="E290" s="127">
        <v>5400</v>
      </c>
      <c r="F290" s="128">
        <v>2.797947590233326</v>
      </c>
      <c r="G290" s="127">
        <v>15000</v>
      </c>
      <c r="H290" s="127">
        <v>2400</v>
      </c>
      <c r="I290" s="127">
        <v>6000</v>
      </c>
      <c r="J290" s="127">
        <v>1</v>
      </c>
      <c r="K290" s="127">
        <v>19</v>
      </c>
      <c r="L290" s="127">
        <v>3</v>
      </c>
      <c r="M290" s="127">
        <v>1</v>
      </c>
      <c r="N290" s="127">
        <v>1</v>
      </c>
      <c r="O290" s="127">
        <v>3</v>
      </c>
      <c r="P290" s="127">
        <v>1</v>
      </c>
    </row>
    <row r="291" spans="1:16" s="123" customFormat="1" ht="15.75" x14ac:dyDescent="0.25">
      <c r="A291" s="121"/>
      <c r="B291" s="127">
        <v>281</v>
      </c>
      <c r="C291" s="127">
        <v>1</v>
      </c>
      <c r="D291" s="127">
        <v>36</v>
      </c>
      <c r="E291" s="127">
        <v>24000</v>
      </c>
      <c r="F291" s="128">
        <v>1.6835052969792281</v>
      </c>
      <c r="G291" s="127">
        <v>41000</v>
      </c>
      <c r="H291" s="127">
        <v>5200</v>
      </c>
      <c r="I291" s="127">
        <v>5000</v>
      </c>
      <c r="J291" s="127">
        <v>1</v>
      </c>
      <c r="K291" s="129">
        <v>23</v>
      </c>
      <c r="L291" s="127">
        <v>4</v>
      </c>
      <c r="M291" s="127">
        <v>4</v>
      </c>
      <c r="N291" s="127">
        <v>1</v>
      </c>
      <c r="O291" s="127">
        <v>2</v>
      </c>
      <c r="P291" s="127">
        <v>3</v>
      </c>
    </row>
    <row r="292" spans="1:16" s="123" customFormat="1" ht="15.75" x14ac:dyDescent="0.25">
      <c r="A292" s="121"/>
      <c r="B292" s="127">
        <v>282</v>
      </c>
      <c r="C292" s="127">
        <v>3</v>
      </c>
      <c r="D292" s="127">
        <v>12</v>
      </c>
      <c r="E292" s="127">
        <v>24000</v>
      </c>
      <c r="F292" s="128">
        <v>3.1699291624086694</v>
      </c>
      <c r="G292" s="127">
        <v>36000</v>
      </c>
      <c r="H292" s="127">
        <v>7300</v>
      </c>
      <c r="I292" s="127">
        <v>6000</v>
      </c>
      <c r="J292" s="127">
        <v>1</v>
      </c>
      <c r="K292" s="127">
        <v>50</v>
      </c>
      <c r="L292" s="127">
        <v>1</v>
      </c>
      <c r="M292" s="127">
        <v>1</v>
      </c>
      <c r="N292" s="127">
        <v>2</v>
      </c>
      <c r="O292" s="127">
        <v>4</v>
      </c>
      <c r="P292" s="127">
        <v>2</v>
      </c>
    </row>
    <row r="293" spans="1:16" s="123" customFormat="1" ht="15.75" x14ac:dyDescent="0.25">
      <c r="A293" s="121"/>
      <c r="B293" s="127">
        <v>283</v>
      </c>
      <c r="C293" s="127">
        <v>2</v>
      </c>
      <c r="D293" s="127">
        <v>36</v>
      </c>
      <c r="E293" s="127">
        <v>14000</v>
      </c>
      <c r="F293" s="128">
        <v>3.5523984049454969</v>
      </c>
      <c r="G293" s="127">
        <v>21000</v>
      </c>
      <c r="H293" s="127">
        <v>3300</v>
      </c>
      <c r="I293" s="127">
        <v>6000</v>
      </c>
      <c r="J293" s="127">
        <v>2</v>
      </c>
      <c r="K293" s="129">
        <v>37</v>
      </c>
      <c r="L293" s="127">
        <v>1</v>
      </c>
      <c r="M293" s="127">
        <v>4</v>
      </c>
      <c r="N293" s="127">
        <v>1</v>
      </c>
      <c r="O293" s="127">
        <v>1</v>
      </c>
      <c r="P293" s="127">
        <v>3</v>
      </c>
    </row>
    <row r="294" spans="1:16" s="123" customFormat="1" ht="15.75" x14ac:dyDescent="0.25">
      <c r="A294" s="121"/>
      <c r="B294" s="127">
        <v>284</v>
      </c>
      <c r="C294" s="127">
        <v>5</v>
      </c>
      <c r="D294" s="127">
        <v>48</v>
      </c>
      <c r="E294" s="127">
        <v>5400</v>
      </c>
      <c r="F294" s="128">
        <v>1.5712451439722646</v>
      </c>
      <c r="G294" s="127">
        <v>18000</v>
      </c>
      <c r="H294" s="127">
        <v>2500</v>
      </c>
      <c r="I294" s="127">
        <v>5500</v>
      </c>
      <c r="J294" s="127">
        <v>2</v>
      </c>
      <c r="K294" s="129">
        <v>51</v>
      </c>
      <c r="L294" s="127">
        <v>4</v>
      </c>
      <c r="M294" s="127">
        <v>4</v>
      </c>
      <c r="N294" s="127">
        <v>1</v>
      </c>
      <c r="O294" s="127">
        <v>3</v>
      </c>
      <c r="P294" s="127">
        <v>3</v>
      </c>
    </row>
    <row r="295" spans="1:16" s="123" customFormat="1" ht="15.75" x14ac:dyDescent="0.25">
      <c r="A295" s="121"/>
      <c r="B295" s="127">
        <v>285</v>
      </c>
      <c r="C295" s="127">
        <v>5</v>
      </c>
      <c r="D295" s="127">
        <v>12</v>
      </c>
      <c r="E295" s="127">
        <v>14000</v>
      </c>
      <c r="F295" s="128">
        <v>3.2847912075857311</v>
      </c>
      <c r="G295" s="127">
        <v>25000</v>
      </c>
      <c r="H295" s="127">
        <v>5200</v>
      </c>
      <c r="I295" s="127">
        <v>5500</v>
      </c>
      <c r="J295" s="127">
        <v>2</v>
      </c>
      <c r="K295" s="127">
        <v>52</v>
      </c>
      <c r="L295" s="127">
        <v>1</v>
      </c>
      <c r="M295" s="127">
        <v>4</v>
      </c>
      <c r="N295" s="127">
        <v>1</v>
      </c>
      <c r="O295" s="127">
        <v>3</v>
      </c>
      <c r="P295" s="127">
        <v>3</v>
      </c>
    </row>
    <row r="296" spans="1:16" s="123" customFormat="1" ht="15.75" x14ac:dyDescent="0.25">
      <c r="A296" s="121"/>
      <c r="B296" s="127">
        <v>286</v>
      </c>
      <c r="C296" s="127">
        <v>1</v>
      </c>
      <c r="D296" s="127">
        <v>36</v>
      </c>
      <c r="E296" s="127">
        <v>14000</v>
      </c>
      <c r="F296" s="128">
        <v>2.4588363453389483</v>
      </c>
      <c r="G296" s="127">
        <v>25000</v>
      </c>
      <c r="H296" s="127">
        <v>3600</v>
      </c>
      <c r="I296" s="127">
        <v>5000</v>
      </c>
      <c r="J296" s="127">
        <v>1</v>
      </c>
      <c r="K296" s="129">
        <v>32</v>
      </c>
      <c r="L296" s="127">
        <v>1</v>
      </c>
      <c r="M296" s="127">
        <v>5</v>
      </c>
      <c r="N296" s="127">
        <v>2</v>
      </c>
      <c r="O296" s="127">
        <v>3</v>
      </c>
      <c r="P296" s="127">
        <v>2</v>
      </c>
    </row>
    <row r="297" spans="1:16" s="123" customFormat="1" ht="15.75" x14ac:dyDescent="0.25">
      <c r="A297" s="121"/>
      <c r="B297" s="127">
        <v>287</v>
      </c>
      <c r="C297" s="127">
        <v>1</v>
      </c>
      <c r="D297" s="127">
        <v>18</v>
      </c>
      <c r="E297" s="127">
        <v>14000</v>
      </c>
      <c r="F297" s="128">
        <v>1.2728654662672447</v>
      </c>
      <c r="G297" s="127">
        <v>25000</v>
      </c>
      <c r="H297" s="127">
        <v>4400</v>
      </c>
      <c r="I297" s="127">
        <v>5000</v>
      </c>
      <c r="J297" s="127">
        <v>2</v>
      </c>
      <c r="K297" s="127">
        <v>39</v>
      </c>
      <c r="L297" s="127">
        <v>3</v>
      </c>
      <c r="M297" s="127">
        <v>4</v>
      </c>
      <c r="N297" s="127">
        <v>2</v>
      </c>
      <c r="O297" s="127">
        <v>2</v>
      </c>
      <c r="P297" s="127">
        <v>2</v>
      </c>
    </row>
    <row r="298" spans="1:16" s="123" customFormat="1" ht="15.75" x14ac:dyDescent="0.25">
      <c r="A298" s="121"/>
      <c r="B298" s="127">
        <v>288</v>
      </c>
      <c r="C298" s="127">
        <v>2</v>
      </c>
      <c r="D298" s="127">
        <v>36</v>
      </c>
      <c r="E298" s="127">
        <v>14000</v>
      </c>
      <c r="F298" s="128">
        <v>2.4314519326255377</v>
      </c>
      <c r="G298" s="127">
        <v>21000</v>
      </c>
      <c r="H298" s="127">
        <v>3300</v>
      </c>
      <c r="I298" s="127">
        <v>6000</v>
      </c>
      <c r="J298" s="127">
        <v>2</v>
      </c>
      <c r="K298" s="127">
        <v>30</v>
      </c>
      <c r="L298" s="127">
        <v>3</v>
      </c>
      <c r="M298" s="127">
        <v>4</v>
      </c>
      <c r="N298" s="127">
        <v>1</v>
      </c>
      <c r="O298" s="127">
        <v>3</v>
      </c>
      <c r="P298" s="127">
        <v>2</v>
      </c>
    </row>
    <row r="299" spans="1:16" s="123" customFormat="1" ht="15.75" x14ac:dyDescent="0.25">
      <c r="A299" s="121"/>
      <c r="B299" s="127">
        <v>289</v>
      </c>
      <c r="C299" s="127">
        <v>4</v>
      </c>
      <c r="D299" s="127">
        <v>48</v>
      </c>
      <c r="E299" s="127">
        <v>24000</v>
      </c>
      <c r="F299" s="128">
        <v>3.461907566573065</v>
      </c>
      <c r="G299" s="127">
        <v>36000</v>
      </c>
      <c r="H299" s="127">
        <v>7300</v>
      </c>
      <c r="I299" s="127">
        <v>6000</v>
      </c>
      <c r="J299" s="127">
        <v>1</v>
      </c>
      <c r="K299" s="129">
        <v>33</v>
      </c>
      <c r="L299" s="127">
        <v>1</v>
      </c>
      <c r="M299" s="127">
        <v>3</v>
      </c>
      <c r="N299" s="127">
        <v>2</v>
      </c>
      <c r="O299" s="127">
        <v>2</v>
      </c>
      <c r="P299" s="127">
        <v>3</v>
      </c>
    </row>
    <row r="300" spans="1:16" s="123" customFormat="1" ht="15.75" x14ac:dyDescent="0.25">
      <c r="A300" s="121"/>
      <c r="B300" s="127">
        <v>290</v>
      </c>
      <c r="C300" s="127">
        <v>4</v>
      </c>
      <c r="D300" s="127">
        <v>48</v>
      </c>
      <c r="E300" s="127">
        <v>14000</v>
      </c>
      <c r="F300" s="128">
        <v>2.7695840513182084</v>
      </c>
      <c r="G300" s="127">
        <v>25000</v>
      </c>
      <c r="H300" s="127">
        <v>4300</v>
      </c>
      <c r="I300" s="127">
        <v>6000</v>
      </c>
      <c r="J300" s="127">
        <v>1</v>
      </c>
      <c r="K300" s="127">
        <v>18</v>
      </c>
      <c r="L300" s="127">
        <v>4</v>
      </c>
      <c r="M300" s="127">
        <v>3</v>
      </c>
      <c r="N300" s="127">
        <v>2</v>
      </c>
      <c r="O300" s="127">
        <v>1</v>
      </c>
      <c r="P300" s="127">
        <v>3</v>
      </c>
    </row>
    <row r="301" spans="1:16" s="123" customFormat="1" ht="15.75" x14ac:dyDescent="0.25">
      <c r="A301" s="121"/>
      <c r="B301" s="127">
        <v>291</v>
      </c>
      <c r="C301" s="127">
        <v>4</v>
      </c>
      <c r="D301" s="127">
        <v>48</v>
      </c>
      <c r="E301" s="127">
        <v>5400</v>
      </c>
      <c r="F301" s="128">
        <v>3.2365442024009559</v>
      </c>
      <c r="G301" s="127">
        <v>12000</v>
      </c>
      <c r="H301" s="127">
        <v>1700</v>
      </c>
      <c r="I301" s="127">
        <v>6000</v>
      </c>
      <c r="J301" s="127">
        <v>1</v>
      </c>
      <c r="K301" s="127">
        <v>22</v>
      </c>
      <c r="L301" s="127">
        <v>2</v>
      </c>
      <c r="M301" s="127">
        <v>1</v>
      </c>
      <c r="N301" s="127">
        <v>1</v>
      </c>
      <c r="O301" s="127">
        <v>4</v>
      </c>
      <c r="P301" s="127">
        <v>3</v>
      </c>
    </row>
    <row r="302" spans="1:16" s="123" customFormat="1" ht="15.75" x14ac:dyDescent="0.25">
      <c r="A302" s="121"/>
      <c r="B302" s="127">
        <v>292</v>
      </c>
      <c r="C302" s="127">
        <v>4</v>
      </c>
      <c r="D302" s="127">
        <v>36</v>
      </c>
      <c r="E302" s="127">
        <v>5400</v>
      </c>
      <c r="F302" s="128">
        <v>2.307003822274492</v>
      </c>
      <c r="G302" s="127">
        <v>12000</v>
      </c>
      <c r="H302" s="127">
        <v>1800</v>
      </c>
      <c r="I302" s="127">
        <v>6000</v>
      </c>
      <c r="J302" s="127">
        <v>1</v>
      </c>
      <c r="K302" s="129">
        <v>25</v>
      </c>
      <c r="L302" s="127">
        <v>4</v>
      </c>
      <c r="M302" s="127">
        <v>4</v>
      </c>
      <c r="N302" s="127">
        <v>1</v>
      </c>
      <c r="O302" s="127">
        <v>2</v>
      </c>
      <c r="P302" s="127">
        <v>1</v>
      </c>
    </row>
    <row r="303" spans="1:16" s="123" customFormat="1" ht="15.75" x14ac:dyDescent="0.25">
      <c r="A303" s="121"/>
      <c r="B303" s="127">
        <v>293</v>
      </c>
      <c r="C303" s="127">
        <v>1</v>
      </c>
      <c r="D303" s="127">
        <v>48</v>
      </c>
      <c r="E303" s="127">
        <v>5400</v>
      </c>
      <c r="F303" s="128">
        <v>3.6018924433365322</v>
      </c>
      <c r="G303" s="127">
        <v>18000</v>
      </c>
      <c r="H303" s="127">
        <v>2300</v>
      </c>
      <c r="I303" s="127">
        <v>5000</v>
      </c>
      <c r="J303" s="127">
        <v>2</v>
      </c>
      <c r="K303" s="127">
        <v>54</v>
      </c>
      <c r="L303" s="127">
        <v>3</v>
      </c>
      <c r="M303" s="127">
        <v>2</v>
      </c>
      <c r="N303" s="127">
        <v>1</v>
      </c>
      <c r="O303" s="127">
        <v>4</v>
      </c>
      <c r="P303" s="127">
        <v>2</v>
      </c>
    </row>
    <row r="304" spans="1:16" s="123" customFormat="1" ht="15.75" x14ac:dyDescent="0.25">
      <c r="A304" s="121"/>
      <c r="B304" s="127">
        <v>294</v>
      </c>
      <c r="C304" s="127">
        <v>1</v>
      </c>
      <c r="D304" s="127">
        <v>36</v>
      </c>
      <c r="E304" s="127">
        <v>5400</v>
      </c>
      <c r="F304" s="128">
        <v>2.0606095258168424</v>
      </c>
      <c r="G304" s="127">
        <v>18000</v>
      </c>
      <c r="H304" s="127">
        <v>2400</v>
      </c>
      <c r="I304" s="127">
        <v>5000</v>
      </c>
      <c r="J304" s="127">
        <v>2</v>
      </c>
      <c r="K304" s="129">
        <v>29</v>
      </c>
      <c r="L304" s="127">
        <v>4</v>
      </c>
      <c r="M304" s="127">
        <v>4</v>
      </c>
      <c r="N304" s="127">
        <v>1</v>
      </c>
      <c r="O304" s="127">
        <v>4</v>
      </c>
      <c r="P304" s="127">
        <v>2</v>
      </c>
    </row>
    <row r="305" spans="1:16" s="123" customFormat="1" ht="15.75" x14ac:dyDescent="0.25">
      <c r="A305" s="121"/>
      <c r="B305" s="127">
        <v>295</v>
      </c>
      <c r="C305" s="127">
        <v>3</v>
      </c>
      <c r="D305" s="127">
        <v>36</v>
      </c>
      <c r="E305" s="127">
        <v>5400</v>
      </c>
      <c r="F305" s="128">
        <v>1.9089945502054624</v>
      </c>
      <c r="G305" s="127">
        <v>12000</v>
      </c>
      <c r="H305" s="127">
        <v>2000</v>
      </c>
      <c r="I305" s="127">
        <v>6000</v>
      </c>
      <c r="J305" s="127">
        <v>2</v>
      </c>
      <c r="K305" s="127">
        <v>43</v>
      </c>
      <c r="L305" s="127">
        <v>2</v>
      </c>
      <c r="M305" s="127">
        <v>4</v>
      </c>
      <c r="N305" s="127">
        <v>2</v>
      </c>
      <c r="O305" s="127">
        <v>2</v>
      </c>
      <c r="P305" s="127">
        <v>3</v>
      </c>
    </row>
    <row r="306" spans="1:16" s="123" customFormat="1" ht="15.75" x14ac:dyDescent="0.25">
      <c r="A306" s="121"/>
      <c r="B306" s="127">
        <v>296</v>
      </c>
      <c r="C306" s="127">
        <v>5</v>
      </c>
      <c r="D306" s="127">
        <v>36</v>
      </c>
      <c r="E306" s="127">
        <v>18300</v>
      </c>
      <c r="F306" s="128">
        <v>1.9439616237410893</v>
      </c>
      <c r="G306" s="127">
        <v>36000</v>
      </c>
      <c r="H306" s="127">
        <v>5200</v>
      </c>
      <c r="I306" s="127">
        <v>5500</v>
      </c>
      <c r="J306" s="127">
        <v>2</v>
      </c>
      <c r="K306" s="129">
        <v>46</v>
      </c>
      <c r="L306" s="127">
        <v>1</v>
      </c>
      <c r="M306" s="127">
        <v>4</v>
      </c>
      <c r="N306" s="127">
        <v>1</v>
      </c>
      <c r="O306" s="127">
        <v>4</v>
      </c>
      <c r="P306" s="127">
        <v>2</v>
      </c>
    </row>
    <row r="307" spans="1:16" s="123" customFormat="1" ht="15.75" x14ac:dyDescent="0.25">
      <c r="A307" s="121"/>
      <c r="B307" s="127">
        <v>297</v>
      </c>
      <c r="C307" s="127">
        <v>5</v>
      </c>
      <c r="D307" s="127">
        <v>36</v>
      </c>
      <c r="E307" s="127">
        <v>24000</v>
      </c>
      <c r="F307" s="128">
        <v>1.388463879749815</v>
      </c>
      <c r="G307" s="127">
        <v>45000</v>
      </c>
      <c r="H307" s="127">
        <v>8100</v>
      </c>
      <c r="I307" s="127">
        <v>5500</v>
      </c>
      <c r="J307" s="127">
        <v>1</v>
      </c>
      <c r="K307" s="127">
        <v>50</v>
      </c>
      <c r="L307" s="127">
        <v>3</v>
      </c>
      <c r="M307" s="127">
        <v>3</v>
      </c>
      <c r="N307" s="127">
        <v>1</v>
      </c>
      <c r="O307" s="127">
        <v>3</v>
      </c>
      <c r="P307" s="127">
        <v>1</v>
      </c>
    </row>
    <row r="308" spans="1:16" s="123" customFormat="1" ht="15.75" x14ac:dyDescent="0.25">
      <c r="A308" s="121"/>
      <c r="B308" s="127">
        <v>298</v>
      </c>
      <c r="C308" s="127">
        <v>2</v>
      </c>
      <c r="D308" s="127">
        <v>36</v>
      </c>
      <c r="E308" s="127">
        <v>5400</v>
      </c>
      <c r="F308" s="128">
        <v>2.5041773035714536</v>
      </c>
      <c r="G308" s="127">
        <v>12000</v>
      </c>
      <c r="H308" s="127">
        <v>1700</v>
      </c>
      <c r="I308" s="127">
        <v>6000</v>
      </c>
      <c r="J308" s="127">
        <v>1</v>
      </c>
      <c r="K308" s="129">
        <v>40</v>
      </c>
      <c r="L308" s="127">
        <v>4</v>
      </c>
      <c r="M308" s="127">
        <v>5</v>
      </c>
      <c r="N308" s="127">
        <v>2</v>
      </c>
      <c r="O308" s="127">
        <v>2</v>
      </c>
      <c r="P308" s="127">
        <v>3</v>
      </c>
    </row>
    <row r="309" spans="1:16" s="123" customFormat="1" ht="15.75" x14ac:dyDescent="0.25">
      <c r="A309" s="121"/>
      <c r="B309" s="127">
        <v>299</v>
      </c>
      <c r="C309" s="127">
        <v>1</v>
      </c>
      <c r="D309" s="127">
        <v>60</v>
      </c>
      <c r="E309" s="127">
        <v>5400</v>
      </c>
      <c r="F309" s="128">
        <v>1.0368094039663327</v>
      </c>
      <c r="G309" s="127">
        <v>18000</v>
      </c>
      <c r="H309" s="127">
        <v>2400</v>
      </c>
      <c r="I309" s="127">
        <v>5000</v>
      </c>
      <c r="J309" s="127">
        <v>1</v>
      </c>
      <c r="K309" s="127">
        <v>32</v>
      </c>
      <c r="L309" s="127">
        <v>3</v>
      </c>
      <c r="M309" s="127">
        <v>1</v>
      </c>
      <c r="N309" s="127">
        <v>1</v>
      </c>
      <c r="O309" s="127">
        <v>2</v>
      </c>
      <c r="P309" s="127">
        <v>1</v>
      </c>
    </row>
    <row r="310" spans="1:16" s="123" customFormat="1" ht="15.75" x14ac:dyDescent="0.25">
      <c r="A310" s="121"/>
      <c r="B310" s="127">
        <v>300</v>
      </c>
      <c r="C310" s="127">
        <v>3</v>
      </c>
      <c r="D310" s="127">
        <v>12</v>
      </c>
      <c r="E310" s="127">
        <v>5400</v>
      </c>
      <c r="F310" s="128">
        <v>2.0198550871136365</v>
      </c>
      <c r="G310" s="127">
        <v>12000</v>
      </c>
      <c r="H310" s="127">
        <v>1700</v>
      </c>
      <c r="I310" s="127">
        <v>6000</v>
      </c>
      <c r="J310" s="127">
        <v>1</v>
      </c>
      <c r="K310" s="129">
        <v>43</v>
      </c>
      <c r="L310" s="127">
        <v>1</v>
      </c>
      <c r="M310" s="127">
        <v>5</v>
      </c>
      <c r="N310" s="127">
        <v>2</v>
      </c>
      <c r="O310" s="127">
        <v>1</v>
      </c>
      <c r="P310" s="127">
        <v>3</v>
      </c>
    </row>
    <row r="311" spans="1:16" s="123" customFormat="1" ht="15.75" x14ac:dyDescent="0.25">
      <c r="A311" s="121"/>
      <c r="B311" s="127">
        <v>301</v>
      </c>
      <c r="C311" s="127">
        <v>3</v>
      </c>
      <c r="D311" s="127">
        <v>36</v>
      </c>
      <c r="E311" s="127">
        <v>14000</v>
      </c>
      <c r="F311" s="128">
        <v>1.7406183510648745</v>
      </c>
      <c r="G311" s="127">
        <v>25000</v>
      </c>
      <c r="H311" s="127">
        <v>4300</v>
      </c>
      <c r="I311" s="127">
        <v>6000</v>
      </c>
      <c r="J311" s="127">
        <v>1</v>
      </c>
      <c r="K311" s="127">
        <v>39</v>
      </c>
      <c r="L311" s="127">
        <v>1</v>
      </c>
      <c r="M311" s="127">
        <v>5</v>
      </c>
      <c r="N311" s="127">
        <v>1</v>
      </c>
      <c r="O311" s="127">
        <v>3</v>
      </c>
      <c r="P311" s="127">
        <v>3</v>
      </c>
    </row>
    <row r="312" spans="1:16" s="123" customFormat="1" ht="15.75" x14ac:dyDescent="0.25">
      <c r="A312" s="121"/>
      <c r="B312" s="127">
        <v>302</v>
      </c>
      <c r="C312" s="127">
        <v>4</v>
      </c>
      <c r="D312" s="127">
        <v>48</v>
      </c>
      <c r="E312" s="127">
        <v>14000</v>
      </c>
      <c r="F312" s="128">
        <v>1.7916390136368454</v>
      </c>
      <c r="G312" s="127">
        <v>25000</v>
      </c>
      <c r="H312" s="127">
        <v>4400</v>
      </c>
      <c r="I312" s="127">
        <v>6000</v>
      </c>
      <c r="J312" s="127">
        <v>1</v>
      </c>
      <c r="K312" s="129">
        <v>37</v>
      </c>
      <c r="L312" s="127">
        <v>1</v>
      </c>
      <c r="M312" s="127">
        <v>4</v>
      </c>
      <c r="N312" s="127">
        <v>1</v>
      </c>
      <c r="O312" s="127">
        <v>4</v>
      </c>
      <c r="P312" s="127">
        <v>3</v>
      </c>
    </row>
    <row r="313" spans="1:16" s="123" customFormat="1" ht="15.75" x14ac:dyDescent="0.25">
      <c r="A313" s="121"/>
      <c r="B313" s="127">
        <v>303</v>
      </c>
      <c r="C313" s="127">
        <v>1</v>
      </c>
      <c r="D313" s="127">
        <v>36</v>
      </c>
      <c r="E313" s="127">
        <v>14000</v>
      </c>
      <c r="F313" s="128">
        <v>1.5155496512074413</v>
      </c>
      <c r="G313" s="127">
        <v>25000</v>
      </c>
      <c r="H313" s="127">
        <v>4400</v>
      </c>
      <c r="I313" s="127">
        <v>5000</v>
      </c>
      <c r="J313" s="127">
        <v>2</v>
      </c>
      <c r="K313" s="127">
        <v>18</v>
      </c>
      <c r="L313" s="127">
        <v>4</v>
      </c>
      <c r="M313" s="127">
        <v>4</v>
      </c>
      <c r="N313" s="127">
        <v>2</v>
      </c>
      <c r="O313" s="127">
        <v>1</v>
      </c>
      <c r="P313" s="127">
        <v>3</v>
      </c>
    </row>
    <row r="314" spans="1:16" s="123" customFormat="1" ht="15.75" x14ac:dyDescent="0.25">
      <c r="A314" s="121"/>
      <c r="B314" s="127">
        <v>304</v>
      </c>
      <c r="C314" s="127">
        <v>5</v>
      </c>
      <c r="D314" s="127">
        <v>36</v>
      </c>
      <c r="E314" s="127">
        <v>5400</v>
      </c>
      <c r="F314" s="128">
        <v>3.3499994748958235</v>
      </c>
      <c r="G314" s="127">
        <v>12000</v>
      </c>
      <c r="H314" s="127">
        <v>2300</v>
      </c>
      <c r="I314" s="127">
        <v>5500</v>
      </c>
      <c r="J314" s="127">
        <v>2</v>
      </c>
      <c r="K314" s="129">
        <v>24</v>
      </c>
      <c r="L314" s="127">
        <v>1</v>
      </c>
      <c r="M314" s="127">
        <v>4</v>
      </c>
      <c r="N314" s="127">
        <v>2</v>
      </c>
      <c r="O314" s="127">
        <v>4</v>
      </c>
      <c r="P314" s="127">
        <v>3</v>
      </c>
    </row>
    <row r="315" spans="1:16" s="123" customFormat="1" ht="15.75" x14ac:dyDescent="0.25">
      <c r="A315" s="121"/>
      <c r="B315" s="127">
        <v>305</v>
      </c>
      <c r="C315" s="127">
        <v>5</v>
      </c>
      <c r="D315" s="127">
        <v>60</v>
      </c>
      <c r="E315" s="127">
        <v>14000</v>
      </c>
      <c r="F315" s="128">
        <v>2.1442472100876615</v>
      </c>
      <c r="G315" s="127">
        <v>25000</v>
      </c>
      <c r="H315" s="127">
        <v>4400</v>
      </c>
      <c r="I315" s="127">
        <v>5500</v>
      </c>
      <c r="J315" s="127">
        <v>1</v>
      </c>
      <c r="K315" s="129">
        <v>47</v>
      </c>
      <c r="L315" s="127">
        <v>3</v>
      </c>
      <c r="M315" s="127">
        <v>5</v>
      </c>
      <c r="N315" s="127">
        <v>2</v>
      </c>
      <c r="O315" s="127">
        <v>3</v>
      </c>
      <c r="P315" s="127">
        <v>3</v>
      </c>
    </row>
    <row r="316" spans="1:16" s="123" customFormat="1" ht="15.75" x14ac:dyDescent="0.25">
      <c r="A316" s="121"/>
      <c r="B316" s="127">
        <v>306</v>
      </c>
      <c r="C316" s="127">
        <v>3</v>
      </c>
      <c r="D316" s="127">
        <v>12</v>
      </c>
      <c r="E316" s="127">
        <v>5400</v>
      </c>
      <c r="F316" s="128">
        <v>1.288933389227815</v>
      </c>
      <c r="G316" s="127">
        <v>18000</v>
      </c>
      <c r="H316" s="127">
        <v>3600</v>
      </c>
      <c r="I316" s="127">
        <v>6000</v>
      </c>
      <c r="J316" s="127">
        <v>1</v>
      </c>
      <c r="K316" s="127">
        <v>25</v>
      </c>
      <c r="L316" s="127">
        <v>2</v>
      </c>
      <c r="M316" s="127">
        <v>5</v>
      </c>
      <c r="N316" s="127">
        <v>2</v>
      </c>
      <c r="O316" s="127">
        <v>1</v>
      </c>
      <c r="P316" s="127">
        <v>3</v>
      </c>
    </row>
    <row r="317" spans="1:16" s="123" customFormat="1" ht="15.75" x14ac:dyDescent="0.25">
      <c r="A317" s="121"/>
      <c r="B317" s="127">
        <v>307</v>
      </c>
      <c r="C317" s="127">
        <v>2</v>
      </c>
      <c r="D317" s="127">
        <v>18</v>
      </c>
      <c r="E317" s="127">
        <v>14000</v>
      </c>
      <c r="F317" s="128">
        <v>1.6876365102917168</v>
      </c>
      <c r="G317" s="127">
        <v>25000</v>
      </c>
      <c r="H317" s="127">
        <v>4400</v>
      </c>
      <c r="I317" s="127">
        <v>6000</v>
      </c>
      <c r="J317" s="127">
        <v>2</v>
      </c>
      <c r="K317" s="127">
        <v>45</v>
      </c>
      <c r="L317" s="127">
        <v>4</v>
      </c>
      <c r="M317" s="127">
        <v>4</v>
      </c>
      <c r="N317" s="127">
        <v>2</v>
      </c>
      <c r="O317" s="127">
        <v>4</v>
      </c>
      <c r="P317" s="127">
        <v>3</v>
      </c>
    </row>
    <row r="318" spans="1:16" s="123" customFormat="1" ht="15.75" x14ac:dyDescent="0.25">
      <c r="A318" s="121"/>
      <c r="B318" s="127">
        <v>308</v>
      </c>
      <c r="C318" s="127">
        <v>5</v>
      </c>
      <c r="D318" s="127">
        <v>12</v>
      </c>
      <c r="E318" s="127">
        <v>18300</v>
      </c>
      <c r="F318" s="128">
        <v>3.5339412653030329</v>
      </c>
      <c r="G318" s="127">
        <v>36000</v>
      </c>
      <c r="H318" s="127">
        <v>5200</v>
      </c>
      <c r="I318" s="127">
        <v>5500</v>
      </c>
      <c r="J318" s="127">
        <v>1</v>
      </c>
      <c r="K318" s="129">
        <v>22</v>
      </c>
      <c r="L318" s="127">
        <v>1</v>
      </c>
      <c r="M318" s="127">
        <v>5</v>
      </c>
      <c r="N318" s="127">
        <v>2</v>
      </c>
      <c r="O318" s="127">
        <v>2</v>
      </c>
      <c r="P318" s="127">
        <v>3</v>
      </c>
    </row>
    <row r="319" spans="1:16" s="123" customFormat="1" ht="15.75" x14ac:dyDescent="0.25">
      <c r="A319" s="121"/>
      <c r="B319" s="127">
        <v>309</v>
      </c>
      <c r="C319" s="127">
        <v>2</v>
      </c>
      <c r="D319" s="127">
        <v>12</v>
      </c>
      <c r="E319" s="127">
        <v>14000</v>
      </c>
      <c r="F319" s="128">
        <v>2.0333460668221823</v>
      </c>
      <c r="G319" s="127">
        <v>25000</v>
      </c>
      <c r="H319" s="127">
        <v>4400</v>
      </c>
      <c r="I319" s="127">
        <v>6000</v>
      </c>
      <c r="J319" s="127">
        <v>2</v>
      </c>
      <c r="K319" s="127">
        <v>24</v>
      </c>
      <c r="L319" s="127">
        <v>4</v>
      </c>
      <c r="M319" s="127">
        <v>5</v>
      </c>
      <c r="N319" s="127">
        <v>2</v>
      </c>
      <c r="O319" s="127">
        <v>1</v>
      </c>
      <c r="P319" s="127">
        <v>3</v>
      </c>
    </row>
    <row r="320" spans="1:16" s="123" customFormat="1" ht="15.75" x14ac:dyDescent="0.25">
      <c r="A320" s="121"/>
      <c r="B320" s="127">
        <v>310</v>
      </c>
      <c r="C320" s="127">
        <v>4</v>
      </c>
      <c r="D320" s="127">
        <v>60</v>
      </c>
      <c r="E320" s="127">
        <v>5400</v>
      </c>
      <c r="F320" s="128">
        <v>3.7209916249359178</v>
      </c>
      <c r="G320" s="127">
        <v>12000</v>
      </c>
      <c r="H320" s="127">
        <v>1600</v>
      </c>
      <c r="I320" s="127">
        <v>6000</v>
      </c>
      <c r="J320" s="127">
        <v>2</v>
      </c>
      <c r="K320" s="129">
        <v>38</v>
      </c>
      <c r="L320" s="127">
        <v>4</v>
      </c>
      <c r="M320" s="127">
        <v>2</v>
      </c>
      <c r="N320" s="127">
        <v>2</v>
      </c>
      <c r="O320" s="127">
        <v>1</v>
      </c>
      <c r="P320" s="127">
        <v>2</v>
      </c>
    </row>
    <row r="321" spans="1:16" s="123" customFormat="1" ht="15.75" x14ac:dyDescent="0.25">
      <c r="A321" s="121"/>
      <c r="B321" s="127">
        <v>311</v>
      </c>
      <c r="C321" s="127">
        <v>3</v>
      </c>
      <c r="D321" s="127">
        <v>36</v>
      </c>
      <c r="E321" s="127">
        <v>24000</v>
      </c>
      <c r="F321" s="128">
        <v>1.1224996492054886</v>
      </c>
      <c r="G321" s="127">
        <v>45000</v>
      </c>
      <c r="H321" s="127">
        <v>7300</v>
      </c>
      <c r="I321" s="127">
        <v>6000</v>
      </c>
      <c r="J321" s="127">
        <v>2</v>
      </c>
      <c r="K321" s="127">
        <v>42</v>
      </c>
      <c r="L321" s="127">
        <v>2</v>
      </c>
      <c r="M321" s="127">
        <v>4</v>
      </c>
      <c r="N321" s="127">
        <v>1</v>
      </c>
      <c r="O321" s="127">
        <v>1</v>
      </c>
      <c r="P321" s="127">
        <v>1</v>
      </c>
    </row>
    <row r="322" spans="1:16" s="123" customFormat="1" ht="15.75" x14ac:dyDescent="0.25">
      <c r="A322" s="121"/>
      <c r="B322" s="127">
        <v>312</v>
      </c>
      <c r="C322" s="127">
        <v>5</v>
      </c>
      <c r="D322" s="127">
        <v>36</v>
      </c>
      <c r="E322" s="127">
        <v>14000</v>
      </c>
      <c r="F322" s="128">
        <v>2.1510514157953056</v>
      </c>
      <c r="G322" s="127">
        <v>25000</v>
      </c>
      <c r="H322" s="127">
        <v>4200</v>
      </c>
      <c r="I322" s="127">
        <v>5500</v>
      </c>
      <c r="J322" s="127">
        <v>2</v>
      </c>
      <c r="K322" s="129">
        <v>41</v>
      </c>
      <c r="L322" s="127">
        <v>1</v>
      </c>
      <c r="M322" s="127">
        <v>3</v>
      </c>
      <c r="N322" s="127">
        <v>1</v>
      </c>
      <c r="O322" s="127">
        <v>1</v>
      </c>
      <c r="P322" s="127">
        <v>1</v>
      </c>
    </row>
    <row r="323" spans="1:16" s="123" customFormat="1" ht="15.75" x14ac:dyDescent="0.25">
      <c r="A323" s="121"/>
      <c r="B323" s="127">
        <v>313</v>
      </c>
      <c r="C323" s="127">
        <v>3</v>
      </c>
      <c r="D323" s="127">
        <v>48</v>
      </c>
      <c r="E323" s="127">
        <v>18300</v>
      </c>
      <c r="F323" s="128">
        <v>1.3149091160215447</v>
      </c>
      <c r="G323" s="127">
        <v>36000</v>
      </c>
      <c r="H323" s="127">
        <v>5200</v>
      </c>
      <c r="I323" s="127">
        <v>6000</v>
      </c>
      <c r="J323" s="127">
        <v>1</v>
      </c>
      <c r="K323" s="127">
        <v>26</v>
      </c>
      <c r="L323" s="127">
        <v>4</v>
      </c>
      <c r="M323" s="127">
        <v>1</v>
      </c>
      <c r="N323" s="127">
        <v>1</v>
      </c>
      <c r="O323" s="127">
        <v>2</v>
      </c>
      <c r="P323" s="127">
        <v>1</v>
      </c>
    </row>
    <row r="324" spans="1:16" s="123" customFormat="1" ht="15.75" x14ac:dyDescent="0.25">
      <c r="A324" s="121"/>
      <c r="B324" s="127">
        <v>314</v>
      </c>
      <c r="C324" s="127">
        <v>5</v>
      </c>
      <c r="D324" s="127">
        <v>36</v>
      </c>
      <c r="E324" s="127">
        <v>24000</v>
      </c>
      <c r="F324" s="128">
        <v>3.414951291016382</v>
      </c>
      <c r="G324" s="127">
        <v>36000</v>
      </c>
      <c r="H324" s="127">
        <v>8400</v>
      </c>
      <c r="I324" s="127">
        <v>5500</v>
      </c>
      <c r="J324" s="127">
        <v>2</v>
      </c>
      <c r="K324" s="129">
        <v>21</v>
      </c>
      <c r="L324" s="127">
        <v>1</v>
      </c>
      <c r="M324" s="127">
        <v>4</v>
      </c>
      <c r="N324" s="127">
        <v>1</v>
      </c>
      <c r="O324" s="127">
        <v>1</v>
      </c>
      <c r="P324" s="127">
        <v>3</v>
      </c>
    </row>
    <row r="325" spans="1:16" s="123" customFormat="1" ht="15.75" x14ac:dyDescent="0.25">
      <c r="A325" s="121"/>
      <c r="B325" s="127">
        <v>315</v>
      </c>
      <c r="C325" s="127">
        <v>1</v>
      </c>
      <c r="D325" s="127">
        <v>60</v>
      </c>
      <c r="E325" s="127">
        <v>18300</v>
      </c>
      <c r="F325" s="128">
        <v>1.7163916907618497</v>
      </c>
      <c r="G325" s="127">
        <v>36000</v>
      </c>
      <c r="H325" s="127">
        <v>4400</v>
      </c>
      <c r="I325" s="127">
        <v>5000</v>
      </c>
      <c r="J325" s="127">
        <v>2</v>
      </c>
      <c r="K325" s="127">
        <v>20</v>
      </c>
      <c r="L325" s="127">
        <v>1</v>
      </c>
      <c r="M325" s="127">
        <v>3</v>
      </c>
      <c r="N325" s="127">
        <v>1</v>
      </c>
      <c r="O325" s="127">
        <v>1</v>
      </c>
      <c r="P325" s="127">
        <v>1</v>
      </c>
    </row>
    <row r="326" spans="1:16" s="123" customFormat="1" ht="15.75" x14ac:dyDescent="0.25">
      <c r="A326" s="121"/>
      <c r="B326" s="127">
        <v>316</v>
      </c>
      <c r="C326" s="127">
        <v>2</v>
      </c>
      <c r="D326" s="127">
        <v>36</v>
      </c>
      <c r="E326" s="127">
        <v>24000</v>
      </c>
      <c r="F326" s="128">
        <v>3.6056555047612009</v>
      </c>
      <c r="G326" s="127">
        <v>45000</v>
      </c>
      <c r="H326" s="127">
        <v>7300</v>
      </c>
      <c r="I326" s="127">
        <v>6000</v>
      </c>
      <c r="J326" s="127">
        <v>2</v>
      </c>
      <c r="K326" s="129">
        <v>28</v>
      </c>
      <c r="L326" s="127">
        <v>2</v>
      </c>
      <c r="M326" s="127">
        <v>4</v>
      </c>
      <c r="N326" s="127">
        <v>1</v>
      </c>
      <c r="O326" s="127">
        <v>3</v>
      </c>
      <c r="P326" s="127">
        <v>3</v>
      </c>
    </row>
    <row r="327" spans="1:16" s="123" customFormat="1" ht="15.75" x14ac:dyDescent="0.25">
      <c r="A327" s="121"/>
      <c r="B327" s="127">
        <v>317</v>
      </c>
      <c r="C327" s="127">
        <v>1</v>
      </c>
      <c r="D327" s="127">
        <v>48</v>
      </c>
      <c r="E327" s="127">
        <v>18300</v>
      </c>
      <c r="F327" s="128">
        <v>2.1336626198201731</v>
      </c>
      <c r="G327" s="127">
        <v>36000</v>
      </c>
      <c r="H327" s="127">
        <v>5200</v>
      </c>
      <c r="I327" s="127">
        <v>5000</v>
      </c>
      <c r="J327" s="127">
        <v>1</v>
      </c>
      <c r="K327" s="129">
        <v>44</v>
      </c>
      <c r="L327" s="127">
        <v>4</v>
      </c>
      <c r="M327" s="127">
        <v>5</v>
      </c>
      <c r="N327" s="127">
        <v>2</v>
      </c>
      <c r="O327" s="127">
        <v>1</v>
      </c>
      <c r="P327" s="127">
        <v>3</v>
      </c>
    </row>
    <row r="328" spans="1:16" s="123" customFormat="1" ht="15.75" x14ac:dyDescent="0.25">
      <c r="A328" s="121"/>
      <c r="B328" s="127">
        <v>318</v>
      </c>
      <c r="C328" s="127">
        <v>3</v>
      </c>
      <c r="D328" s="127">
        <v>12</v>
      </c>
      <c r="E328" s="127">
        <v>5400</v>
      </c>
      <c r="F328" s="128">
        <v>3.3653421340437366</v>
      </c>
      <c r="G328" s="127">
        <v>12000</v>
      </c>
      <c r="H328" s="127">
        <v>1800</v>
      </c>
      <c r="I328" s="127">
        <v>6000</v>
      </c>
      <c r="J328" s="127">
        <v>1</v>
      </c>
      <c r="K328" s="127">
        <v>41</v>
      </c>
      <c r="L328" s="127">
        <v>1</v>
      </c>
      <c r="M328" s="127">
        <v>4</v>
      </c>
      <c r="N328" s="127">
        <v>1</v>
      </c>
      <c r="O328" s="127">
        <v>4</v>
      </c>
      <c r="P328" s="127">
        <v>2</v>
      </c>
    </row>
    <row r="329" spans="1:16" s="123" customFormat="1" ht="15.75" x14ac:dyDescent="0.25">
      <c r="A329" s="121"/>
      <c r="B329" s="127">
        <v>319</v>
      </c>
      <c r="C329" s="127">
        <v>2</v>
      </c>
      <c r="D329" s="127">
        <v>36</v>
      </c>
      <c r="E329" s="127">
        <v>5400</v>
      </c>
      <c r="F329" s="128">
        <v>2.4756125178585058</v>
      </c>
      <c r="G329" s="127">
        <v>15000</v>
      </c>
      <c r="H329" s="127">
        <v>2400</v>
      </c>
      <c r="I329" s="127">
        <v>6000</v>
      </c>
      <c r="J329" s="127">
        <v>1</v>
      </c>
      <c r="K329" s="129">
        <v>48</v>
      </c>
      <c r="L329" s="127">
        <v>1</v>
      </c>
      <c r="M329" s="127">
        <v>4</v>
      </c>
      <c r="N329" s="127">
        <v>2</v>
      </c>
      <c r="O329" s="127">
        <v>4</v>
      </c>
      <c r="P329" s="127">
        <v>3</v>
      </c>
    </row>
    <row r="330" spans="1:16" s="123" customFormat="1" ht="15.75" x14ac:dyDescent="0.25">
      <c r="A330" s="121"/>
      <c r="B330" s="127">
        <v>320</v>
      </c>
      <c r="C330" s="127">
        <v>2</v>
      </c>
      <c r="D330" s="127">
        <v>12</v>
      </c>
      <c r="E330" s="127">
        <v>14000</v>
      </c>
      <c r="F330" s="128">
        <v>1.7601443575901428</v>
      </c>
      <c r="G330" s="127">
        <v>25000</v>
      </c>
      <c r="H330" s="127">
        <v>3700</v>
      </c>
      <c r="I330" s="127">
        <v>6000</v>
      </c>
      <c r="J330" s="127">
        <v>1</v>
      </c>
      <c r="K330" s="127">
        <v>44</v>
      </c>
      <c r="L330" s="127">
        <v>1</v>
      </c>
      <c r="M330" s="127">
        <v>1</v>
      </c>
      <c r="N330" s="127">
        <v>1</v>
      </c>
      <c r="O330" s="127">
        <v>4</v>
      </c>
      <c r="P330" s="127">
        <v>2</v>
      </c>
    </row>
    <row r="331" spans="1:16" s="123" customFormat="1" ht="15.75" x14ac:dyDescent="0.25">
      <c r="A331" s="121"/>
      <c r="B331" s="127">
        <v>321</v>
      </c>
      <c r="C331" s="127">
        <v>2</v>
      </c>
      <c r="D331" s="127">
        <v>36</v>
      </c>
      <c r="E331" s="127">
        <v>18300</v>
      </c>
      <c r="F331" s="128">
        <v>2.9928143450107694</v>
      </c>
      <c r="G331" s="127">
        <v>36000</v>
      </c>
      <c r="H331" s="127">
        <v>4400</v>
      </c>
      <c r="I331" s="127">
        <v>6000</v>
      </c>
      <c r="J331" s="127">
        <v>1</v>
      </c>
      <c r="K331" s="129">
        <v>49</v>
      </c>
      <c r="L331" s="127">
        <v>3</v>
      </c>
      <c r="M331" s="127">
        <v>5</v>
      </c>
      <c r="N331" s="127">
        <v>2</v>
      </c>
      <c r="O331" s="127">
        <v>2</v>
      </c>
      <c r="P331" s="127">
        <v>3</v>
      </c>
    </row>
    <row r="332" spans="1:16" s="123" customFormat="1" ht="15.75" x14ac:dyDescent="0.25">
      <c r="A332" s="121"/>
      <c r="B332" s="127">
        <v>322</v>
      </c>
      <c r="C332" s="127">
        <v>1</v>
      </c>
      <c r="D332" s="127">
        <v>60</v>
      </c>
      <c r="E332" s="127">
        <v>5400</v>
      </c>
      <c r="F332" s="128">
        <v>1.6475982115726646</v>
      </c>
      <c r="G332" s="127">
        <v>15000</v>
      </c>
      <c r="H332" s="127">
        <v>2200</v>
      </c>
      <c r="I332" s="127">
        <v>5000</v>
      </c>
      <c r="J332" s="127">
        <v>1</v>
      </c>
      <c r="K332" s="127">
        <v>31</v>
      </c>
      <c r="L332" s="127">
        <v>4</v>
      </c>
      <c r="M332" s="127">
        <v>4</v>
      </c>
      <c r="N332" s="127">
        <v>1</v>
      </c>
      <c r="O332" s="127">
        <v>2</v>
      </c>
      <c r="P332" s="127">
        <v>3</v>
      </c>
    </row>
    <row r="333" spans="1:16" s="123" customFormat="1" ht="15.75" x14ac:dyDescent="0.25">
      <c r="A333" s="121"/>
      <c r="B333" s="127">
        <v>323</v>
      </c>
      <c r="C333" s="127">
        <v>2</v>
      </c>
      <c r="D333" s="127">
        <v>60</v>
      </c>
      <c r="E333" s="127">
        <v>24000</v>
      </c>
      <c r="F333" s="128">
        <v>1.790093814807165</v>
      </c>
      <c r="G333" s="127">
        <v>42000</v>
      </c>
      <c r="H333" s="127">
        <v>7300</v>
      </c>
      <c r="I333" s="127">
        <v>6000</v>
      </c>
      <c r="J333" s="127">
        <v>2</v>
      </c>
      <c r="K333" s="129">
        <v>18</v>
      </c>
      <c r="L333" s="127">
        <v>2</v>
      </c>
      <c r="M333" s="127">
        <v>3</v>
      </c>
      <c r="N333" s="127">
        <v>2</v>
      </c>
      <c r="O333" s="127">
        <v>3</v>
      </c>
      <c r="P333" s="127">
        <v>2</v>
      </c>
    </row>
    <row r="334" spans="1:16" s="123" customFormat="1" ht="15.75" x14ac:dyDescent="0.25">
      <c r="A334" s="121"/>
      <c r="B334" s="127">
        <v>324</v>
      </c>
      <c r="C334" s="127">
        <v>1</v>
      </c>
      <c r="D334" s="127">
        <v>18</v>
      </c>
      <c r="E334" s="127">
        <v>5400</v>
      </c>
      <c r="F334" s="128">
        <v>2.5614452187558094</v>
      </c>
      <c r="G334" s="127">
        <v>12000</v>
      </c>
      <c r="H334" s="127">
        <v>1400</v>
      </c>
      <c r="I334" s="127">
        <v>5000</v>
      </c>
      <c r="J334" s="127">
        <v>2</v>
      </c>
      <c r="K334" s="127">
        <v>47</v>
      </c>
      <c r="L334" s="127">
        <v>1</v>
      </c>
      <c r="M334" s="127">
        <v>1</v>
      </c>
      <c r="N334" s="127">
        <v>1</v>
      </c>
      <c r="O334" s="127">
        <v>2</v>
      </c>
      <c r="P334" s="127">
        <v>1</v>
      </c>
    </row>
    <row r="335" spans="1:16" s="123" customFormat="1" ht="15.75" x14ac:dyDescent="0.25">
      <c r="A335" s="121"/>
      <c r="B335" s="127">
        <v>325</v>
      </c>
      <c r="C335" s="127">
        <v>5</v>
      </c>
      <c r="D335" s="127">
        <v>36</v>
      </c>
      <c r="E335" s="127">
        <v>5400</v>
      </c>
      <c r="F335" s="128">
        <v>3.9398418450823431</v>
      </c>
      <c r="G335" s="127">
        <v>12000</v>
      </c>
      <c r="H335" s="127">
        <v>2500</v>
      </c>
      <c r="I335" s="127">
        <v>5500</v>
      </c>
      <c r="J335" s="127">
        <v>2</v>
      </c>
      <c r="K335" s="129">
        <v>50</v>
      </c>
      <c r="L335" s="127">
        <v>4</v>
      </c>
      <c r="M335" s="127">
        <v>3</v>
      </c>
      <c r="N335" s="127">
        <v>1</v>
      </c>
      <c r="O335" s="127">
        <v>1</v>
      </c>
      <c r="P335" s="127">
        <v>1</v>
      </c>
    </row>
    <row r="336" spans="1:16" s="123" customFormat="1" ht="15.75" x14ac:dyDescent="0.25">
      <c r="A336" s="121"/>
      <c r="B336" s="127">
        <v>326</v>
      </c>
      <c r="C336" s="127">
        <v>4</v>
      </c>
      <c r="D336" s="127">
        <v>18</v>
      </c>
      <c r="E336" s="127">
        <v>5400</v>
      </c>
      <c r="F336" s="128">
        <v>1.6937844599207663</v>
      </c>
      <c r="G336" s="127">
        <v>12000</v>
      </c>
      <c r="H336" s="127">
        <v>1800</v>
      </c>
      <c r="I336" s="127">
        <v>6000</v>
      </c>
      <c r="J336" s="127">
        <v>1</v>
      </c>
      <c r="K336" s="127">
        <v>32</v>
      </c>
      <c r="L336" s="127">
        <v>4</v>
      </c>
      <c r="M336" s="127">
        <v>3</v>
      </c>
      <c r="N336" s="127">
        <v>1</v>
      </c>
      <c r="O336" s="127">
        <v>4</v>
      </c>
      <c r="P336" s="127">
        <v>2</v>
      </c>
    </row>
    <row r="337" spans="1:16" s="123" customFormat="1" ht="15.75" x14ac:dyDescent="0.25">
      <c r="A337" s="121"/>
      <c r="B337" s="127">
        <v>327</v>
      </c>
      <c r="C337" s="127">
        <v>3</v>
      </c>
      <c r="D337" s="127">
        <v>18</v>
      </c>
      <c r="E337" s="127">
        <v>24000</v>
      </c>
      <c r="F337" s="128">
        <v>1.7669497228232751</v>
      </c>
      <c r="G337" s="127">
        <v>41000</v>
      </c>
      <c r="H337" s="127">
        <v>6200</v>
      </c>
      <c r="I337" s="127">
        <v>6000</v>
      </c>
      <c r="J337" s="127">
        <v>1</v>
      </c>
      <c r="K337" s="129">
        <v>54</v>
      </c>
      <c r="L337" s="127">
        <v>4</v>
      </c>
      <c r="M337" s="127">
        <v>4</v>
      </c>
      <c r="N337" s="127">
        <v>2</v>
      </c>
      <c r="O337" s="127">
        <v>3</v>
      </c>
      <c r="P337" s="127">
        <v>1</v>
      </c>
    </row>
    <row r="338" spans="1:16" s="123" customFormat="1" ht="15.75" x14ac:dyDescent="0.25">
      <c r="A338" s="121"/>
      <c r="B338" s="127">
        <v>328</v>
      </c>
      <c r="C338" s="127">
        <v>1</v>
      </c>
      <c r="D338" s="127">
        <v>36</v>
      </c>
      <c r="E338" s="127">
        <v>5400</v>
      </c>
      <c r="F338" s="128">
        <v>1.1715906205160334</v>
      </c>
      <c r="G338" s="127">
        <v>12000</v>
      </c>
      <c r="H338" s="127">
        <v>1400</v>
      </c>
      <c r="I338" s="127">
        <v>5000</v>
      </c>
      <c r="J338" s="127">
        <v>2</v>
      </c>
      <c r="K338" s="127">
        <v>45</v>
      </c>
      <c r="L338" s="127">
        <v>2</v>
      </c>
      <c r="M338" s="127">
        <v>4</v>
      </c>
      <c r="N338" s="127">
        <v>1</v>
      </c>
      <c r="O338" s="127">
        <v>3</v>
      </c>
      <c r="P338" s="127">
        <v>3</v>
      </c>
    </row>
    <row r="339" spans="1:16" s="123" customFormat="1" ht="15.75" x14ac:dyDescent="0.25">
      <c r="A339" s="121"/>
      <c r="B339" s="127">
        <v>329</v>
      </c>
      <c r="C339" s="127">
        <v>1</v>
      </c>
      <c r="D339" s="127">
        <v>36</v>
      </c>
      <c r="E339" s="127">
        <v>24000</v>
      </c>
      <c r="F339" s="128">
        <v>3.4294623585696793</v>
      </c>
      <c r="G339" s="127">
        <v>47000</v>
      </c>
      <c r="H339" s="127">
        <v>6200</v>
      </c>
      <c r="I339" s="127">
        <v>5000</v>
      </c>
      <c r="J339" s="127">
        <v>2</v>
      </c>
      <c r="K339" s="129">
        <v>26</v>
      </c>
      <c r="L339" s="127">
        <v>1</v>
      </c>
      <c r="M339" s="127">
        <v>1</v>
      </c>
      <c r="N339" s="127">
        <v>2</v>
      </c>
      <c r="O339" s="127">
        <v>4</v>
      </c>
      <c r="P339" s="127">
        <v>1</v>
      </c>
    </row>
    <row r="340" spans="1:16" s="123" customFormat="1" ht="15.75" x14ac:dyDescent="0.25">
      <c r="A340" s="121"/>
      <c r="B340" s="127">
        <v>330</v>
      </c>
      <c r="C340" s="127">
        <v>1</v>
      </c>
      <c r="D340" s="127">
        <v>36</v>
      </c>
      <c r="E340" s="127">
        <v>14000</v>
      </c>
      <c r="F340" s="128">
        <v>2.8194876259658419</v>
      </c>
      <c r="G340" s="127">
        <v>25000</v>
      </c>
      <c r="H340" s="127">
        <v>3700</v>
      </c>
      <c r="I340" s="127">
        <v>5000</v>
      </c>
      <c r="J340" s="127">
        <v>1</v>
      </c>
      <c r="K340" s="127">
        <v>22</v>
      </c>
      <c r="L340" s="127">
        <v>2</v>
      </c>
      <c r="M340" s="127">
        <v>5</v>
      </c>
      <c r="N340" s="127">
        <v>1</v>
      </c>
      <c r="O340" s="127">
        <v>2</v>
      </c>
      <c r="P340" s="127">
        <v>2</v>
      </c>
    </row>
    <row r="341" spans="1:16" s="123" customFormat="1" ht="15.75" x14ac:dyDescent="0.25">
      <c r="A341" s="121"/>
      <c r="B341" s="127">
        <v>331</v>
      </c>
      <c r="C341" s="127">
        <v>3</v>
      </c>
      <c r="D341" s="127">
        <v>36</v>
      </c>
      <c r="E341" s="127">
        <v>14000</v>
      </c>
      <c r="F341" s="128">
        <v>3.7023503726336782</v>
      </c>
      <c r="G341" s="127">
        <v>25000</v>
      </c>
      <c r="H341" s="127">
        <v>4700</v>
      </c>
      <c r="I341" s="127">
        <v>6000</v>
      </c>
      <c r="J341" s="127">
        <v>1</v>
      </c>
      <c r="K341" s="129">
        <v>20</v>
      </c>
      <c r="L341" s="127">
        <v>4</v>
      </c>
      <c r="M341" s="127">
        <v>2</v>
      </c>
      <c r="N341" s="127">
        <v>2</v>
      </c>
      <c r="O341" s="127">
        <v>4</v>
      </c>
      <c r="P341" s="127">
        <v>1</v>
      </c>
    </row>
    <row r="342" spans="1:16" s="123" customFormat="1" ht="15.75" x14ac:dyDescent="0.25">
      <c r="A342" s="121"/>
      <c r="B342" s="127">
        <v>332</v>
      </c>
      <c r="C342" s="127">
        <v>4</v>
      </c>
      <c r="D342" s="127">
        <v>36</v>
      </c>
      <c r="E342" s="127">
        <v>18300</v>
      </c>
      <c r="F342" s="128">
        <v>1.027790652023461</v>
      </c>
      <c r="G342" s="127">
        <v>36000</v>
      </c>
      <c r="H342" s="127">
        <v>4400</v>
      </c>
      <c r="I342" s="127">
        <v>6000</v>
      </c>
      <c r="J342" s="127">
        <v>1</v>
      </c>
      <c r="K342" s="127">
        <v>35</v>
      </c>
      <c r="L342" s="127">
        <v>3</v>
      </c>
      <c r="M342" s="127">
        <v>4</v>
      </c>
      <c r="N342" s="127">
        <v>1</v>
      </c>
      <c r="O342" s="127">
        <v>4</v>
      </c>
      <c r="P342" s="127">
        <v>3</v>
      </c>
    </row>
    <row r="343" spans="1:16" s="123" customFormat="1" ht="15.75" x14ac:dyDescent="0.25">
      <c r="A343" s="121"/>
      <c r="B343" s="127">
        <v>333</v>
      </c>
      <c r="C343" s="127">
        <v>3</v>
      </c>
      <c r="D343" s="127">
        <v>12</v>
      </c>
      <c r="E343" s="127">
        <v>18300</v>
      </c>
      <c r="F343" s="128">
        <v>2.9756302511692732</v>
      </c>
      <c r="G343" s="127">
        <v>36000</v>
      </c>
      <c r="H343" s="127">
        <v>5200</v>
      </c>
      <c r="I343" s="127">
        <v>6000</v>
      </c>
      <c r="J343" s="127">
        <v>1</v>
      </c>
      <c r="K343" s="129">
        <v>31</v>
      </c>
      <c r="L343" s="127">
        <v>3</v>
      </c>
      <c r="M343" s="127">
        <v>4</v>
      </c>
      <c r="N343" s="127">
        <v>2</v>
      </c>
      <c r="O343" s="127">
        <v>1</v>
      </c>
      <c r="P343" s="127">
        <v>2</v>
      </c>
    </row>
    <row r="344" spans="1:16" s="123" customFormat="1" ht="15.75" x14ac:dyDescent="0.25">
      <c r="A344" s="121"/>
      <c r="B344" s="127">
        <v>334</v>
      </c>
      <c r="C344" s="127">
        <v>2</v>
      </c>
      <c r="D344" s="127">
        <v>48</v>
      </c>
      <c r="E344" s="127">
        <v>14000</v>
      </c>
      <c r="F344" s="128">
        <v>2.4991503765225378</v>
      </c>
      <c r="G344" s="127">
        <v>21000</v>
      </c>
      <c r="H344" s="127">
        <v>3600</v>
      </c>
      <c r="I344" s="127">
        <v>6000</v>
      </c>
      <c r="J344" s="127">
        <v>2</v>
      </c>
      <c r="K344" s="127">
        <v>35</v>
      </c>
      <c r="L344" s="127">
        <v>2</v>
      </c>
      <c r="M344" s="127">
        <v>3</v>
      </c>
      <c r="N344" s="127">
        <v>1</v>
      </c>
      <c r="O344" s="127">
        <v>1</v>
      </c>
      <c r="P344" s="127">
        <v>2</v>
      </c>
    </row>
    <row r="345" spans="1:16" s="123" customFormat="1" ht="15.75" x14ac:dyDescent="0.25">
      <c r="A345" s="121"/>
      <c r="B345" s="127">
        <v>335</v>
      </c>
      <c r="C345" s="127">
        <v>2</v>
      </c>
      <c r="D345" s="127">
        <v>36</v>
      </c>
      <c r="E345" s="127">
        <v>14000</v>
      </c>
      <c r="F345" s="128">
        <v>1.1164239144722594</v>
      </c>
      <c r="G345" s="127">
        <v>25000</v>
      </c>
      <c r="H345" s="127">
        <v>3600</v>
      </c>
      <c r="I345" s="127">
        <v>6000</v>
      </c>
      <c r="J345" s="127">
        <v>2</v>
      </c>
      <c r="K345" s="129">
        <v>28</v>
      </c>
      <c r="L345" s="127">
        <v>4</v>
      </c>
      <c r="M345" s="127">
        <v>5</v>
      </c>
      <c r="N345" s="127">
        <v>1</v>
      </c>
      <c r="O345" s="127">
        <v>2</v>
      </c>
      <c r="P345" s="127">
        <v>2</v>
      </c>
    </row>
    <row r="346" spans="1:16" s="123" customFormat="1" ht="15.75" x14ac:dyDescent="0.25">
      <c r="A346" s="121"/>
      <c r="B346" s="127">
        <v>336</v>
      </c>
      <c r="C346" s="127">
        <v>1</v>
      </c>
      <c r="D346" s="127">
        <v>36</v>
      </c>
      <c r="E346" s="127">
        <v>5400</v>
      </c>
      <c r="F346" s="128">
        <v>1.0814146609315687</v>
      </c>
      <c r="G346" s="127">
        <v>18000</v>
      </c>
      <c r="H346" s="127">
        <v>2400</v>
      </c>
      <c r="I346" s="127">
        <v>5000</v>
      </c>
      <c r="J346" s="127">
        <v>2</v>
      </c>
      <c r="K346" s="127">
        <v>37</v>
      </c>
      <c r="L346" s="127">
        <v>1</v>
      </c>
      <c r="M346" s="127">
        <v>1</v>
      </c>
      <c r="N346" s="127">
        <v>1</v>
      </c>
      <c r="O346" s="127">
        <v>2</v>
      </c>
      <c r="P346" s="127">
        <v>1</v>
      </c>
    </row>
    <row r="347" spans="1:16" s="123" customFormat="1" ht="15.75" x14ac:dyDescent="0.25">
      <c r="A347" s="121"/>
      <c r="B347" s="127">
        <v>337</v>
      </c>
      <c r="C347" s="127">
        <v>5</v>
      </c>
      <c r="D347" s="127">
        <v>18</v>
      </c>
      <c r="E347" s="127">
        <v>14000</v>
      </c>
      <c r="F347" s="128">
        <v>1.1232843194927167</v>
      </c>
      <c r="G347" s="127">
        <v>25000</v>
      </c>
      <c r="H347" s="127">
        <v>4400</v>
      </c>
      <c r="I347" s="127">
        <v>5500</v>
      </c>
      <c r="J347" s="127">
        <v>1</v>
      </c>
      <c r="K347" s="129">
        <v>55</v>
      </c>
      <c r="L347" s="127">
        <v>2</v>
      </c>
      <c r="M347" s="127">
        <v>4</v>
      </c>
      <c r="N347" s="127">
        <v>2</v>
      </c>
      <c r="O347" s="127">
        <v>1</v>
      </c>
      <c r="P347" s="127">
        <v>3</v>
      </c>
    </row>
    <row r="348" spans="1:16" s="123" customFormat="1" ht="15.75" x14ac:dyDescent="0.25">
      <c r="A348" s="121"/>
      <c r="B348" s="127">
        <v>338</v>
      </c>
      <c r="C348" s="127">
        <v>5</v>
      </c>
      <c r="D348" s="127">
        <v>36</v>
      </c>
      <c r="E348" s="127">
        <v>24000</v>
      </c>
      <c r="F348" s="128">
        <v>1.9761499535943221</v>
      </c>
      <c r="G348" s="127">
        <v>36000</v>
      </c>
      <c r="H348" s="127">
        <v>7300</v>
      </c>
      <c r="I348" s="127">
        <v>5500</v>
      </c>
      <c r="J348" s="127">
        <v>2</v>
      </c>
      <c r="K348" s="127">
        <v>47</v>
      </c>
      <c r="L348" s="127">
        <v>4</v>
      </c>
      <c r="M348" s="127">
        <v>4</v>
      </c>
      <c r="N348" s="127">
        <v>1</v>
      </c>
      <c r="O348" s="127">
        <v>1</v>
      </c>
      <c r="P348" s="127">
        <v>2</v>
      </c>
    </row>
    <row r="349" spans="1:16" s="123" customFormat="1" ht="15.75" x14ac:dyDescent="0.25">
      <c r="A349" s="121"/>
      <c r="B349" s="127">
        <v>339</v>
      </c>
      <c r="C349" s="127">
        <v>4</v>
      </c>
      <c r="D349" s="127">
        <v>18</v>
      </c>
      <c r="E349" s="127">
        <v>24000</v>
      </c>
      <c r="F349" s="128">
        <v>3.2997860688017417</v>
      </c>
      <c r="G349" s="127">
        <v>36000</v>
      </c>
      <c r="H349" s="127">
        <v>7300</v>
      </c>
      <c r="I349" s="127">
        <v>6000</v>
      </c>
      <c r="J349" s="127">
        <v>2</v>
      </c>
      <c r="K349" s="129">
        <v>35</v>
      </c>
      <c r="L349" s="127">
        <v>2</v>
      </c>
      <c r="M349" s="127">
        <v>4</v>
      </c>
      <c r="N349" s="127">
        <v>1</v>
      </c>
      <c r="O349" s="127">
        <v>4</v>
      </c>
      <c r="P349" s="127">
        <v>2</v>
      </c>
    </row>
    <row r="350" spans="1:16" s="123" customFormat="1" ht="15.75" x14ac:dyDescent="0.25">
      <c r="A350" s="121"/>
      <c r="B350" s="127">
        <v>340</v>
      </c>
      <c r="C350" s="127">
        <v>1</v>
      </c>
      <c r="D350" s="127">
        <v>36</v>
      </c>
      <c r="E350" s="127">
        <v>24000</v>
      </c>
      <c r="F350" s="128">
        <v>3.8529682366582101</v>
      </c>
      <c r="G350" s="127">
        <v>45000</v>
      </c>
      <c r="H350" s="127">
        <v>6200</v>
      </c>
      <c r="I350" s="127">
        <v>5000</v>
      </c>
      <c r="J350" s="127">
        <v>1</v>
      </c>
      <c r="K350" s="127">
        <v>18</v>
      </c>
      <c r="L350" s="127">
        <v>2</v>
      </c>
      <c r="M350" s="127">
        <v>3</v>
      </c>
      <c r="N350" s="127">
        <v>1</v>
      </c>
      <c r="O350" s="127">
        <v>1</v>
      </c>
      <c r="P350" s="127">
        <v>3</v>
      </c>
    </row>
    <row r="351" spans="1:16" s="123" customFormat="1" ht="15.75" x14ac:dyDescent="0.25">
      <c r="A351" s="121"/>
      <c r="B351" s="127">
        <v>341</v>
      </c>
      <c r="C351" s="127">
        <v>1</v>
      </c>
      <c r="D351" s="127">
        <v>36</v>
      </c>
      <c r="E351" s="127">
        <v>18300</v>
      </c>
      <c r="F351" s="128">
        <v>2.6914383571062368</v>
      </c>
      <c r="G351" s="127">
        <v>36000</v>
      </c>
      <c r="H351" s="127">
        <v>4300</v>
      </c>
      <c r="I351" s="127">
        <v>5000</v>
      </c>
      <c r="J351" s="127">
        <v>1</v>
      </c>
      <c r="K351" s="129">
        <v>19</v>
      </c>
      <c r="L351" s="127">
        <v>3</v>
      </c>
      <c r="M351" s="127">
        <v>4</v>
      </c>
      <c r="N351" s="127">
        <v>2</v>
      </c>
      <c r="O351" s="127">
        <v>4</v>
      </c>
      <c r="P351" s="127">
        <v>3</v>
      </c>
    </row>
    <row r="352" spans="1:16" s="123" customFormat="1" ht="15.75" x14ac:dyDescent="0.25">
      <c r="A352" s="121"/>
      <c r="B352" s="127">
        <v>342</v>
      </c>
      <c r="C352" s="127">
        <v>2</v>
      </c>
      <c r="D352" s="127">
        <v>12</v>
      </c>
      <c r="E352" s="127">
        <v>5400</v>
      </c>
      <c r="F352" s="128">
        <v>2.450903718303278</v>
      </c>
      <c r="G352" s="127">
        <v>18000</v>
      </c>
      <c r="H352" s="127">
        <v>2600</v>
      </c>
      <c r="I352" s="127">
        <v>6000</v>
      </c>
      <c r="J352" s="127">
        <v>2</v>
      </c>
      <c r="K352" s="127">
        <v>41</v>
      </c>
      <c r="L352" s="127">
        <v>3</v>
      </c>
      <c r="M352" s="127">
        <v>4</v>
      </c>
      <c r="N352" s="127">
        <v>1</v>
      </c>
      <c r="O352" s="127">
        <v>3</v>
      </c>
      <c r="P352" s="127">
        <v>3</v>
      </c>
    </row>
    <row r="353" spans="1:16" s="123" customFormat="1" ht="15.75" x14ac:dyDescent="0.25">
      <c r="A353" s="121"/>
      <c r="B353" s="127">
        <v>343</v>
      </c>
      <c r="C353" s="127">
        <v>2</v>
      </c>
      <c r="D353" s="127">
        <v>18</v>
      </c>
      <c r="E353" s="127">
        <v>24000</v>
      </c>
      <c r="F353" s="128">
        <v>1.9159786090711992</v>
      </c>
      <c r="G353" s="127">
        <v>42000</v>
      </c>
      <c r="H353" s="127">
        <v>7300</v>
      </c>
      <c r="I353" s="127">
        <v>6000</v>
      </c>
      <c r="J353" s="127">
        <v>2</v>
      </c>
      <c r="K353" s="129">
        <v>41</v>
      </c>
      <c r="L353" s="127">
        <v>2</v>
      </c>
      <c r="M353" s="127">
        <v>3</v>
      </c>
      <c r="N353" s="127">
        <v>1</v>
      </c>
      <c r="O353" s="127">
        <v>4</v>
      </c>
      <c r="P353" s="127">
        <v>3</v>
      </c>
    </row>
    <row r="354" spans="1:16" s="123" customFormat="1" ht="15.75" x14ac:dyDescent="0.25">
      <c r="A354" s="121"/>
      <c r="B354" s="127">
        <v>344</v>
      </c>
      <c r="C354" s="127">
        <v>3</v>
      </c>
      <c r="D354" s="127">
        <v>36</v>
      </c>
      <c r="E354" s="127">
        <v>18300</v>
      </c>
      <c r="F354" s="128">
        <v>1.4221848363826473</v>
      </c>
      <c r="G354" s="127">
        <v>36000</v>
      </c>
      <c r="H354" s="127">
        <v>5000</v>
      </c>
      <c r="I354" s="127">
        <v>6000</v>
      </c>
      <c r="J354" s="127">
        <v>2</v>
      </c>
      <c r="K354" s="127">
        <v>52</v>
      </c>
      <c r="L354" s="127">
        <v>4</v>
      </c>
      <c r="M354" s="127">
        <v>3</v>
      </c>
      <c r="N354" s="127">
        <v>1</v>
      </c>
      <c r="O354" s="127">
        <v>1</v>
      </c>
      <c r="P354" s="127">
        <v>1</v>
      </c>
    </row>
    <row r="355" spans="1:16" s="123" customFormat="1" ht="15.75" x14ac:dyDescent="0.25">
      <c r="A355" s="121"/>
      <c r="B355" s="127">
        <v>345</v>
      </c>
      <c r="C355" s="127">
        <v>2</v>
      </c>
      <c r="D355" s="127">
        <v>60</v>
      </c>
      <c r="E355" s="127">
        <v>18300</v>
      </c>
      <c r="F355" s="128">
        <v>3.8087625916834664</v>
      </c>
      <c r="G355" s="127">
        <v>33000</v>
      </c>
      <c r="H355" s="127">
        <v>5200</v>
      </c>
      <c r="I355" s="127">
        <v>6000</v>
      </c>
      <c r="J355" s="127">
        <v>1</v>
      </c>
      <c r="K355" s="129">
        <v>31</v>
      </c>
      <c r="L355" s="127">
        <v>2</v>
      </c>
      <c r="M355" s="127">
        <v>4</v>
      </c>
      <c r="N355" s="127">
        <v>1</v>
      </c>
      <c r="O355" s="127">
        <v>4</v>
      </c>
      <c r="P355" s="127">
        <v>3</v>
      </c>
    </row>
    <row r="356" spans="1:16" s="123" customFormat="1" ht="15.75" x14ac:dyDescent="0.25">
      <c r="A356" s="121"/>
      <c r="B356" s="127">
        <v>346</v>
      </c>
      <c r="C356" s="127">
        <v>1</v>
      </c>
      <c r="D356" s="127">
        <v>36</v>
      </c>
      <c r="E356" s="127">
        <v>5400</v>
      </c>
      <c r="F356" s="128">
        <v>3.8205216127000372</v>
      </c>
      <c r="G356" s="127">
        <v>18000</v>
      </c>
      <c r="H356" s="127">
        <v>2300</v>
      </c>
      <c r="I356" s="127">
        <v>5000</v>
      </c>
      <c r="J356" s="127">
        <v>1</v>
      </c>
      <c r="K356" s="127">
        <v>46</v>
      </c>
      <c r="L356" s="127">
        <v>3</v>
      </c>
      <c r="M356" s="127">
        <v>2</v>
      </c>
      <c r="N356" s="127">
        <v>1</v>
      </c>
      <c r="O356" s="127">
        <v>1</v>
      </c>
      <c r="P356" s="127">
        <v>3</v>
      </c>
    </row>
    <row r="357" spans="1:16" s="123" customFormat="1" ht="15.75" x14ac:dyDescent="0.25">
      <c r="A357" s="121"/>
      <c r="B357" s="127">
        <v>347</v>
      </c>
      <c r="C357" s="127">
        <v>2</v>
      </c>
      <c r="D357" s="127">
        <v>60</v>
      </c>
      <c r="E357" s="127">
        <v>18300</v>
      </c>
      <c r="F357" s="128">
        <v>1.7670112674014609</v>
      </c>
      <c r="G357" s="127">
        <v>36000</v>
      </c>
      <c r="H357" s="127">
        <v>5200</v>
      </c>
      <c r="I357" s="127">
        <v>6000</v>
      </c>
      <c r="J357" s="127">
        <v>1</v>
      </c>
      <c r="K357" s="129">
        <v>55</v>
      </c>
      <c r="L357" s="127">
        <v>4</v>
      </c>
      <c r="M357" s="127">
        <v>5</v>
      </c>
      <c r="N357" s="127">
        <v>1</v>
      </c>
      <c r="O357" s="127">
        <v>4</v>
      </c>
      <c r="P357" s="127">
        <v>3</v>
      </c>
    </row>
    <row r="358" spans="1:16" s="123" customFormat="1" ht="15.75" x14ac:dyDescent="0.25">
      <c r="A358" s="121"/>
      <c r="B358" s="127">
        <v>348</v>
      </c>
      <c r="C358" s="127">
        <v>4</v>
      </c>
      <c r="D358" s="127">
        <v>18</v>
      </c>
      <c r="E358" s="127">
        <v>5400</v>
      </c>
      <c r="F358" s="128">
        <v>1.0991257311120628</v>
      </c>
      <c r="G358" s="127">
        <v>12000</v>
      </c>
      <c r="H358" s="127">
        <v>1800</v>
      </c>
      <c r="I358" s="127">
        <v>6000</v>
      </c>
      <c r="J358" s="127">
        <v>2</v>
      </c>
      <c r="K358" s="127">
        <v>22</v>
      </c>
      <c r="L358" s="127">
        <v>4</v>
      </c>
      <c r="M358" s="127">
        <v>5</v>
      </c>
      <c r="N358" s="127">
        <v>2</v>
      </c>
      <c r="O358" s="127">
        <v>3</v>
      </c>
      <c r="P358" s="127">
        <v>3</v>
      </c>
    </row>
    <row r="359" spans="1:16" s="123" customFormat="1" ht="15.75" x14ac:dyDescent="0.25">
      <c r="A359" s="121"/>
      <c r="B359" s="127">
        <v>349</v>
      </c>
      <c r="C359" s="127">
        <v>2</v>
      </c>
      <c r="D359" s="127">
        <v>18</v>
      </c>
      <c r="E359" s="127">
        <v>14000</v>
      </c>
      <c r="F359" s="128">
        <v>1.8271094306665618</v>
      </c>
      <c r="G359" s="127">
        <v>20000</v>
      </c>
      <c r="H359" s="127">
        <v>3600</v>
      </c>
      <c r="I359" s="127">
        <v>6000</v>
      </c>
      <c r="J359" s="127">
        <v>1</v>
      </c>
      <c r="K359" s="129">
        <v>47</v>
      </c>
      <c r="L359" s="127">
        <v>1</v>
      </c>
      <c r="M359" s="127">
        <v>1</v>
      </c>
      <c r="N359" s="127">
        <v>2</v>
      </c>
      <c r="O359" s="127">
        <v>1</v>
      </c>
      <c r="P359" s="127">
        <v>3</v>
      </c>
    </row>
    <row r="360" spans="1:16" s="123" customFormat="1" ht="15.75" x14ac:dyDescent="0.25">
      <c r="A360" s="121"/>
      <c r="B360" s="127">
        <v>350</v>
      </c>
      <c r="C360" s="127">
        <v>2</v>
      </c>
      <c r="D360" s="127">
        <v>12</v>
      </c>
      <c r="E360" s="127">
        <v>18300</v>
      </c>
      <c r="F360" s="128">
        <v>3.913544983909794</v>
      </c>
      <c r="G360" s="127">
        <v>36000</v>
      </c>
      <c r="H360" s="127">
        <v>5200</v>
      </c>
      <c r="I360" s="127">
        <v>6000</v>
      </c>
      <c r="J360" s="127">
        <v>1</v>
      </c>
      <c r="K360" s="129">
        <v>44</v>
      </c>
      <c r="L360" s="127">
        <v>1</v>
      </c>
      <c r="M360" s="127">
        <v>1</v>
      </c>
      <c r="N360" s="127">
        <v>2</v>
      </c>
      <c r="O360" s="127">
        <v>4</v>
      </c>
      <c r="P360" s="127">
        <v>2</v>
      </c>
    </row>
    <row r="361" spans="1:16" s="123" customFormat="1" ht="15.75" x14ac:dyDescent="0.25">
      <c r="A361" s="121"/>
      <c r="B361" s="127">
        <v>351</v>
      </c>
      <c r="C361" s="127">
        <v>1</v>
      </c>
      <c r="D361" s="127">
        <v>36</v>
      </c>
      <c r="E361" s="127">
        <v>14000</v>
      </c>
      <c r="F361" s="128">
        <v>2.6022621005608118</v>
      </c>
      <c r="G361" s="127">
        <v>20000</v>
      </c>
      <c r="H361" s="127">
        <v>2800</v>
      </c>
      <c r="I361" s="127">
        <v>5000</v>
      </c>
      <c r="J361" s="127">
        <v>2</v>
      </c>
      <c r="K361" s="127">
        <v>55</v>
      </c>
      <c r="L361" s="127">
        <v>4</v>
      </c>
      <c r="M361" s="127">
        <v>1</v>
      </c>
      <c r="N361" s="127">
        <v>2</v>
      </c>
      <c r="O361" s="127">
        <v>4</v>
      </c>
      <c r="P361" s="127">
        <v>3</v>
      </c>
    </row>
    <row r="362" spans="1:16" s="123" customFormat="1" ht="15.75" x14ac:dyDescent="0.25">
      <c r="A362" s="121"/>
      <c r="B362" s="127">
        <v>352</v>
      </c>
      <c r="C362" s="127">
        <v>4</v>
      </c>
      <c r="D362" s="127">
        <v>36</v>
      </c>
      <c r="E362" s="127">
        <v>18300</v>
      </c>
      <c r="F362" s="128">
        <v>3.8072014637383029</v>
      </c>
      <c r="G362" s="127">
        <v>36000</v>
      </c>
      <c r="H362" s="127">
        <v>5200</v>
      </c>
      <c r="I362" s="127">
        <v>6000</v>
      </c>
      <c r="J362" s="127">
        <v>2</v>
      </c>
      <c r="K362" s="129">
        <v>46</v>
      </c>
      <c r="L362" s="127">
        <v>3</v>
      </c>
      <c r="M362" s="127">
        <v>4</v>
      </c>
      <c r="N362" s="127">
        <v>1</v>
      </c>
      <c r="O362" s="127">
        <v>2</v>
      </c>
      <c r="P362" s="127">
        <v>3</v>
      </c>
    </row>
    <row r="363" spans="1:16" s="123" customFormat="1" ht="15.75" x14ac:dyDescent="0.25">
      <c r="A363" s="121"/>
      <c r="B363" s="127">
        <v>353</v>
      </c>
      <c r="C363" s="127">
        <v>3</v>
      </c>
      <c r="D363" s="127">
        <v>18</v>
      </c>
      <c r="E363" s="127">
        <v>14000</v>
      </c>
      <c r="F363" s="128">
        <v>2.3972877212975257</v>
      </c>
      <c r="G363" s="127">
        <v>25000</v>
      </c>
      <c r="H363" s="127">
        <v>4400</v>
      </c>
      <c r="I363" s="127">
        <v>6000</v>
      </c>
      <c r="J363" s="127">
        <v>2</v>
      </c>
      <c r="K363" s="129">
        <v>21</v>
      </c>
      <c r="L363" s="127">
        <v>2</v>
      </c>
      <c r="M363" s="127">
        <v>4</v>
      </c>
      <c r="N363" s="127">
        <v>1</v>
      </c>
      <c r="O363" s="127">
        <v>3</v>
      </c>
      <c r="P363" s="127">
        <v>1</v>
      </c>
    </row>
    <row r="364" spans="1:16" s="123" customFormat="1" ht="15.75" x14ac:dyDescent="0.25">
      <c r="A364" s="121"/>
      <c r="B364" s="127">
        <v>354</v>
      </c>
      <c r="C364" s="127">
        <v>4</v>
      </c>
      <c r="D364" s="127">
        <v>60</v>
      </c>
      <c r="E364" s="127">
        <v>18300</v>
      </c>
      <c r="F364" s="128">
        <v>1.136810355337655</v>
      </c>
      <c r="G364" s="127">
        <v>36000</v>
      </c>
      <c r="H364" s="127">
        <v>4400</v>
      </c>
      <c r="I364" s="127">
        <v>6000</v>
      </c>
      <c r="J364" s="127">
        <v>1</v>
      </c>
      <c r="K364" s="127">
        <v>33</v>
      </c>
      <c r="L364" s="127">
        <v>4</v>
      </c>
      <c r="M364" s="127">
        <v>2</v>
      </c>
      <c r="N364" s="127">
        <v>2</v>
      </c>
      <c r="O364" s="127">
        <v>3</v>
      </c>
      <c r="P364" s="127">
        <v>1</v>
      </c>
    </row>
    <row r="365" spans="1:16" s="123" customFormat="1" ht="15.75" x14ac:dyDescent="0.25">
      <c r="A365" s="121"/>
      <c r="B365" s="127">
        <v>355</v>
      </c>
      <c r="C365" s="127">
        <v>5</v>
      </c>
      <c r="D365" s="127">
        <v>36</v>
      </c>
      <c r="E365" s="127">
        <v>18300</v>
      </c>
      <c r="F365" s="128">
        <v>2.7420709079789525</v>
      </c>
      <c r="G365" s="127">
        <v>36000</v>
      </c>
      <c r="H365" s="127">
        <v>7300</v>
      </c>
      <c r="I365" s="127">
        <v>5500</v>
      </c>
      <c r="J365" s="127">
        <v>2</v>
      </c>
      <c r="K365" s="129">
        <v>25</v>
      </c>
      <c r="L365" s="127">
        <v>2</v>
      </c>
      <c r="M365" s="127">
        <v>4</v>
      </c>
      <c r="N365" s="127">
        <v>1</v>
      </c>
      <c r="O365" s="127">
        <v>1</v>
      </c>
      <c r="P365" s="127">
        <v>3</v>
      </c>
    </row>
    <row r="366" spans="1:16" s="123" customFormat="1" ht="15.75" x14ac:dyDescent="0.25">
      <c r="A366" s="121"/>
      <c r="B366" s="127">
        <v>356</v>
      </c>
      <c r="C366" s="127">
        <v>4</v>
      </c>
      <c r="D366" s="127">
        <v>36</v>
      </c>
      <c r="E366" s="127">
        <v>18300</v>
      </c>
      <c r="F366" s="128">
        <v>2.2561904493228422</v>
      </c>
      <c r="G366" s="127">
        <v>36000</v>
      </c>
      <c r="H366" s="127">
        <v>4400</v>
      </c>
      <c r="I366" s="127">
        <v>6000</v>
      </c>
      <c r="J366" s="127">
        <v>1</v>
      </c>
      <c r="K366" s="127">
        <v>18</v>
      </c>
      <c r="L366" s="127">
        <v>3</v>
      </c>
      <c r="M366" s="127">
        <v>1</v>
      </c>
      <c r="N366" s="127">
        <v>2</v>
      </c>
      <c r="O366" s="127">
        <v>1</v>
      </c>
      <c r="P366" s="127">
        <v>3</v>
      </c>
    </row>
    <row r="367" spans="1:16" s="123" customFormat="1" ht="15.75" x14ac:dyDescent="0.25">
      <c r="A367" s="121"/>
      <c r="B367" s="127">
        <v>357</v>
      </c>
      <c r="C367" s="127">
        <v>4</v>
      </c>
      <c r="D367" s="127">
        <v>36</v>
      </c>
      <c r="E367" s="127">
        <v>14000</v>
      </c>
      <c r="F367" s="128">
        <v>1.267379325951163</v>
      </c>
      <c r="G367" s="127">
        <v>25000</v>
      </c>
      <c r="H367" s="127">
        <v>4000</v>
      </c>
      <c r="I367" s="127">
        <v>6000</v>
      </c>
      <c r="J367" s="127">
        <v>2</v>
      </c>
      <c r="K367" s="129">
        <v>20</v>
      </c>
      <c r="L367" s="127">
        <v>4</v>
      </c>
      <c r="M367" s="127">
        <v>4</v>
      </c>
      <c r="N367" s="127">
        <v>2</v>
      </c>
      <c r="O367" s="127">
        <v>4</v>
      </c>
      <c r="P367" s="127">
        <v>3</v>
      </c>
    </row>
    <row r="368" spans="1:16" s="123" customFormat="1" ht="15.75" x14ac:dyDescent="0.25">
      <c r="A368" s="121"/>
      <c r="B368" s="127">
        <v>358</v>
      </c>
      <c r="C368" s="127">
        <v>2</v>
      </c>
      <c r="D368" s="127">
        <v>36</v>
      </c>
      <c r="E368" s="127">
        <v>5400</v>
      </c>
      <c r="F368" s="128">
        <v>2.2927762837203005</v>
      </c>
      <c r="G368" s="127">
        <v>18000</v>
      </c>
      <c r="H368" s="127">
        <v>2600</v>
      </c>
      <c r="I368" s="127">
        <v>6000</v>
      </c>
      <c r="J368" s="127">
        <v>2</v>
      </c>
      <c r="K368" s="127">
        <v>27</v>
      </c>
      <c r="L368" s="127">
        <v>3</v>
      </c>
      <c r="M368" s="127">
        <v>4</v>
      </c>
      <c r="N368" s="127">
        <v>1</v>
      </c>
      <c r="O368" s="127">
        <v>3</v>
      </c>
      <c r="P368" s="127">
        <v>2</v>
      </c>
    </row>
    <row r="369" spans="1:16" s="123" customFormat="1" ht="15.75" x14ac:dyDescent="0.25">
      <c r="A369" s="121"/>
      <c r="B369" s="127">
        <v>359</v>
      </c>
      <c r="C369" s="127">
        <v>1</v>
      </c>
      <c r="D369" s="127">
        <v>36</v>
      </c>
      <c r="E369" s="127">
        <v>24000</v>
      </c>
      <c r="F369" s="128">
        <v>1.2623435780264796</v>
      </c>
      <c r="G369" s="127">
        <v>47000</v>
      </c>
      <c r="H369" s="127">
        <v>6200</v>
      </c>
      <c r="I369" s="127">
        <v>5000</v>
      </c>
      <c r="J369" s="127">
        <v>1</v>
      </c>
      <c r="K369" s="129">
        <v>34</v>
      </c>
      <c r="L369" s="127">
        <v>2</v>
      </c>
      <c r="M369" s="127">
        <v>1</v>
      </c>
      <c r="N369" s="127">
        <v>2</v>
      </c>
      <c r="O369" s="127">
        <v>2</v>
      </c>
      <c r="P369" s="127">
        <v>3</v>
      </c>
    </row>
    <row r="370" spans="1:16" s="123" customFormat="1" ht="15.75" x14ac:dyDescent="0.25">
      <c r="A370" s="121"/>
      <c r="B370" s="127">
        <v>360</v>
      </c>
      <c r="C370" s="127">
        <v>3</v>
      </c>
      <c r="D370" s="127">
        <v>12</v>
      </c>
      <c r="E370" s="127">
        <v>24000</v>
      </c>
      <c r="F370" s="128">
        <v>2.5243506026359901</v>
      </c>
      <c r="G370" s="127">
        <v>47000</v>
      </c>
      <c r="H370" s="127">
        <v>7300</v>
      </c>
      <c r="I370" s="127">
        <v>6000</v>
      </c>
      <c r="J370" s="127">
        <v>2</v>
      </c>
      <c r="K370" s="127">
        <v>22</v>
      </c>
      <c r="L370" s="127">
        <v>2</v>
      </c>
      <c r="M370" s="127">
        <v>4</v>
      </c>
      <c r="N370" s="127">
        <v>1</v>
      </c>
      <c r="O370" s="127">
        <v>4</v>
      </c>
      <c r="P370" s="127">
        <v>1</v>
      </c>
    </row>
    <row r="371" spans="1:16" s="123" customFormat="1" ht="15.75" x14ac:dyDescent="0.25">
      <c r="A371" s="121"/>
      <c r="B371" s="127">
        <v>361</v>
      </c>
      <c r="C371" s="127">
        <v>4</v>
      </c>
      <c r="D371" s="127">
        <v>12</v>
      </c>
      <c r="E371" s="127">
        <v>14000</v>
      </c>
      <c r="F371" s="128">
        <v>3.3143983745176184</v>
      </c>
      <c r="G371" s="127">
        <v>25000</v>
      </c>
      <c r="H371" s="127">
        <v>4400</v>
      </c>
      <c r="I371" s="127">
        <v>6000</v>
      </c>
      <c r="J371" s="127">
        <v>1</v>
      </c>
      <c r="K371" s="129">
        <v>48</v>
      </c>
      <c r="L371" s="127">
        <v>4</v>
      </c>
      <c r="M371" s="127">
        <v>5</v>
      </c>
      <c r="N371" s="127">
        <v>1</v>
      </c>
      <c r="O371" s="127">
        <v>2</v>
      </c>
      <c r="P371" s="127">
        <v>3</v>
      </c>
    </row>
    <row r="372" spans="1:16" s="123" customFormat="1" ht="15.75" x14ac:dyDescent="0.25">
      <c r="A372" s="121"/>
      <c r="B372" s="127">
        <v>362</v>
      </c>
      <c r="C372" s="127">
        <v>3</v>
      </c>
      <c r="D372" s="127">
        <v>48</v>
      </c>
      <c r="E372" s="127">
        <v>24000</v>
      </c>
      <c r="F372" s="128">
        <v>2.6250038364699737</v>
      </c>
      <c r="G372" s="127">
        <v>36000</v>
      </c>
      <c r="H372" s="127">
        <v>6900</v>
      </c>
      <c r="I372" s="127">
        <v>6000</v>
      </c>
      <c r="J372" s="127">
        <v>1</v>
      </c>
      <c r="K372" s="127">
        <v>24</v>
      </c>
      <c r="L372" s="127">
        <v>1</v>
      </c>
      <c r="M372" s="127">
        <v>2</v>
      </c>
      <c r="N372" s="127">
        <v>2</v>
      </c>
      <c r="O372" s="127">
        <v>3</v>
      </c>
      <c r="P372" s="127">
        <v>2</v>
      </c>
    </row>
    <row r="373" spans="1:16" s="123" customFormat="1" ht="15.75" x14ac:dyDescent="0.25">
      <c r="A373" s="121"/>
      <c r="B373" s="127">
        <v>363</v>
      </c>
      <c r="C373" s="127">
        <v>3</v>
      </c>
      <c r="D373" s="127">
        <v>36</v>
      </c>
      <c r="E373" s="127">
        <v>24000</v>
      </c>
      <c r="F373" s="128">
        <v>1.0296958545940367</v>
      </c>
      <c r="G373" s="127">
        <v>41000</v>
      </c>
      <c r="H373" s="127">
        <v>6200</v>
      </c>
      <c r="I373" s="127">
        <v>6000</v>
      </c>
      <c r="J373" s="127">
        <v>1</v>
      </c>
      <c r="K373" s="129">
        <v>22</v>
      </c>
      <c r="L373" s="127">
        <v>2</v>
      </c>
      <c r="M373" s="127">
        <v>2</v>
      </c>
      <c r="N373" s="127">
        <v>2</v>
      </c>
      <c r="O373" s="127">
        <v>3</v>
      </c>
      <c r="P373" s="127">
        <v>2</v>
      </c>
    </row>
    <row r="374" spans="1:16" s="123" customFormat="1" ht="15.75" x14ac:dyDescent="0.25">
      <c r="A374" s="121"/>
      <c r="B374" s="127">
        <v>364</v>
      </c>
      <c r="C374" s="127">
        <v>1</v>
      </c>
      <c r="D374" s="127">
        <v>48</v>
      </c>
      <c r="E374" s="127">
        <v>5400</v>
      </c>
      <c r="F374" s="128">
        <v>2.3915396940400644</v>
      </c>
      <c r="G374" s="127">
        <v>12000</v>
      </c>
      <c r="H374" s="127">
        <v>2000</v>
      </c>
      <c r="I374" s="127">
        <v>5000</v>
      </c>
      <c r="J374" s="127">
        <v>1</v>
      </c>
      <c r="K374" s="129">
        <v>49</v>
      </c>
      <c r="L374" s="127">
        <v>3</v>
      </c>
      <c r="M374" s="127">
        <v>4</v>
      </c>
      <c r="N374" s="127">
        <v>1</v>
      </c>
      <c r="O374" s="127">
        <v>3</v>
      </c>
      <c r="P374" s="127">
        <v>1</v>
      </c>
    </row>
    <row r="375" spans="1:16" s="123" customFormat="1" ht="15.75" x14ac:dyDescent="0.25">
      <c r="A375" s="121"/>
      <c r="B375" s="127">
        <v>365</v>
      </c>
      <c r="C375" s="127">
        <v>5</v>
      </c>
      <c r="D375" s="127">
        <v>12</v>
      </c>
      <c r="E375" s="127">
        <v>14000</v>
      </c>
      <c r="F375" s="128">
        <v>2.9921912766108321</v>
      </c>
      <c r="G375" s="127">
        <v>21000</v>
      </c>
      <c r="H375" s="127">
        <v>3600</v>
      </c>
      <c r="I375" s="127">
        <v>5500</v>
      </c>
      <c r="J375" s="127">
        <v>2</v>
      </c>
      <c r="K375" s="127">
        <v>19</v>
      </c>
      <c r="L375" s="127">
        <v>4</v>
      </c>
      <c r="M375" s="127">
        <v>5</v>
      </c>
      <c r="N375" s="127">
        <v>2</v>
      </c>
      <c r="O375" s="127">
        <v>2</v>
      </c>
      <c r="P375" s="127">
        <v>3</v>
      </c>
    </row>
    <row r="376" spans="1:16" s="123" customFormat="1" ht="15.75" x14ac:dyDescent="0.25">
      <c r="A376" s="121"/>
      <c r="B376" s="127">
        <v>366</v>
      </c>
      <c r="C376" s="127">
        <v>5</v>
      </c>
      <c r="D376" s="127">
        <v>36</v>
      </c>
      <c r="E376" s="127">
        <v>5400</v>
      </c>
      <c r="F376" s="128">
        <v>1.2362940917494254</v>
      </c>
      <c r="G376" s="127">
        <v>18000</v>
      </c>
      <c r="H376" s="127">
        <v>3600</v>
      </c>
      <c r="I376" s="127">
        <v>5500</v>
      </c>
      <c r="J376" s="127">
        <v>1</v>
      </c>
      <c r="K376" s="129">
        <v>35</v>
      </c>
      <c r="L376" s="127">
        <v>4</v>
      </c>
      <c r="M376" s="127">
        <v>3</v>
      </c>
      <c r="N376" s="127">
        <v>1</v>
      </c>
      <c r="O376" s="127">
        <v>2</v>
      </c>
      <c r="P376" s="127">
        <v>3</v>
      </c>
    </row>
    <row r="377" spans="1:16" s="123" customFormat="1" ht="15.75" x14ac:dyDescent="0.25">
      <c r="A377" s="121"/>
      <c r="B377" s="127">
        <v>367</v>
      </c>
      <c r="C377" s="127">
        <v>5</v>
      </c>
      <c r="D377" s="127">
        <v>48</v>
      </c>
      <c r="E377" s="127">
        <v>14000</v>
      </c>
      <c r="F377" s="128">
        <v>3.971867035174474</v>
      </c>
      <c r="G377" s="127">
        <v>25000</v>
      </c>
      <c r="H377" s="127">
        <v>5200</v>
      </c>
      <c r="I377" s="127">
        <v>5500</v>
      </c>
      <c r="J377" s="127">
        <v>1</v>
      </c>
      <c r="K377" s="127">
        <v>50</v>
      </c>
      <c r="L377" s="127">
        <v>3</v>
      </c>
      <c r="M377" s="127">
        <v>2</v>
      </c>
      <c r="N377" s="127">
        <v>2</v>
      </c>
      <c r="O377" s="127">
        <v>4</v>
      </c>
      <c r="P377" s="127">
        <v>2</v>
      </c>
    </row>
    <row r="378" spans="1:16" s="123" customFormat="1" ht="15.75" x14ac:dyDescent="0.25">
      <c r="A378" s="121"/>
      <c r="B378" s="127">
        <v>368</v>
      </c>
      <c r="C378" s="127">
        <v>4</v>
      </c>
      <c r="D378" s="127">
        <v>48</v>
      </c>
      <c r="E378" s="127">
        <v>5400</v>
      </c>
      <c r="F378" s="128">
        <v>1.2317407333731945</v>
      </c>
      <c r="G378" s="127">
        <v>18000</v>
      </c>
      <c r="H378" s="127">
        <v>3600</v>
      </c>
      <c r="I378" s="127">
        <v>6000</v>
      </c>
      <c r="J378" s="127">
        <v>2</v>
      </c>
      <c r="K378" s="129">
        <v>30</v>
      </c>
      <c r="L378" s="127">
        <v>3</v>
      </c>
      <c r="M378" s="127">
        <v>4</v>
      </c>
      <c r="N378" s="127">
        <v>1</v>
      </c>
      <c r="O378" s="127">
        <v>3</v>
      </c>
      <c r="P378" s="127">
        <v>3</v>
      </c>
    </row>
    <row r="379" spans="1:16" s="123" customFormat="1" ht="15.75" x14ac:dyDescent="0.25">
      <c r="A379" s="121"/>
      <c r="B379" s="127">
        <v>369</v>
      </c>
      <c r="C379" s="127">
        <v>5</v>
      </c>
      <c r="D379" s="127">
        <v>12</v>
      </c>
      <c r="E379" s="127">
        <v>14000</v>
      </c>
      <c r="F379" s="128">
        <v>3.1900345716339658</v>
      </c>
      <c r="G379" s="127">
        <v>25000</v>
      </c>
      <c r="H379" s="127">
        <v>4000</v>
      </c>
      <c r="I379" s="127">
        <v>5500</v>
      </c>
      <c r="J379" s="127">
        <v>1</v>
      </c>
      <c r="K379" s="127">
        <v>25</v>
      </c>
      <c r="L379" s="127">
        <v>1</v>
      </c>
      <c r="M379" s="127">
        <v>3</v>
      </c>
      <c r="N379" s="127">
        <v>1</v>
      </c>
      <c r="O379" s="127">
        <v>1</v>
      </c>
      <c r="P379" s="127">
        <v>3</v>
      </c>
    </row>
    <row r="380" spans="1:16" s="123" customFormat="1" ht="15.75" x14ac:dyDescent="0.25">
      <c r="A380" s="121"/>
      <c r="B380" s="127">
        <v>370</v>
      </c>
      <c r="C380" s="127">
        <v>5</v>
      </c>
      <c r="D380" s="127">
        <v>48</v>
      </c>
      <c r="E380" s="127">
        <v>18300</v>
      </c>
      <c r="F380" s="128">
        <v>2.3789169217334591</v>
      </c>
      <c r="G380" s="127">
        <v>36000</v>
      </c>
      <c r="H380" s="127">
        <v>6200</v>
      </c>
      <c r="I380" s="127">
        <v>5500</v>
      </c>
      <c r="J380" s="127">
        <v>1</v>
      </c>
      <c r="K380" s="127">
        <v>28</v>
      </c>
      <c r="L380" s="127">
        <v>4</v>
      </c>
      <c r="M380" s="127">
        <v>4</v>
      </c>
      <c r="N380" s="127">
        <v>2</v>
      </c>
      <c r="O380" s="127">
        <v>4</v>
      </c>
      <c r="P380" s="127">
        <v>2</v>
      </c>
    </row>
    <row r="381" spans="1:16" s="123" customFormat="1" ht="15.75" x14ac:dyDescent="0.25">
      <c r="A381" s="121"/>
      <c r="B381" s="127">
        <v>371</v>
      </c>
      <c r="C381" s="127">
        <v>3</v>
      </c>
      <c r="D381" s="127">
        <v>18</v>
      </c>
      <c r="E381" s="127">
        <v>5400</v>
      </c>
      <c r="F381" s="128">
        <v>3.4845434079753539</v>
      </c>
      <c r="G381" s="127">
        <v>18000</v>
      </c>
      <c r="H381" s="127">
        <v>2600</v>
      </c>
      <c r="I381" s="127">
        <v>6000</v>
      </c>
      <c r="J381" s="127">
        <v>1</v>
      </c>
      <c r="K381" s="129">
        <v>33</v>
      </c>
      <c r="L381" s="127">
        <v>3</v>
      </c>
      <c r="M381" s="127">
        <v>2</v>
      </c>
      <c r="N381" s="127">
        <v>1</v>
      </c>
      <c r="O381" s="127">
        <v>3</v>
      </c>
      <c r="P381" s="127">
        <v>3</v>
      </c>
    </row>
    <row r="382" spans="1:16" s="123" customFormat="1" ht="15.75" x14ac:dyDescent="0.25">
      <c r="A382" s="121"/>
      <c r="B382" s="127">
        <v>372</v>
      </c>
      <c r="C382" s="127">
        <v>2</v>
      </c>
      <c r="D382" s="127">
        <v>36</v>
      </c>
      <c r="E382" s="127">
        <v>24000</v>
      </c>
      <c r="F382" s="128">
        <v>3.196085872569328</v>
      </c>
      <c r="G382" s="127">
        <v>45000</v>
      </c>
      <c r="H382" s="127">
        <v>7300</v>
      </c>
      <c r="I382" s="127">
        <v>6000</v>
      </c>
      <c r="J382" s="127">
        <v>1</v>
      </c>
      <c r="K382" s="127">
        <v>31</v>
      </c>
      <c r="L382" s="127">
        <v>3</v>
      </c>
      <c r="M382" s="127">
        <v>4</v>
      </c>
      <c r="N382" s="127">
        <v>2</v>
      </c>
      <c r="O382" s="127">
        <v>4</v>
      </c>
      <c r="P382" s="127">
        <v>3</v>
      </c>
    </row>
    <row r="383" spans="1:16" s="123" customFormat="1" ht="15.75" x14ac:dyDescent="0.25">
      <c r="A383" s="121"/>
      <c r="B383" s="127">
        <v>373</v>
      </c>
      <c r="C383" s="127">
        <v>4</v>
      </c>
      <c r="D383" s="127">
        <v>12</v>
      </c>
      <c r="E383" s="127">
        <v>14000</v>
      </c>
      <c r="F383" s="128">
        <v>1.4899521787885499</v>
      </c>
      <c r="G383" s="127">
        <v>20000</v>
      </c>
      <c r="H383" s="127">
        <v>3300</v>
      </c>
      <c r="I383" s="127">
        <v>6000</v>
      </c>
      <c r="J383" s="127">
        <v>1</v>
      </c>
      <c r="K383" s="129">
        <v>44</v>
      </c>
      <c r="L383" s="127">
        <v>3</v>
      </c>
      <c r="M383" s="127">
        <v>4</v>
      </c>
      <c r="N383" s="127">
        <v>1</v>
      </c>
      <c r="O383" s="127">
        <v>3</v>
      </c>
      <c r="P383" s="127">
        <v>2</v>
      </c>
    </row>
    <row r="384" spans="1:16" s="123" customFormat="1" ht="15.75" x14ac:dyDescent="0.25">
      <c r="A384" s="121"/>
      <c r="B384" s="127">
        <v>374</v>
      </c>
      <c r="C384" s="127">
        <v>1</v>
      </c>
      <c r="D384" s="127">
        <v>60</v>
      </c>
      <c r="E384" s="127">
        <v>5400</v>
      </c>
      <c r="F384" s="128">
        <v>2.408273564995516</v>
      </c>
      <c r="G384" s="127">
        <v>12000</v>
      </c>
      <c r="H384" s="127">
        <v>2000</v>
      </c>
      <c r="I384" s="127">
        <v>5000</v>
      </c>
      <c r="J384" s="127">
        <v>2</v>
      </c>
      <c r="K384" s="127">
        <v>40</v>
      </c>
      <c r="L384" s="127">
        <v>1</v>
      </c>
      <c r="M384" s="127">
        <v>2</v>
      </c>
      <c r="N384" s="127">
        <v>1</v>
      </c>
      <c r="O384" s="127">
        <v>3</v>
      </c>
      <c r="P384" s="127">
        <v>3</v>
      </c>
    </row>
    <row r="385" spans="1:16" s="123" customFormat="1" ht="15.75" x14ac:dyDescent="0.25">
      <c r="A385" s="121"/>
      <c r="B385" s="127">
        <v>375</v>
      </c>
      <c r="C385" s="127">
        <v>4</v>
      </c>
      <c r="D385" s="127">
        <v>60</v>
      </c>
      <c r="E385" s="127">
        <v>5400</v>
      </c>
      <c r="F385" s="128">
        <v>3.8829609670187355</v>
      </c>
      <c r="G385" s="127">
        <v>12000</v>
      </c>
      <c r="H385" s="127">
        <v>1800</v>
      </c>
      <c r="I385" s="127">
        <v>6000</v>
      </c>
      <c r="J385" s="127">
        <v>2</v>
      </c>
      <c r="K385" s="129">
        <v>28</v>
      </c>
      <c r="L385" s="127">
        <v>1</v>
      </c>
      <c r="M385" s="127">
        <v>4</v>
      </c>
      <c r="N385" s="127">
        <v>1</v>
      </c>
      <c r="O385" s="127">
        <v>2</v>
      </c>
      <c r="P385" s="127">
        <v>3</v>
      </c>
    </row>
    <row r="386" spans="1:16" s="123" customFormat="1" ht="15.75" x14ac:dyDescent="0.25">
      <c r="A386" s="121"/>
      <c r="B386" s="127">
        <v>376</v>
      </c>
      <c r="C386" s="127">
        <v>2</v>
      </c>
      <c r="D386" s="127">
        <v>12</v>
      </c>
      <c r="E386" s="127">
        <v>24000</v>
      </c>
      <c r="F386" s="128">
        <v>1.0426326364766498</v>
      </c>
      <c r="G386" s="127">
        <v>36000</v>
      </c>
      <c r="H386" s="127">
        <v>6200</v>
      </c>
      <c r="I386" s="127">
        <v>6000</v>
      </c>
      <c r="J386" s="127">
        <v>1</v>
      </c>
      <c r="K386" s="127">
        <v>36</v>
      </c>
      <c r="L386" s="127">
        <v>1</v>
      </c>
      <c r="M386" s="127">
        <v>4</v>
      </c>
      <c r="N386" s="127">
        <v>2</v>
      </c>
      <c r="O386" s="127">
        <v>2</v>
      </c>
      <c r="P386" s="127">
        <v>3</v>
      </c>
    </row>
    <row r="387" spans="1:16" s="123" customFormat="1" ht="15.75" x14ac:dyDescent="0.25">
      <c r="A387" s="121"/>
      <c r="B387" s="127">
        <v>377</v>
      </c>
      <c r="C387" s="127">
        <v>4</v>
      </c>
      <c r="D387" s="127">
        <v>36</v>
      </c>
      <c r="E387" s="127">
        <v>24000</v>
      </c>
      <c r="F387" s="128">
        <v>1.1218365799473815</v>
      </c>
      <c r="G387" s="127">
        <v>45000</v>
      </c>
      <c r="H387" s="127">
        <v>7300</v>
      </c>
      <c r="I387" s="127">
        <v>6000</v>
      </c>
      <c r="J387" s="127">
        <v>2</v>
      </c>
      <c r="K387" s="129">
        <v>36</v>
      </c>
      <c r="L387" s="127">
        <v>3</v>
      </c>
      <c r="M387" s="127">
        <v>4</v>
      </c>
      <c r="N387" s="127">
        <v>2</v>
      </c>
      <c r="O387" s="127">
        <v>1</v>
      </c>
      <c r="P387" s="127">
        <v>3</v>
      </c>
    </row>
    <row r="388" spans="1:16" s="123" customFormat="1" ht="15.75" x14ac:dyDescent="0.25">
      <c r="A388" s="121"/>
      <c r="B388" s="127">
        <v>378</v>
      </c>
      <c r="C388" s="127">
        <v>2</v>
      </c>
      <c r="D388" s="127">
        <v>36</v>
      </c>
      <c r="E388" s="127">
        <v>18300</v>
      </c>
      <c r="F388" s="128">
        <v>3.585370974470969</v>
      </c>
      <c r="G388" s="127">
        <v>36000</v>
      </c>
      <c r="H388" s="127">
        <v>5000</v>
      </c>
      <c r="I388" s="127">
        <v>6000</v>
      </c>
      <c r="J388" s="127">
        <v>2</v>
      </c>
      <c r="K388" s="127">
        <v>37</v>
      </c>
      <c r="L388" s="127">
        <v>4</v>
      </c>
      <c r="M388" s="127">
        <v>4</v>
      </c>
      <c r="N388" s="127">
        <v>2</v>
      </c>
      <c r="O388" s="127">
        <v>3</v>
      </c>
      <c r="P388" s="127">
        <v>3</v>
      </c>
    </row>
    <row r="389" spans="1:16" s="123" customFormat="1" ht="15.75" x14ac:dyDescent="0.25">
      <c r="A389" s="121"/>
      <c r="B389" s="127">
        <v>379</v>
      </c>
      <c r="C389" s="127">
        <v>1</v>
      </c>
      <c r="D389" s="127">
        <v>48</v>
      </c>
      <c r="E389" s="127">
        <v>18300</v>
      </c>
      <c r="F389" s="128">
        <v>1.6000462866467671</v>
      </c>
      <c r="G389" s="127">
        <v>36000</v>
      </c>
      <c r="H389" s="127">
        <v>4200</v>
      </c>
      <c r="I389" s="127">
        <v>5000</v>
      </c>
      <c r="J389" s="127">
        <v>2</v>
      </c>
      <c r="K389" s="129">
        <v>48</v>
      </c>
      <c r="L389" s="127">
        <v>3</v>
      </c>
      <c r="M389" s="127">
        <v>4</v>
      </c>
      <c r="N389" s="127">
        <v>1</v>
      </c>
      <c r="O389" s="127">
        <v>4</v>
      </c>
      <c r="P389" s="127">
        <v>3</v>
      </c>
    </row>
    <row r="390" spans="1:16" s="123" customFormat="1" ht="15.75" x14ac:dyDescent="0.25">
      <c r="A390" s="121"/>
      <c r="B390" s="127">
        <v>380</v>
      </c>
      <c r="C390" s="127">
        <v>5</v>
      </c>
      <c r="D390" s="127">
        <v>12</v>
      </c>
      <c r="E390" s="127">
        <v>14000</v>
      </c>
      <c r="F390" s="128">
        <v>1.7262421183746894</v>
      </c>
      <c r="G390" s="127">
        <v>25000</v>
      </c>
      <c r="H390" s="127">
        <v>5200</v>
      </c>
      <c r="I390" s="127">
        <v>5500</v>
      </c>
      <c r="J390" s="127">
        <v>2</v>
      </c>
      <c r="K390" s="127">
        <v>54</v>
      </c>
      <c r="L390" s="127">
        <v>3</v>
      </c>
      <c r="M390" s="127">
        <v>1</v>
      </c>
      <c r="N390" s="127">
        <v>1</v>
      </c>
      <c r="O390" s="127">
        <v>2</v>
      </c>
      <c r="P390" s="127">
        <v>3</v>
      </c>
    </row>
    <row r="391" spans="1:16" s="123" customFormat="1" ht="15.75" x14ac:dyDescent="0.25">
      <c r="A391" s="121"/>
      <c r="B391" s="127">
        <v>381</v>
      </c>
      <c r="C391" s="127">
        <v>1</v>
      </c>
      <c r="D391" s="127">
        <v>48</v>
      </c>
      <c r="E391" s="127">
        <v>18300</v>
      </c>
      <c r="F391" s="128">
        <v>2.6648772478443692</v>
      </c>
      <c r="G391" s="127">
        <v>36000</v>
      </c>
      <c r="H391" s="127">
        <v>5000</v>
      </c>
      <c r="I391" s="127">
        <v>5000</v>
      </c>
      <c r="J391" s="127">
        <v>2</v>
      </c>
      <c r="K391" s="129">
        <v>44</v>
      </c>
      <c r="L391" s="127">
        <v>1</v>
      </c>
      <c r="M391" s="127">
        <v>4</v>
      </c>
      <c r="N391" s="127">
        <v>2</v>
      </c>
      <c r="O391" s="127">
        <v>2</v>
      </c>
      <c r="P391" s="127">
        <v>1</v>
      </c>
    </row>
    <row r="392" spans="1:16" s="123" customFormat="1" ht="15.75" x14ac:dyDescent="0.25">
      <c r="A392" s="121"/>
      <c r="B392" s="127">
        <v>382</v>
      </c>
      <c r="C392" s="127">
        <v>5</v>
      </c>
      <c r="D392" s="127">
        <v>48</v>
      </c>
      <c r="E392" s="127">
        <v>24000</v>
      </c>
      <c r="F392" s="128">
        <v>1.7507836350083732</v>
      </c>
      <c r="G392" s="127">
        <v>41000</v>
      </c>
      <c r="H392" s="127">
        <v>7300</v>
      </c>
      <c r="I392" s="127">
        <v>5500</v>
      </c>
      <c r="J392" s="127">
        <v>2</v>
      </c>
      <c r="K392" s="127">
        <v>33</v>
      </c>
      <c r="L392" s="127">
        <v>4</v>
      </c>
      <c r="M392" s="127">
        <v>4</v>
      </c>
      <c r="N392" s="127">
        <v>1</v>
      </c>
      <c r="O392" s="127">
        <v>2</v>
      </c>
      <c r="P392" s="127">
        <v>3</v>
      </c>
    </row>
    <row r="393" spans="1:16" s="123" customFormat="1" ht="15.75" x14ac:dyDescent="0.25">
      <c r="A393" s="121"/>
      <c r="B393" s="127">
        <v>383</v>
      </c>
      <c r="C393" s="127">
        <v>1</v>
      </c>
      <c r="D393" s="127">
        <v>36</v>
      </c>
      <c r="E393" s="127">
        <v>14000</v>
      </c>
      <c r="F393" s="128">
        <v>2.0057310206651828</v>
      </c>
      <c r="G393" s="127">
        <v>25000</v>
      </c>
      <c r="H393" s="127">
        <v>3600</v>
      </c>
      <c r="I393" s="127">
        <v>5000</v>
      </c>
      <c r="J393" s="127">
        <v>1</v>
      </c>
      <c r="K393" s="129">
        <v>45</v>
      </c>
      <c r="L393" s="127">
        <v>2</v>
      </c>
      <c r="M393" s="127">
        <v>3</v>
      </c>
      <c r="N393" s="127">
        <v>1</v>
      </c>
      <c r="O393" s="127">
        <v>4</v>
      </c>
      <c r="P393" s="127">
        <v>3</v>
      </c>
    </row>
    <row r="394" spans="1:16" s="123" customFormat="1" ht="15.75" x14ac:dyDescent="0.25">
      <c r="A394" s="121"/>
      <c r="B394" s="127">
        <v>384</v>
      </c>
      <c r="C394" s="127">
        <v>3</v>
      </c>
      <c r="D394" s="127">
        <v>36</v>
      </c>
      <c r="E394" s="127">
        <v>18300</v>
      </c>
      <c r="F394" s="128">
        <v>2.7112331928789772</v>
      </c>
      <c r="G394" s="127">
        <v>36000</v>
      </c>
      <c r="H394" s="127">
        <v>5000</v>
      </c>
      <c r="I394" s="127">
        <v>6000</v>
      </c>
      <c r="J394" s="127">
        <v>1</v>
      </c>
      <c r="K394" s="127">
        <v>48</v>
      </c>
      <c r="L394" s="127">
        <v>4</v>
      </c>
      <c r="M394" s="127">
        <v>2</v>
      </c>
      <c r="N394" s="127">
        <v>1</v>
      </c>
      <c r="O394" s="127">
        <v>4</v>
      </c>
      <c r="P394" s="127">
        <v>3</v>
      </c>
    </row>
    <row r="395" spans="1:16" s="123" customFormat="1" ht="15.75" x14ac:dyDescent="0.25">
      <c r="A395" s="121"/>
      <c r="B395" s="127">
        <v>385</v>
      </c>
      <c r="C395" s="127">
        <v>4</v>
      </c>
      <c r="D395" s="127">
        <v>36</v>
      </c>
      <c r="E395" s="127">
        <v>18300</v>
      </c>
      <c r="F395" s="128">
        <v>1.38641659608236</v>
      </c>
      <c r="G395" s="127">
        <v>36000</v>
      </c>
      <c r="H395" s="127">
        <v>6200</v>
      </c>
      <c r="I395" s="127">
        <v>6000</v>
      </c>
      <c r="J395" s="127">
        <v>1</v>
      </c>
      <c r="K395" s="129">
        <v>43</v>
      </c>
      <c r="L395" s="127">
        <v>3</v>
      </c>
      <c r="M395" s="127">
        <v>2</v>
      </c>
      <c r="N395" s="127">
        <v>2</v>
      </c>
      <c r="O395" s="127">
        <v>3</v>
      </c>
      <c r="P395" s="127">
        <v>3</v>
      </c>
    </row>
    <row r="396" spans="1:16" s="123" customFormat="1" ht="15.75" x14ac:dyDescent="0.25">
      <c r="A396" s="121"/>
      <c r="B396" s="127">
        <v>386</v>
      </c>
      <c r="C396" s="127">
        <v>5</v>
      </c>
      <c r="D396" s="127">
        <v>48</v>
      </c>
      <c r="E396" s="127">
        <v>14000</v>
      </c>
      <c r="F396" s="128">
        <v>3.627697703263546</v>
      </c>
      <c r="G396" s="127">
        <v>25000</v>
      </c>
      <c r="H396" s="127">
        <v>4700</v>
      </c>
      <c r="I396" s="127">
        <v>5500</v>
      </c>
      <c r="J396" s="127">
        <v>1</v>
      </c>
      <c r="K396" s="127">
        <v>39</v>
      </c>
      <c r="L396" s="127">
        <v>3</v>
      </c>
      <c r="M396" s="127">
        <v>1</v>
      </c>
      <c r="N396" s="127">
        <v>2</v>
      </c>
      <c r="O396" s="127">
        <v>3</v>
      </c>
      <c r="P396" s="127">
        <v>3</v>
      </c>
    </row>
    <row r="397" spans="1:16" s="123" customFormat="1" ht="15.75" x14ac:dyDescent="0.25">
      <c r="A397" s="121"/>
      <c r="B397" s="127">
        <v>387</v>
      </c>
      <c r="C397" s="127">
        <v>5</v>
      </c>
      <c r="D397" s="127">
        <v>60</v>
      </c>
      <c r="E397" s="127">
        <v>5400</v>
      </c>
      <c r="F397" s="128">
        <v>3.7870692506985124</v>
      </c>
      <c r="G397" s="127">
        <v>18000</v>
      </c>
      <c r="H397" s="127">
        <v>3000</v>
      </c>
      <c r="I397" s="127">
        <v>5500</v>
      </c>
      <c r="J397" s="127">
        <v>2</v>
      </c>
      <c r="K397" s="129">
        <v>27</v>
      </c>
      <c r="L397" s="127">
        <v>1</v>
      </c>
      <c r="M397" s="127">
        <v>4</v>
      </c>
      <c r="N397" s="127">
        <v>1</v>
      </c>
      <c r="O397" s="127">
        <v>1</v>
      </c>
      <c r="P397" s="127">
        <v>1</v>
      </c>
    </row>
    <row r="398" spans="1:16" s="123" customFormat="1" ht="15.75" x14ac:dyDescent="0.25">
      <c r="A398" s="121"/>
      <c r="B398" s="127">
        <v>388</v>
      </c>
      <c r="C398" s="127">
        <v>1</v>
      </c>
      <c r="D398" s="127">
        <v>12</v>
      </c>
      <c r="E398" s="127">
        <v>5400</v>
      </c>
      <c r="F398" s="128">
        <v>3.5780247019640394</v>
      </c>
      <c r="G398" s="127">
        <v>12000</v>
      </c>
      <c r="H398" s="127">
        <v>1400</v>
      </c>
      <c r="I398" s="127">
        <v>5000</v>
      </c>
      <c r="J398" s="127">
        <v>1</v>
      </c>
      <c r="K398" s="127">
        <v>44</v>
      </c>
      <c r="L398" s="127">
        <v>3</v>
      </c>
      <c r="M398" s="127">
        <v>2</v>
      </c>
      <c r="N398" s="127">
        <v>2</v>
      </c>
      <c r="O398" s="127">
        <v>2</v>
      </c>
      <c r="P398" s="127">
        <v>2</v>
      </c>
    </row>
    <row r="399" spans="1:16" s="123" customFormat="1" ht="15.75" x14ac:dyDescent="0.25">
      <c r="A399" s="121"/>
      <c r="B399" s="127">
        <v>389</v>
      </c>
      <c r="C399" s="127">
        <v>5</v>
      </c>
      <c r="D399" s="127">
        <v>18</v>
      </c>
      <c r="E399" s="127">
        <v>18300</v>
      </c>
      <c r="F399" s="128">
        <v>3.7019380352750337</v>
      </c>
      <c r="G399" s="127">
        <v>36000</v>
      </c>
      <c r="H399" s="127">
        <v>7300</v>
      </c>
      <c r="I399" s="127">
        <v>5500</v>
      </c>
      <c r="J399" s="127">
        <v>2</v>
      </c>
      <c r="K399" s="129">
        <v>30</v>
      </c>
      <c r="L399" s="127">
        <v>3</v>
      </c>
      <c r="M399" s="127">
        <v>5</v>
      </c>
      <c r="N399" s="127">
        <v>2</v>
      </c>
      <c r="O399" s="127">
        <v>2</v>
      </c>
      <c r="P399" s="127">
        <v>2</v>
      </c>
    </row>
    <row r="400" spans="1:16" s="123" customFormat="1" ht="15.75" x14ac:dyDescent="0.25">
      <c r="A400" s="121"/>
      <c r="B400" s="127">
        <v>390</v>
      </c>
      <c r="C400" s="127">
        <v>1</v>
      </c>
      <c r="D400" s="127">
        <v>18</v>
      </c>
      <c r="E400" s="127">
        <v>18300</v>
      </c>
      <c r="F400" s="128">
        <v>3.3981691720474134</v>
      </c>
      <c r="G400" s="127">
        <v>36000</v>
      </c>
      <c r="H400" s="127">
        <v>4400</v>
      </c>
      <c r="I400" s="127">
        <v>5000</v>
      </c>
      <c r="J400" s="127">
        <v>2</v>
      </c>
      <c r="K400" s="129">
        <v>33</v>
      </c>
      <c r="L400" s="127">
        <v>3</v>
      </c>
      <c r="M400" s="127">
        <v>1</v>
      </c>
      <c r="N400" s="127">
        <v>2</v>
      </c>
      <c r="O400" s="127">
        <v>2</v>
      </c>
      <c r="P400" s="127">
        <v>1</v>
      </c>
    </row>
    <row r="401" spans="1:16" s="123" customFormat="1" ht="15.75" x14ac:dyDescent="0.25">
      <c r="A401" s="121"/>
      <c r="B401" s="127">
        <v>391</v>
      </c>
      <c r="C401" s="127">
        <v>1</v>
      </c>
      <c r="D401" s="127">
        <v>60</v>
      </c>
      <c r="E401" s="127">
        <v>5400</v>
      </c>
      <c r="F401" s="128">
        <v>3.0967986856463634</v>
      </c>
      <c r="G401" s="127">
        <v>15000</v>
      </c>
      <c r="H401" s="127">
        <v>2100</v>
      </c>
      <c r="I401" s="127">
        <v>5000</v>
      </c>
      <c r="J401" s="127">
        <v>2</v>
      </c>
      <c r="K401" s="127">
        <v>44</v>
      </c>
      <c r="L401" s="127">
        <v>2</v>
      </c>
      <c r="M401" s="127">
        <v>4</v>
      </c>
      <c r="N401" s="127">
        <v>1</v>
      </c>
      <c r="O401" s="127">
        <v>2</v>
      </c>
      <c r="P401" s="127">
        <v>2</v>
      </c>
    </row>
    <row r="402" spans="1:16" s="123" customFormat="1" ht="15.75" x14ac:dyDescent="0.25">
      <c r="A402" s="121"/>
      <c r="B402" s="127">
        <v>392</v>
      </c>
      <c r="C402" s="127">
        <v>4</v>
      </c>
      <c r="D402" s="127">
        <v>48</v>
      </c>
      <c r="E402" s="127">
        <v>5400</v>
      </c>
      <c r="F402" s="128">
        <v>2.9515836670402349</v>
      </c>
      <c r="G402" s="127">
        <v>12000</v>
      </c>
      <c r="H402" s="127">
        <v>1900</v>
      </c>
      <c r="I402" s="127">
        <v>6000</v>
      </c>
      <c r="J402" s="127">
        <v>2</v>
      </c>
      <c r="K402" s="129">
        <v>47</v>
      </c>
      <c r="L402" s="127">
        <v>1</v>
      </c>
      <c r="M402" s="127">
        <v>1</v>
      </c>
      <c r="N402" s="127">
        <v>1</v>
      </c>
      <c r="O402" s="127">
        <v>2</v>
      </c>
      <c r="P402" s="127">
        <v>1</v>
      </c>
    </row>
    <row r="403" spans="1:16" s="123" customFormat="1" ht="15.75" x14ac:dyDescent="0.25">
      <c r="A403" s="121"/>
      <c r="B403" s="127">
        <v>393</v>
      </c>
      <c r="C403" s="127">
        <v>1</v>
      </c>
      <c r="D403" s="127">
        <v>12</v>
      </c>
      <c r="E403" s="127">
        <v>14000</v>
      </c>
      <c r="F403" s="128">
        <v>2.4181675974818733</v>
      </c>
      <c r="G403" s="127">
        <v>25000</v>
      </c>
      <c r="H403" s="127">
        <v>3600</v>
      </c>
      <c r="I403" s="127">
        <v>5000</v>
      </c>
      <c r="J403" s="127">
        <v>2</v>
      </c>
      <c r="K403" s="129">
        <v>28</v>
      </c>
      <c r="L403" s="127">
        <v>3</v>
      </c>
      <c r="M403" s="127">
        <v>2</v>
      </c>
      <c r="N403" s="127">
        <v>1</v>
      </c>
      <c r="O403" s="127">
        <v>4</v>
      </c>
      <c r="P403" s="127">
        <v>1</v>
      </c>
    </row>
    <row r="404" spans="1:16" s="123" customFormat="1" ht="15.75" x14ac:dyDescent="0.25">
      <c r="A404" s="121"/>
      <c r="B404" s="127">
        <v>394</v>
      </c>
      <c r="C404" s="127">
        <v>5</v>
      </c>
      <c r="D404" s="127">
        <v>18</v>
      </c>
      <c r="E404" s="127">
        <v>18300</v>
      </c>
      <c r="F404" s="128">
        <v>3.7778806115953047</v>
      </c>
      <c r="G404" s="127">
        <v>36000</v>
      </c>
      <c r="H404" s="127">
        <v>5200</v>
      </c>
      <c r="I404" s="127">
        <v>5500</v>
      </c>
      <c r="J404" s="127">
        <v>2</v>
      </c>
      <c r="K404" s="127">
        <v>36</v>
      </c>
      <c r="L404" s="127">
        <v>4</v>
      </c>
      <c r="M404" s="127">
        <v>5</v>
      </c>
      <c r="N404" s="127">
        <v>1</v>
      </c>
      <c r="O404" s="127">
        <v>4</v>
      </c>
      <c r="P404" s="127">
        <v>2</v>
      </c>
    </row>
    <row r="405" spans="1:16" s="123" customFormat="1" ht="15.75" x14ac:dyDescent="0.25">
      <c r="A405" s="121"/>
      <c r="B405" s="127">
        <v>395</v>
      </c>
      <c r="C405" s="127">
        <v>2</v>
      </c>
      <c r="D405" s="127">
        <v>36</v>
      </c>
      <c r="E405" s="127">
        <v>24000</v>
      </c>
      <c r="F405" s="128">
        <v>1.4138635268768054</v>
      </c>
      <c r="G405" s="127">
        <v>36000</v>
      </c>
      <c r="H405" s="127">
        <v>7300</v>
      </c>
      <c r="I405" s="127">
        <v>6000</v>
      </c>
      <c r="J405" s="127">
        <v>2</v>
      </c>
      <c r="K405" s="129">
        <v>26</v>
      </c>
      <c r="L405" s="127">
        <v>3</v>
      </c>
      <c r="M405" s="127">
        <v>3</v>
      </c>
      <c r="N405" s="127">
        <v>1</v>
      </c>
      <c r="O405" s="127">
        <v>3</v>
      </c>
      <c r="P405" s="127">
        <v>3</v>
      </c>
    </row>
    <row r="406" spans="1:16" s="123" customFormat="1" ht="15.75" x14ac:dyDescent="0.25">
      <c r="A406" s="121"/>
      <c r="B406" s="127">
        <v>396</v>
      </c>
      <c r="C406" s="127">
        <v>1</v>
      </c>
      <c r="D406" s="127">
        <v>36</v>
      </c>
      <c r="E406" s="127">
        <v>5400</v>
      </c>
      <c r="F406" s="128">
        <v>2.4134983971825275</v>
      </c>
      <c r="G406" s="127">
        <v>18000</v>
      </c>
      <c r="H406" s="127">
        <v>2200</v>
      </c>
      <c r="I406" s="127">
        <v>5000</v>
      </c>
      <c r="J406" s="127">
        <v>1</v>
      </c>
      <c r="K406" s="127">
        <v>32</v>
      </c>
      <c r="L406" s="127">
        <v>3</v>
      </c>
      <c r="M406" s="127">
        <v>2</v>
      </c>
      <c r="N406" s="127">
        <v>1</v>
      </c>
      <c r="O406" s="127">
        <v>2</v>
      </c>
      <c r="P406" s="127">
        <v>1</v>
      </c>
    </row>
    <row r="407" spans="1:16" s="123" customFormat="1" ht="15.75" x14ac:dyDescent="0.25">
      <c r="A407" s="121"/>
      <c r="B407" s="127">
        <v>397</v>
      </c>
      <c r="C407" s="127">
        <v>4</v>
      </c>
      <c r="D407" s="127">
        <v>18</v>
      </c>
      <c r="E407" s="127">
        <v>5400</v>
      </c>
      <c r="F407" s="128">
        <v>2.4067234377628175</v>
      </c>
      <c r="G407" s="127">
        <v>18000</v>
      </c>
      <c r="H407" s="127">
        <v>2600</v>
      </c>
      <c r="I407" s="127">
        <v>6000</v>
      </c>
      <c r="J407" s="127">
        <v>1</v>
      </c>
      <c r="K407" s="129">
        <v>36</v>
      </c>
      <c r="L407" s="127">
        <v>2</v>
      </c>
      <c r="M407" s="127">
        <v>3</v>
      </c>
      <c r="N407" s="127">
        <v>2</v>
      </c>
      <c r="O407" s="127">
        <v>2</v>
      </c>
      <c r="P407" s="127">
        <v>3</v>
      </c>
    </row>
    <row r="408" spans="1:16" s="123" customFormat="1" ht="15.75" x14ac:dyDescent="0.25">
      <c r="A408" s="121"/>
      <c r="B408" s="127">
        <v>398</v>
      </c>
      <c r="C408" s="127">
        <v>1</v>
      </c>
      <c r="D408" s="127">
        <v>18</v>
      </c>
      <c r="E408" s="127">
        <v>24000</v>
      </c>
      <c r="F408" s="128">
        <v>1.8133193171675321</v>
      </c>
      <c r="G408" s="127">
        <v>47000</v>
      </c>
      <c r="H408" s="127">
        <v>6200</v>
      </c>
      <c r="I408" s="127">
        <v>5000</v>
      </c>
      <c r="J408" s="127">
        <v>2</v>
      </c>
      <c r="K408" s="127">
        <v>36</v>
      </c>
      <c r="L408" s="127">
        <v>3</v>
      </c>
      <c r="M408" s="127">
        <v>2</v>
      </c>
      <c r="N408" s="127">
        <v>2</v>
      </c>
      <c r="O408" s="127">
        <v>2</v>
      </c>
      <c r="P408" s="127">
        <v>3</v>
      </c>
    </row>
    <row r="409" spans="1:16" s="123" customFormat="1" ht="15.75" x14ac:dyDescent="0.25">
      <c r="A409" s="121"/>
      <c r="B409" s="127">
        <v>399</v>
      </c>
      <c r="C409" s="127">
        <v>3</v>
      </c>
      <c r="D409" s="127">
        <v>18</v>
      </c>
      <c r="E409" s="127">
        <v>24000</v>
      </c>
      <c r="F409" s="128">
        <v>3.1871119409112469</v>
      </c>
      <c r="G409" s="127">
        <v>36000</v>
      </c>
      <c r="H409" s="127">
        <v>6200</v>
      </c>
      <c r="I409" s="127">
        <v>6000</v>
      </c>
      <c r="J409" s="127">
        <v>1</v>
      </c>
      <c r="K409" s="129">
        <v>48</v>
      </c>
      <c r="L409" s="127">
        <v>3</v>
      </c>
      <c r="M409" s="127">
        <v>3</v>
      </c>
      <c r="N409" s="127">
        <v>2</v>
      </c>
      <c r="O409" s="127">
        <v>2</v>
      </c>
      <c r="P409" s="127">
        <v>3</v>
      </c>
    </row>
    <row r="410" spans="1:16" s="123" customFormat="1" ht="15.75" x14ac:dyDescent="0.25">
      <c r="A410" s="121"/>
      <c r="B410" s="127">
        <v>400</v>
      </c>
      <c r="C410" s="127">
        <v>4</v>
      </c>
      <c r="D410" s="127">
        <v>18</v>
      </c>
      <c r="E410" s="127">
        <v>24000</v>
      </c>
      <c r="F410" s="128">
        <v>3.4549972415919918</v>
      </c>
      <c r="G410" s="127">
        <v>42000</v>
      </c>
      <c r="H410" s="127">
        <v>6200</v>
      </c>
      <c r="I410" s="127">
        <v>6000</v>
      </c>
      <c r="J410" s="127">
        <v>2</v>
      </c>
      <c r="K410" s="127">
        <v>32</v>
      </c>
      <c r="L410" s="127">
        <v>2</v>
      </c>
      <c r="M410" s="127">
        <v>4</v>
      </c>
      <c r="N410" s="127">
        <v>2</v>
      </c>
      <c r="O410" s="127">
        <v>4</v>
      </c>
      <c r="P410" s="127">
        <v>3</v>
      </c>
    </row>
    <row r="411" spans="1:16" s="123" customFormat="1" ht="15.75" x14ac:dyDescent="0.25">
      <c r="A411" s="121"/>
      <c r="B411" s="127">
        <v>401</v>
      </c>
      <c r="C411" s="127">
        <v>2</v>
      </c>
      <c r="D411" s="127">
        <v>48</v>
      </c>
      <c r="E411" s="127">
        <v>14000</v>
      </c>
      <c r="F411" s="128">
        <v>3.905097380723721</v>
      </c>
      <c r="G411" s="127">
        <v>20000</v>
      </c>
      <c r="H411" s="127">
        <v>3600</v>
      </c>
      <c r="I411" s="127">
        <v>6000</v>
      </c>
      <c r="J411" s="127">
        <v>1</v>
      </c>
      <c r="K411" s="127">
        <v>37</v>
      </c>
      <c r="L411" s="127">
        <v>3</v>
      </c>
      <c r="M411" s="127">
        <v>4</v>
      </c>
      <c r="N411" s="127">
        <v>1</v>
      </c>
      <c r="O411" s="127">
        <v>3</v>
      </c>
      <c r="P411" s="127">
        <v>1</v>
      </c>
    </row>
    <row r="412" spans="1:16" s="123" customFormat="1" ht="15.75" x14ac:dyDescent="0.25">
      <c r="A412" s="121"/>
      <c r="B412" s="127">
        <v>402</v>
      </c>
      <c r="C412" s="127">
        <v>1</v>
      </c>
      <c r="D412" s="127">
        <v>60</v>
      </c>
      <c r="E412" s="127">
        <v>5400</v>
      </c>
      <c r="F412" s="128">
        <v>3.9226868369724635</v>
      </c>
      <c r="G412" s="127">
        <v>18000</v>
      </c>
      <c r="H412" s="127">
        <v>2700</v>
      </c>
      <c r="I412" s="127">
        <v>5000</v>
      </c>
      <c r="J412" s="127">
        <v>1</v>
      </c>
      <c r="K412" s="129">
        <v>25</v>
      </c>
      <c r="L412" s="127">
        <v>4</v>
      </c>
      <c r="M412" s="127">
        <v>4</v>
      </c>
      <c r="N412" s="127">
        <v>1</v>
      </c>
      <c r="O412" s="127">
        <v>2</v>
      </c>
      <c r="P412" s="127">
        <v>2</v>
      </c>
    </row>
    <row r="413" spans="1:16" s="123" customFormat="1" ht="15.75" x14ac:dyDescent="0.25">
      <c r="A413" s="121"/>
      <c r="B413" s="127">
        <v>403</v>
      </c>
      <c r="C413" s="127">
        <v>3</v>
      </c>
      <c r="D413" s="127">
        <v>60</v>
      </c>
      <c r="E413" s="127">
        <v>18300</v>
      </c>
      <c r="F413" s="128">
        <v>1.4233303082966415</v>
      </c>
      <c r="G413" s="127">
        <v>36000</v>
      </c>
      <c r="H413" s="127">
        <v>6000</v>
      </c>
      <c r="I413" s="127">
        <v>6000</v>
      </c>
      <c r="J413" s="127">
        <v>1</v>
      </c>
      <c r="K413" s="127">
        <v>52</v>
      </c>
      <c r="L413" s="127">
        <v>4</v>
      </c>
      <c r="M413" s="127">
        <v>3</v>
      </c>
      <c r="N413" s="127">
        <v>2</v>
      </c>
      <c r="O413" s="127">
        <v>3</v>
      </c>
      <c r="P413" s="127">
        <v>1</v>
      </c>
    </row>
    <row r="414" spans="1:16" s="123" customFormat="1" ht="15.75" x14ac:dyDescent="0.25">
      <c r="A414" s="121"/>
      <c r="B414" s="127">
        <v>404</v>
      </c>
      <c r="C414" s="127">
        <v>4</v>
      </c>
      <c r="D414" s="127">
        <v>18</v>
      </c>
      <c r="E414" s="127">
        <v>14000</v>
      </c>
      <c r="F414" s="128">
        <v>3.1121844641938998</v>
      </c>
      <c r="G414" s="127">
        <v>25000</v>
      </c>
      <c r="H414" s="127">
        <v>3600</v>
      </c>
      <c r="I414" s="127">
        <v>6000</v>
      </c>
      <c r="J414" s="127">
        <v>2</v>
      </c>
      <c r="K414" s="129">
        <v>37</v>
      </c>
      <c r="L414" s="127">
        <v>3</v>
      </c>
      <c r="M414" s="127">
        <v>1</v>
      </c>
      <c r="N414" s="127">
        <v>1</v>
      </c>
      <c r="O414" s="127">
        <v>2</v>
      </c>
      <c r="P414" s="127">
        <v>3</v>
      </c>
    </row>
    <row r="415" spans="1:16" s="123" customFormat="1" ht="15.75" x14ac:dyDescent="0.25">
      <c r="A415" s="121"/>
      <c r="B415" s="127">
        <v>405</v>
      </c>
      <c r="C415" s="127">
        <v>5</v>
      </c>
      <c r="D415" s="127">
        <v>48</v>
      </c>
      <c r="E415" s="127">
        <v>5400</v>
      </c>
      <c r="F415" s="128">
        <v>1.8964494316128373</v>
      </c>
      <c r="G415" s="127">
        <v>12000</v>
      </c>
      <c r="H415" s="127">
        <v>2300</v>
      </c>
      <c r="I415" s="127">
        <v>5500</v>
      </c>
      <c r="J415" s="127">
        <v>1</v>
      </c>
      <c r="K415" s="127">
        <v>35</v>
      </c>
      <c r="L415" s="127">
        <v>2</v>
      </c>
      <c r="M415" s="127">
        <v>2</v>
      </c>
      <c r="N415" s="127">
        <v>2</v>
      </c>
      <c r="O415" s="127">
        <v>3</v>
      </c>
      <c r="P415" s="127">
        <v>1</v>
      </c>
    </row>
    <row r="416" spans="1:16" s="123" customFormat="1" ht="15.75" x14ac:dyDescent="0.25">
      <c r="A416" s="121"/>
      <c r="B416" s="127">
        <v>406</v>
      </c>
      <c r="C416" s="127">
        <v>3</v>
      </c>
      <c r="D416" s="127">
        <v>60</v>
      </c>
      <c r="E416" s="127">
        <v>24000</v>
      </c>
      <c r="F416" s="128">
        <v>2.5760041423954108</v>
      </c>
      <c r="G416" s="127">
        <v>36000</v>
      </c>
      <c r="H416" s="127">
        <v>7300</v>
      </c>
      <c r="I416" s="127">
        <v>6000</v>
      </c>
      <c r="J416" s="127">
        <v>1</v>
      </c>
      <c r="K416" s="129">
        <v>36</v>
      </c>
      <c r="L416" s="127">
        <v>2</v>
      </c>
      <c r="M416" s="127">
        <v>2</v>
      </c>
      <c r="N416" s="127">
        <v>2</v>
      </c>
      <c r="O416" s="127">
        <v>1</v>
      </c>
      <c r="P416" s="127">
        <v>2</v>
      </c>
    </row>
    <row r="417" spans="1:16" s="123" customFormat="1" ht="15.75" x14ac:dyDescent="0.25">
      <c r="A417" s="121"/>
      <c r="B417" s="127">
        <v>407</v>
      </c>
      <c r="C417" s="127">
        <v>1</v>
      </c>
      <c r="D417" s="127">
        <v>12</v>
      </c>
      <c r="E417" s="127">
        <v>14000</v>
      </c>
      <c r="F417" s="128">
        <v>3.3028061454579913</v>
      </c>
      <c r="G417" s="127">
        <v>25000</v>
      </c>
      <c r="H417" s="127">
        <v>3000</v>
      </c>
      <c r="I417" s="127">
        <v>5000</v>
      </c>
      <c r="J417" s="127">
        <v>1</v>
      </c>
      <c r="K417" s="127">
        <v>22</v>
      </c>
      <c r="L417" s="127">
        <v>4</v>
      </c>
      <c r="M417" s="127">
        <v>3</v>
      </c>
      <c r="N417" s="127">
        <v>1</v>
      </c>
      <c r="O417" s="127">
        <v>2</v>
      </c>
      <c r="P417" s="127">
        <v>3</v>
      </c>
    </row>
    <row r="418" spans="1:16" s="123" customFormat="1" ht="15.75" x14ac:dyDescent="0.25">
      <c r="A418" s="121"/>
      <c r="B418" s="127">
        <v>408</v>
      </c>
      <c r="C418" s="127">
        <v>4</v>
      </c>
      <c r="D418" s="127">
        <v>48</v>
      </c>
      <c r="E418" s="127">
        <v>24000</v>
      </c>
      <c r="F418" s="128">
        <v>2.1443121368263407</v>
      </c>
      <c r="G418" s="127">
        <v>36000</v>
      </c>
      <c r="H418" s="127">
        <v>7300</v>
      </c>
      <c r="I418" s="127">
        <v>6000</v>
      </c>
      <c r="J418" s="127">
        <v>2</v>
      </c>
      <c r="K418" s="129">
        <v>24</v>
      </c>
      <c r="L418" s="127">
        <v>1</v>
      </c>
      <c r="M418" s="127">
        <v>5</v>
      </c>
      <c r="N418" s="127">
        <v>2</v>
      </c>
      <c r="O418" s="127">
        <v>4</v>
      </c>
      <c r="P418" s="127">
        <v>3</v>
      </c>
    </row>
    <row r="419" spans="1:16" s="123" customFormat="1" ht="15.75" x14ac:dyDescent="0.25">
      <c r="A419" s="121"/>
      <c r="B419" s="127">
        <v>409</v>
      </c>
      <c r="C419" s="127">
        <v>4</v>
      </c>
      <c r="D419" s="127">
        <v>36</v>
      </c>
      <c r="E419" s="127">
        <v>24000</v>
      </c>
      <c r="F419" s="128">
        <v>3.0979159598168011</v>
      </c>
      <c r="G419" s="127">
        <v>49000</v>
      </c>
      <c r="H419" s="127">
        <v>7300</v>
      </c>
      <c r="I419" s="127">
        <v>6000</v>
      </c>
      <c r="J419" s="127">
        <v>1</v>
      </c>
      <c r="K419" s="127">
        <v>34</v>
      </c>
      <c r="L419" s="127">
        <v>4</v>
      </c>
      <c r="M419" s="127">
        <v>1</v>
      </c>
      <c r="N419" s="127">
        <v>1</v>
      </c>
      <c r="O419" s="127">
        <v>2</v>
      </c>
      <c r="P419" s="127">
        <v>3</v>
      </c>
    </row>
    <row r="420" spans="1:16" s="123" customFormat="1" ht="15.75" x14ac:dyDescent="0.25">
      <c r="A420" s="121"/>
      <c r="B420" s="127">
        <v>410</v>
      </c>
      <c r="C420" s="127">
        <v>2</v>
      </c>
      <c r="D420" s="127">
        <v>48</v>
      </c>
      <c r="E420" s="127">
        <v>5400</v>
      </c>
      <c r="F420" s="128">
        <v>1.871359691147412</v>
      </c>
      <c r="G420" s="127">
        <v>12000</v>
      </c>
      <c r="H420" s="127">
        <v>2200</v>
      </c>
      <c r="I420" s="127">
        <v>6000</v>
      </c>
      <c r="J420" s="127">
        <v>1</v>
      </c>
      <c r="K420" s="129">
        <v>20</v>
      </c>
      <c r="L420" s="127">
        <v>1</v>
      </c>
      <c r="M420" s="127">
        <v>4</v>
      </c>
      <c r="N420" s="127">
        <v>1</v>
      </c>
      <c r="O420" s="127">
        <v>4</v>
      </c>
      <c r="P420" s="127">
        <v>3</v>
      </c>
    </row>
    <row r="421" spans="1:16" s="123" customFormat="1" ht="15.75" x14ac:dyDescent="0.25">
      <c r="A421" s="121"/>
      <c r="B421" s="127">
        <v>411</v>
      </c>
      <c r="C421" s="127">
        <v>3</v>
      </c>
      <c r="D421" s="127">
        <v>36</v>
      </c>
      <c r="E421" s="127">
        <v>18300</v>
      </c>
      <c r="F421" s="128">
        <v>2.5967313811599735</v>
      </c>
      <c r="G421" s="127">
        <v>36000</v>
      </c>
      <c r="H421" s="127">
        <v>5200</v>
      </c>
      <c r="I421" s="127">
        <v>6000</v>
      </c>
      <c r="J421" s="127">
        <v>1</v>
      </c>
      <c r="K421" s="127">
        <v>42</v>
      </c>
      <c r="L421" s="127">
        <v>1</v>
      </c>
      <c r="M421" s="127">
        <v>1</v>
      </c>
      <c r="N421" s="127">
        <v>2</v>
      </c>
      <c r="O421" s="127">
        <v>4</v>
      </c>
      <c r="P421" s="127">
        <v>1</v>
      </c>
    </row>
    <row r="422" spans="1:16" s="123" customFormat="1" ht="15.75" x14ac:dyDescent="0.25">
      <c r="A422" s="121"/>
      <c r="B422" s="127">
        <v>412</v>
      </c>
      <c r="C422" s="127">
        <v>4</v>
      </c>
      <c r="D422" s="127">
        <v>12</v>
      </c>
      <c r="E422" s="127">
        <v>18300</v>
      </c>
      <c r="F422" s="128">
        <v>2.552350033222746</v>
      </c>
      <c r="G422" s="127">
        <v>36000</v>
      </c>
      <c r="H422" s="127">
        <v>5000</v>
      </c>
      <c r="I422" s="127">
        <v>6000</v>
      </c>
      <c r="J422" s="127">
        <v>1</v>
      </c>
      <c r="K422" s="129">
        <v>34</v>
      </c>
      <c r="L422" s="127">
        <v>2</v>
      </c>
      <c r="M422" s="127">
        <v>5</v>
      </c>
      <c r="N422" s="127">
        <v>2</v>
      </c>
      <c r="O422" s="127">
        <v>3</v>
      </c>
      <c r="P422" s="127">
        <v>3</v>
      </c>
    </row>
    <row r="423" spans="1:16" s="123" customFormat="1" ht="15.75" x14ac:dyDescent="0.25">
      <c r="A423" s="121"/>
      <c r="B423" s="127">
        <v>413</v>
      </c>
      <c r="C423" s="127">
        <v>1</v>
      </c>
      <c r="D423" s="127">
        <v>36</v>
      </c>
      <c r="E423" s="127">
        <v>18300</v>
      </c>
      <c r="F423" s="128">
        <v>2.0126791974319342</v>
      </c>
      <c r="G423" s="127">
        <v>33000</v>
      </c>
      <c r="H423" s="127">
        <v>4400</v>
      </c>
      <c r="I423" s="127">
        <v>5000</v>
      </c>
      <c r="J423" s="127">
        <v>1</v>
      </c>
      <c r="K423" s="127">
        <v>27</v>
      </c>
      <c r="L423" s="127">
        <v>2</v>
      </c>
      <c r="M423" s="127">
        <v>1</v>
      </c>
      <c r="N423" s="127">
        <v>2</v>
      </c>
      <c r="O423" s="127">
        <v>1</v>
      </c>
      <c r="P423" s="127">
        <v>1</v>
      </c>
    </row>
    <row r="424" spans="1:16" s="123" customFormat="1" ht="15.75" x14ac:dyDescent="0.25">
      <c r="A424" s="121"/>
      <c r="B424" s="127">
        <v>414</v>
      </c>
      <c r="C424" s="127">
        <v>2</v>
      </c>
      <c r="D424" s="127">
        <v>60</v>
      </c>
      <c r="E424" s="127">
        <v>24000</v>
      </c>
      <c r="F424" s="128">
        <v>1.9982142763632611</v>
      </c>
      <c r="G424" s="127">
        <v>42000</v>
      </c>
      <c r="H424" s="127">
        <v>7300</v>
      </c>
      <c r="I424" s="127">
        <v>6000</v>
      </c>
      <c r="J424" s="127">
        <v>1</v>
      </c>
      <c r="K424" s="129">
        <v>26</v>
      </c>
      <c r="L424" s="127">
        <v>1</v>
      </c>
      <c r="M424" s="127">
        <v>4</v>
      </c>
      <c r="N424" s="127">
        <v>2</v>
      </c>
      <c r="O424" s="127">
        <v>3</v>
      </c>
      <c r="P424" s="127">
        <v>3</v>
      </c>
    </row>
    <row r="425" spans="1:16" s="123" customFormat="1" ht="15.75" x14ac:dyDescent="0.25">
      <c r="A425" s="121"/>
      <c r="B425" s="127">
        <v>415</v>
      </c>
      <c r="C425" s="127">
        <v>1</v>
      </c>
      <c r="D425" s="127">
        <v>36</v>
      </c>
      <c r="E425" s="127">
        <v>5400</v>
      </c>
      <c r="F425" s="128">
        <v>1.4324587817412495</v>
      </c>
      <c r="G425" s="127">
        <v>18000</v>
      </c>
      <c r="H425" s="127">
        <v>2600</v>
      </c>
      <c r="I425" s="127">
        <v>5000</v>
      </c>
      <c r="J425" s="127">
        <v>1</v>
      </c>
      <c r="K425" s="127">
        <v>26</v>
      </c>
      <c r="L425" s="127">
        <v>2</v>
      </c>
      <c r="M425" s="127">
        <v>2</v>
      </c>
      <c r="N425" s="127">
        <v>2</v>
      </c>
      <c r="O425" s="127">
        <v>1</v>
      </c>
      <c r="P425" s="127">
        <v>3</v>
      </c>
    </row>
    <row r="426" spans="1:16" s="123" customFormat="1" ht="15.75" x14ac:dyDescent="0.25">
      <c r="A426" s="121"/>
      <c r="B426" s="127">
        <v>416</v>
      </c>
      <c r="C426" s="127">
        <v>1</v>
      </c>
      <c r="D426" s="127">
        <v>36</v>
      </c>
      <c r="E426" s="127">
        <v>14000</v>
      </c>
      <c r="F426" s="128">
        <v>2.2690886918899587</v>
      </c>
      <c r="G426" s="127">
        <v>21000</v>
      </c>
      <c r="H426" s="127">
        <v>3000</v>
      </c>
      <c r="I426" s="127">
        <v>5000</v>
      </c>
      <c r="J426" s="127">
        <v>1</v>
      </c>
      <c r="K426" s="127">
        <v>40</v>
      </c>
      <c r="L426" s="127">
        <v>3</v>
      </c>
      <c r="M426" s="127">
        <v>4</v>
      </c>
      <c r="N426" s="127">
        <v>2</v>
      </c>
      <c r="O426" s="127">
        <v>1</v>
      </c>
      <c r="P426" s="127">
        <v>3</v>
      </c>
    </row>
    <row r="427" spans="1:16" s="123" customFormat="1" ht="15.75" x14ac:dyDescent="0.25">
      <c r="A427" s="121"/>
      <c r="B427" s="127">
        <v>417</v>
      </c>
      <c r="C427" s="127">
        <v>3</v>
      </c>
      <c r="D427" s="127">
        <v>36</v>
      </c>
      <c r="E427" s="127">
        <v>24000</v>
      </c>
      <c r="F427" s="128">
        <v>2.6667478491294831</v>
      </c>
      <c r="G427" s="127">
        <v>47000</v>
      </c>
      <c r="H427" s="127">
        <v>7300</v>
      </c>
      <c r="I427" s="127">
        <v>6000</v>
      </c>
      <c r="J427" s="127">
        <v>1</v>
      </c>
      <c r="K427" s="127">
        <v>33</v>
      </c>
      <c r="L427" s="127">
        <v>4</v>
      </c>
      <c r="M427" s="127">
        <v>4</v>
      </c>
      <c r="N427" s="127">
        <v>2</v>
      </c>
      <c r="O427" s="127">
        <v>3</v>
      </c>
      <c r="P427" s="127">
        <v>2</v>
      </c>
    </row>
    <row r="428" spans="1:16" s="123" customFormat="1" ht="15.75" x14ac:dyDescent="0.25">
      <c r="A428" s="121"/>
      <c r="B428" s="127">
        <v>418</v>
      </c>
      <c r="C428" s="127">
        <v>3</v>
      </c>
      <c r="D428" s="127">
        <v>36</v>
      </c>
      <c r="E428" s="127">
        <v>18300</v>
      </c>
      <c r="F428" s="128">
        <v>1.0056879993858447</v>
      </c>
      <c r="G428" s="127">
        <v>36000</v>
      </c>
      <c r="H428" s="127">
        <v>5000</v>
      </c>
      <c r="I428" s="127">
        <v>6000</v>
      </c>
      <c r="J428" s="127">
        <v>2</v>
      </c>
      <c r="K428" s="127">
        <v>44</v>
      </c>
      <c r="L428" s="127">
        <v>3</v>
      </c>
      <c r="M428" s="127">
        <v>3</v>
      </c>
      <c r="N428" s="127">
        <v>1</v>
      </c>
      <c r="O428" s="127">
        <v>4</v>
      </c>
      <c r="P428" s="127">
        <v>2</v>
      </c>
    </row>
    <row r="429" spans="1:16" s="123" customFormat="1" ht="15.75" x14ac:dyDescent="0.25">
      <c r="A429" s="121"/>
      <c r="B429" s="127">
        <v>419</v>
      </c>
      <c r="C429" s="127">
        <v>2</v>
      </c>
      <c r="D429" s="127">
        <v>48</v>
      </c>
      <c r="E429" s="127">
        <v>5400</v>
      </c>
      <c r="F429" s="128">
        <v>2.0543889194379679</v>
      </c>
      <c r="G429" s="127">
        <v>18000</v>
      </c>
      <c r="H429" s="127">
        <v>2700</v>
      </c>
      <c r="I429" s="127">
        <v>6000</v>
      </c>
      <c r="J429" s="127">
        <v>1</v>
      </c>
      <c r="K429" s="129">
        <v>27</v>
      </c>
      <c r="L429" s="127">
        <v>1</v>
      </c>
      <c r="M429" s="127">
        <v>4</v>
      </c>
      <c r="N429" s="127">
        <v>2</v>
      </c>
      <c r="O429" s="127">
        <v>2</v>
      </c>
      <c r="P429" s="127">
        <v>3</v>
      </c>
    </row>
    <row r="430" spans="1:16" s="123" customFormat="1" ht="15.75" x14ac:dyDescent="0.25">
      <c r="A430" s="121"/>
      <c r="B430" s="127">
        <v>420</v>
      </c>
      <c r="C430" s="127">
        <v>1</v>
      </c>
      <c r="D430" s="127">
        <v>36</v>
      </c>
      <c r="E430" s="127">
        <v>24000</v>
      </c>
      <c r="F430" s="128">
        <v>1.6007624691188018</v>
      </c>
      <c r="G430" s="127">
        <v>45000</v>
      </c>
      <c r="H430" s="127">
        <v>6200</v>
      </c>
      <c r="I430" s="127">
        <v>5000</v>
      </c>
      <c r="J430" s="127">
        <v>1</v>
      </c>
      <c r="K430" s="127">
        <v>47</v>
      </c>
      <c r="L430" s="127">
        <v>3</v>
      </c>
      <c r="M430" s="127">
        <v>5</v>
      </c>
      <c r="N430" s="127">
        <v>1</v>
      </c>
      <c r="O430" s="127">
        <v>2</v>
      </c>
      <c r="P430" s="127">
        <v>2</v>
      </c>
    </row>
    <row r="431" spans="1:16" s="123" customFormat="1" ht="15.75" x14ac:dyDescent="0.25">
      <c r="A431" s="121"/>
      <c r="B431" s="127">
        <v>421</v>
      </c>
      <c r="C431" s="127">
        <v>2</v>
      </c>
      <c r="D431" s="127">
        <v>12</v>
      </c>
      <c r="E431" s="127">
        <v>24000</v>
      </c>
      <c r="F431" s="128">
        <v>3.2408356624489567</v>
      </c>
      <c r="G431" s="127">
        <v>36000</v>
      </c>
      <c r="H431" s="127">
        <v>7300</v>
      </c>
      <c r="I431" s="127">
        <v>6000</v>
      </c>
      <c r="J431" s="127">
        <v>2</v>
      </c>
      <c r="K431" s="129">
        <v>50</v>
      </c>
      <c r="L431" s="127">
        <v>3</v>
      </c>
      <c r="M431" s="127">
        <v>1</v>
      </c>
      <c r="N431" s="127">
        <v>2</v>
      </c>
      <c r="O431" s="127">
        <v>4</v>
      </c>
      <c r="P431" s="127">
        <v>3</v>
      </c>
    </row>
    <row r="432" spans="1:16" s="123" customFormat="1" ht="15.75" x14ac:dyDescent="0.25">
      <c r="A432" s="121"/>
      <c r="B432" s="127">
        <v>422</v>
      </c>
      <c r="C432" s="127">
        <v>2</v>
      </c>
      <c r="D432" s="127">
        <v>36</v>
      </c>
      <c r="E432" s="127">
        <v>18300</v>
      </c>
      <c r="F432" s="128">
        <v>1.5958236320584518</v>
      </c>
      <c r="G432" s="127">
        <v>36000</v>
      </c>
      <c r="H432" s="127">
        <v>6000</v>
      </c>
      <c r="I432" s="127">
        <v>6000</v>
      </c>
      <c r="J432" s="127">
        <v>2</v>
      </c>
      <c r="K432" s="127">
        <v>43</v>
      </c>
      <c r="L432" s="127">
        <v>2</v>
      </c>
      <c r="M432" s="127">
        <v>1</v>
      </c>
      <c r="N432" s="127">
        <v>1</v>
      </c>
      <c r="O432" s="127">
        <v>1</v>
      </c>
      <c r="P432" s="127">
        <v>2</v>
      </c>
    </row>
    <row r="433" spans="1:16" s="123" customFormat="1" ht="15.75" x14ac:dyDescent="0.25">
      <c r="A433" s="121"/>
      <c r="B433" s="127">
        <v>423</v>
      </c>
      <c r="C433" s="127">
        <v>3</v>
      </c>
      <c r="D433" s="127">
        <v>36</v>
      </c>
      <c r="E433" s="127">
        <v>24000</v>
      </c>
      <c r="F433" s="128">
        <v>1.680345814841844</v>
      </c>
      <c r="G433" s="127">
        <v>45000</v>
      </c>
      <c r="H433" s="127">
        <v>7300</v>
      </c>
      <c r="I433" s="127">
        <v>6000</v>
      </c>
      <c r="J433" s="127">
        <v>2</v>
      </c>
      <c r="K433" s="129">
        <v>42</v>
      </c>
      <c r="L433" s="127">
        <v>1</v>
      </c>
      <c r="M433" s="127">
        <v>3</v>
      </c>
      <c r="N433" s="127">
        <v>2</v>
      </c>
      <c r="O433" s="127">
        <v>1</v>
      </c>
      <c r="P433" s="127">
        <v>1</v>
      </c>
    </row>
    <row r="434" spans="1:16" s="123" customFormat="1" ht="15.75" x14ac:dyDescent="0.25">
      <c r="A434" s="121"/>
      <c r="B434" s="127">
        <v>424</v>
      </c>
      <c r="C434" s="127">
        <v>4</v>
      </c>
      <c r="D434" s="127">
        <v>36</v>
      </c>
      <c r="E434" s="127">
        <v>14000</v>
      </c>
      <c r="F434" s="128">
        <v>1.7987674240607339</v>
      </c>
      <c r="G434" s="127">
        <v>25000</v>
      </c>
      <c r="H434" s="127">
        <v>4400</v>
      </c>
      <c r="I434" s="127">
        <v>6000</v>
      </c>
      <c r="J434" s="127">
        <v>1</v>
      </c>
      <c r="K434" s="127">
        <v>42</v>
      </c>
      <c r="L434" s="127">
        <v>3</v>
      </c>
      <c r="M434" s="127">
        <v>5</v>
      </c>
      <c r="N434" s="127">
        <v>1</v>
      </c>
      <c r="O434" s="127">
        <v>1</v>
      </c>
      <c r="P434" s="127">
        <v>3</v>
      </c>
    </row>
    <row r="435" spans="1:16" s="123" customFormat="1" ht="15.75" x14ac:dyDescent="0.25">
      <c r="A435" s="121"/>
      <c r="B435" s="127">
        <v>425</v>
      </c>
      <c r="C435" s="127">
        <v>2</v>
      </c>
      <c r="D435" s="127">
        <v>12</v>
      </c>
      <c r="E435" s="127">
        <v>24000</v>
      </c>
      <c r="F435" s="128">
        <v>1.5098306317098222</v>
      </c>
      <c r="G435" s="127">
        <v>41000</v>
      </c>
      <c r="H435" s="127">
        <v>6200</v>
      </c>
      <c r="I435" s="127">
        <v>6000</v>
      </c>
      <c r="J435" s="127">
        <v>2</v>
      </c>
      <c r="K435" s="129">
        <v>22</v>
      </c>
      <c r="L435" s="127">
        <v>3</v>
      </c>
      <c r="M435" s="127">
        <v>4</v>
      </c>
      <c r="N435" s="127">
        <v>1</v>
      </c>
      <c r="O435" s="127">
        <v>2</v>
      </c>
      <c r="P435" s="127">
        <v>3</v>
      </c>
    </row>
    <row r="436" spans="1:16" s="123" customFormat="1" ht="15.75" x14ac:dyDescent="0.25">
      <c r="A436" s="121"/>
      <c r="B436" s="127">
        <v>426</v>
      </c>
      <c r="C436" s="127">
        <v>4</v>
      </c>
      <c r="D436" s="127">
        <v>60</v>
      </c>
      <c r="E436" s="127">
        <v>14000</v>
      </c>
      <c r="F436" s="128">
        <v>3.0597407119867244</v>
      </c>
      <c r="G436" s="127">
        <v>25000</v>
      </c>
      <c r="H436" s="127">
        <v>4400</v>
      </c>
      <c r="I436" s="127">
        <v>6000</v>
      </c>
      <c r="J436" s="127">
        <v>1</v>
      </c>
      <c r="K436" s="127">
        <v>46</v>
      </c>
      <c r="L436" s="127">
        <v>3</v>
      </c>
      <c r="M436" s="127">
        <v>2</v>
      </c>
      <c r="N436" s="127">
        <v>1</v>
      </c>
      <c r="O436" s="127">
        <v>1</v>
      </c>
      <c r="P436" s="127">
        <v>3</v>
      </c>
    </row>
    <row r="437" spans="1:16" s="123" customFormat="1" ht="15.75" x14ac:dyDescent="0.25">
      <c r="A437" s="121"/>
      <c r="B437" s="127">
        <v>427</v>
      </c>
      <c r="C437" s="127">
        <v>5</v>
      </c>
      <c r="D437" s="127">
        <v>36</v>
      </c>
      <c r="E437" s="127">
        <v>5400</v>
      </c>
      <c r="F437" s="128">
        <v>1.3590449439523451</v>
      </c>
      <c r="G437" s="127">
        <v>18000</v>
      </c>
      <c r="H437" s="127">
        <v>3300</v>
      </c>
      <c r="I437" s="127">
        <v>5500</v>
      </c>
      <c r="J437" s="127">
        <v>2</v>
      </c>
      <c r="K437" s="129">
        <v>38</v>
      </c>
      <c r="L437" s="127">
        <v>3</v>
      </c>
      <c r="M437" s="127">
        <v>5</v>
      </c>
      <c r="N437" s="127">
        <v>2</v>
      </c>
      <c r="O437" s="127">
        <v>4</v>
      </c>
      <c r="P437" s="127">
        <v>3</v>
      </c>
    </row>
    <row r="438" spans="1:16" s="123" customFormat="1" ht="15.75" x14ac:dyDescent="0.25">
      <c r="A438" s="121"/>
      <c r="B438" s="127">
        <v>428</v>
      </c>
      <c r="C438" s="127">
        <v>4</v>
      </c>
      <c r="D438" s="127">
        <v>60</v>
      </c>
      <c r="E438" s="127">
        <v>18300</v>
      </c>
      <c r="F438" s="128">
        <v>1.8121368225722074</v>
      </c>
      <c r="G438" s="127">
        <v>36000</v>
      </c>
      <c r="H438" s="127">
        <v>5200</v>
      </c>
      <c r="I438" s="127">
        <v>6000</v>
      </c>
      <c r="J438" s="127">
        <v>2</v>
      </c>
      <c r="K438" s="127">
        <v>24</v>
      </c>
      <c r="L438" s="127">
        <v>2</v>
      </c>
      <c r="M438" s="127">
        <v>2</v>
      </c>
      <c r="N438" s="127">
        <v>1</v>
      </c>
      <c r="O438" s="127">
        <v>2</v>
      </c>
      <c r="P438" s="127">
        <v>2</v>
      </c>
    </row>
    <row r="439" spans="1:16" s="123" customFormat="1" ht="15.75" x14ac:dyDescent="0.25">
      <c r="A439" s="121"/>
      <c r="B439" s="127">
        <v>429</v>
      </c>
      <c r="C439" s="127">
        <v>1</v>
      </c>
      <c r="D439" s="127">
        <v>36</v>
      </c>
      <c r="E439" s="127">
        <v>14000</v>
      </c>
      <c r="F439" s="128">
        <v>1.3221499495518465</v>
      </c>
      <c r="G439" s="127">
        <v>25000</v>
      </c>
      <c r="H439" s="127">
        <v>3600</v>
      </c>
      <c r="I439" s="127">
        <v>5000</v>
      </c>
      <c r="J439" s="127">
        <v>2</v>
      </c>
      <c r="K439" s="129">
        <v>35</v>
      </c>
      <c r="L439" s="127">
        <v>2</v>
      </c>
      <c r="M439" s="127">
        <v>4</v>
      </c>
      <c r="N439" s="127">
        <v>1</v>
      </c>
      <c r="O439" s="127">
        <v>2</v>
      </c>
      <c r="P439" s="127">
        <v>2</v>
      </c>
    </row>
    <row r="440" spans="1:16" s="123" customFormat="1" ht="15.75" x14ac:dyDescent="0.25">
      <c r="A440" s="121"/>
      <c r="B440" s="127">
        <v>430</v>
      </c>
      <c r="C440" s="127">
        <v>1</v>
      </c>
      <c r="D440" s="127">
        <v>12</v>
      </c>
      <c r="E440" s="127">
        <v>14000</v>
      </c>
      <c r="F440" s="128">
        <v>1.131003893134134</v>
      </c>
      <c r="G440" s="127">
        <v>25000</v>
      </c>
      <c r="H440" s="127">
        <v>4400</v>
      </c>
      <c r="I440" s="127">
        <v>5000</v>
      </c>
      <c r="J440" s="127">
        <v>2</v>
      </c>
      <c r="K440" s="127">
        <v>28</v>
      </c>
      <c r="L440" s="127">
        <v>3</v>
      </c>
      <c r="M440" s="127">
        <v>4</v>
      </c>
      <c r="N440" s="127">
        <v>1</v>
      </c>
      <c r="O440" s="127">
        <v>3</v>
      </c>
      <c r="P440" s="127">
        <v>3</v>
      </c>
    </row>
    <row r="441" spans="1:16" s="123" customFormat="1" ht="15.75" x14ac:dyDescent="0.25">
      <c r="A441" s="121"/>
      <c r="B441" s="127">
        <v>431</v>
      </c>
      <c r="C441" s="127">
        <v>3</v>
      </c>
      <c r="D441" s="127">
        <v>36</v>
      </c>
      <c r="E441" s="127">
        <v>18300</v>
      </c>
      <c r="F441" s="128">
        <v>3.6569821083984722</v>
      </c>
      <c r="G441" s="127">
        <v>36000</v>
      </c>
      <c r="H441" s="127">
        <v>6000</v>
      </c>
      <c r="I441" s="127">
        <v>6000</v>
      </c>
      <c r="J441" s="127">
        <v>2</v>
      </c>
      <c r="K441" s="129">
        <v>47</v>
      </c>
      <c r="L441" s="127">
        <v>3</v>
      </c>
      <c r="M441" s="127">
        <v>2</v>
      </c>
      <c r="N441" s="127">
        <v>1</v>
      </c>
      <c r="O441" s="127">
        <v>4</v>
      </c>
      <c r="P441" s="127">
        <v>2</v>
      </c>
    </row>
    <row r="442" spans="1:16" s="123" customFormat="1" ht="15.75" x14ac:dyDescent="0.25">
      <c r="A442" s="121"/>
      <c r="B442" s="127">
        <v>432</v>
      </c>
      <c r="C442" s="127">
        <v>5</v>
      </c>
      <c r="D442" s="127">
        <v>36</v>
      </c>
      <c r="E442" s="127">
        <v>5400</v>
      </c>
      <c r="F442" s="128">
        <v>3.7369008014817693</v>
      </c>
      <c r="G442" s="127">
        <v>18000</v>
      </c>
      <c r="H442" s="127">
        <v>2900</v>
      </c>
      <c r="I442" s="127">
        <v>5500</v>
      </c>
      <c r="J442" s="127">
        <v>2</v>
      </c>
      <c r="K442" s="127">
        <v>45</v>
      </c>
      <c r="L442" s="127">
        <v>3</v>
      </c>
      <c r="M442" s="127">
        <v>1</v>
      </c>
      <c r="N442" s="127">
        <v>2</v>
      </c>
      <c r="O442" s="127">
        <v>3</v>
      </c>
      <c r="P442" s="127">
        <v>3</v>
      </c>
    </row>
    <row r="443" spans="1:16" s="123" customFormat="1" ht="15.75" x14ac:dyDescent="0.25">
      <c r="A443" s="121"/>
      <c r="B443" s="127">
        <v>433</v>
      </c>
      <c r="C443" s="127">
        <v>4</v>
      </c>
      <c r="D443" s="127">
        <v>48</v>
      </c>
      <c r="E443" s="127">
        <v>18300</v>
      </c>
      <c r="F443" s="128">
        <v>3.2900690290194134</v>
      </c>
      <c r="G443" s="127">
        <v>36000</v>
      </c>
      <c r="H443" s="127">
        <v>5200</v>
      </c>
      <c r="I443" s="127">
        <v>6000</v>
      </c>
      <c r="J443" s="127">
        <v>1</v>
      </c>
      <c r="K443" s="129">
        <v>55</v>
      </c>
      <c r="L443" s="127">
        <v>2</v>
      </c>
      <c r="M443" s="127">
        <v>4</v>
      </c>
      <c r="N443" s="127">
        <v>2</v>
      </c>
      <c r="O443" s="127">
        <v>1</v>
      </c>
      <c r="P443" s="127">
        <v>3</v>
      </c>
    </row>
    <row r="444" spans="1:16" s="123" customFormat="1" ht="15.75" x14ac:dyDescent="0.25">
      <c r="A444" s="121"/>
      <c r="B444" s="127">
        <v>434</v>
      </c>
      <c r="C444" s="127">
        <v>5</v>
      </c>
      <c r="D444" s="127">
        <v>36</v>
      </c>
      <c r="E444" s="127">
        <v>14000</v>
      </c>
      <c r="F444" s="128">
        <v>1.4324962130295096</v>
      </c>
      <c r="G444" s="127">
        <v>25000</v>
      </c>
      <c r="H444" s="127">
        <v>5300</v>
      </c>
      <c r="I444" s="127">
        <v>5500</v>
      </c>
      <c r="J444" s="127">
        <v>2</v>
      </c>
      <c r="K444" s="127">
        <v>43</v>
      </c>
      <c r="L444" s="127">
        <v>4</v>
      </c>
      <c r="M444" s="127">
        <v>4</v>
      </c>
      <c r="N444" s="127">
        <v>1</v>
      </c>
      <c r="O444" s="127">
        <v>1</v>
      </c>
      <c r="P444" s="127">
        <v>3</v>
      </c>
    </row>
    <row r="445" spans="1:16" s="123" customFormat="1" ht="15.75" x14ac:dyDescent="0.25">
      <c r="A445" s="121"/>
      <c r="B445" s="127">
        <v>435</v>
      </c>
      <c r="C445" s="127">
        <v>3</v>
      </c>
      <c r="D445" s="127">
        <v>60</v>
      </c>
      <c r="E445" s="127">
        <v>5400</v>
      </c>
      <c r="F445" s="128">
        <v>1.6241798304326442</v>
      </c>
      <c r="G445" s="127">
        <v>12000</v>
      </c>
      <c r="H445" s="127">
        <v>2200</v>
      </c>
      <c r="I445" s="127">
        <v>6000</v>
      </c>
      <c r="J445" s="127">
        <v>1</v>
      </c>
      <c r="K445" s="127">
        <v>43</v>
      </c>
      <c r="L445" s="127">
        <v>3</v>
      </c>
      <c r="M445" s="127">
        <v>4</v>
      </c>
      <c r="N445" s="127">
        <v>1</v>
      </c>
      <c r="O445" s="127">
        <v>4</v>
      </c>
      <c r="P445" s="127">
        <v>3</v>
      </c>
    </row>
    <row r="446" spans="1:16" s="123" customFormat="1" ht="15.75" x14ac:dyDescent="0.25">
      <c r="A446" s="121"/>
      <c r="B446" s="127">
        <v>436</v>
      </c>
      <c r="C446" s="127">
        <v>2</v>
      </c>
      <c r="D446" s="127">
        <v>36</v>
      </c>
      <c r="E446" s="127">
        <v>5400</v>
      </c>
      <c r="F446" s="128">
        <v>2.5710206595007992</v>
      </c>
      <c r="G446" s="127">
        <v>15000</v>
      </c>
      <c r="H446" s="127">
        <v>2400</v>
      </c>
      <c r="I446" s="127">
        <v>6000</v>
      </c>
      <c r="J446" s="127">
        <v>1</v>
      </c>
      <c r="K446" s="129">
        <v>47</v>
      </c>
      <c r="L446" s="127">
        <v>1</v>
      </c>
      <c r="M446" s="127">
        <v>5</v>
      </c>
      <c r="N446" s="127">
        <v>1</v>
      </c>
      <c r="O446" s="127">
        <v>2</v>
      </c>
      <c r="P446" s="127">
        <v>3</v>
      </c>
    </row>
    <row r="447" spans="1:16" s="123" customFormat="1" ht="15.75" x14ac:dyDescent="0.25">
      <c r="A447" s="121"/>
      <c r="B447" s="127">
        <v>437</v>
      </c>
      <c r="C447" s="127">
        <v>3</v>
      </c>
      <c r="D447" s="127">
        <v>48</v>
      </c>
      <c r="E447" s="127">
        <v>5400</v>
      </c>
      <c r="F447" s="128">
        <v>2.507531865325161</v>
      </c>
      <c r="G447" s="127">
        <v>12000</v>
      </c>
      <c r="H447" s="127">
        <v>2200</v>
      </c>
      <c r="I447" s="127">
        <v>6000</v>
      </c>
      <c r="J447" s="127">
        <v>1</v>
      </c>
      <c r="K447" s="127">
        <v>51</v>
      </c>
      <c r="L447" s="127">
        <v>4</v>
      </c>
      <c r="M447" s="127">
        <v>4</v>
      </c>
      <c r="N447" s="127">
        <v>1</v>
      </c>
      <c r="O447" s="127">
        <v>3</v>
      </c>
      <c r="P447" s="127">
        <v>3</v>
      </c>
    </row>
    <row r="448" spans="1:16" s="123" customFormat="1" ht="15.75" x14ac:dyDescent="0.25">
      <c r="A448" s="121"/>
      <c r="B448" s="127">
        <v>438</v>
      </c>
      <c r="C448" s="127">
        <v>5</v>
      </c>
      <c r="D448" s="127">
        <v>48</v>
      </c>
      <c r="E448" s="127">
        <v>18300</v>
      </c>
      <c r="F448" s="128">
        <v>2.9035346320498245</v>
      </c>
      <c r="G448" s="127">
        <v>36000</v>
      </c>
      <c r="H448" s="127">
        <v>5200</v>
      </c>
      <c r="I448" s="127">
        <v>5500</v>
      </c>
      <c r="J448" s="127">
        <v>2</v>
      </c>
      <c r="K448" s="129">
        <v>24</v>
      </c>
      <c r="L448" s="127">
        <v>1</v>
      </c>
      <c r="M448" s="127">
        <v>5</v>
      </c>
      <c r="N448" s="127">
        <v>2</v>
      </c>
      <c r="O448" s="127">
        <v>1</v>
      </c>
      <c r="P448" s="127">
        <v>3</v>
      </c>
    </row>
    <row r="449" spans="1:16" s="123" customFormat="1" ht="15.75" x14ac:dyDescent="0.25">
      <c r="A449" s="121"/>
      <c r="B449" s="127">
        <v>439</v>
      </c>
      <c r="C449" s="127">
        <v>4</v>
      </c>
      <c r="D449" s="127">
        <v>60</v>
      </c>
      <c r="E449" s="127">
        <v>5400</v>
      </c>
      <c r="F449" s="128">
        <v>3.0829159323878828</v>
      </c>
      <c r="G449" s="127">
        <v>12000</v>
      </c>
      <c r="H449" s="127">
        <v>2100</v>
      </c>
      <c r="I449" s="127">
        <v>6000</v>
      </c>
      <c r="J449" s="127">
        <v>1</v>
      </c>
      <c r="K449" s="127">
        <v>47</v>
      </c>
      <c r="L449" s="127">
        <v>4</v>
      </c>
      <c r="M449" s="127">
        <v>5</v>
      </c>
      <c r="N449" s="127">
        <v>1</v>
      </c>
      <c r="O449" s="127">
        <v>2</v>
      </c>
      <c r="P449" s="127">
        <v>2</v>
      </c>
    </row>
    <row r="450" spans="1:16" s="123" customFormat="1" ht="15.75" x14ac:dyDescent="0.25">
      <c r="A450" s="121"/>
      <c r="B450" s="127">
        <v>440</v>
      </c>
      <c r="C450" s="127">
        <v>4</v>
      </c>
      <c r="D450" s="127">
        <v>36</v>
      </c>
      <c r="E450" s="127">
        <v>14000</v>
      </c>
      <c r="F450" s="128">
        <v>3.1883294958724164</v>
      </c>
      <c r="G450" s="127">
        <v>25000</v>
      </c>
      <c r="H450" s="127">
        <v>4400</v>
      </c>
      <c r="I450" s="127">
        <v>6000</v>
      </c>
      <c r="J450" s="127">
        <v>1</v>
      </c>
      <c r="K450" s="129">
        <v>35</v>
      </c>
      <c r="L450" s="127">
        <v>4</v>
      </c>
      <c r="M450" s="127">
        <v>1</v>
      </c>
      <c r="N450" s="127">
        <v>1</v>
      </c>
      <c r="O450" s="127">
        <v>2</v>
      </c>
      <c r="P450" s="127">
        <v>3</v>
      </c>
    </row>
    <row r="451" spans="1:16" s="123" customFormat="1" ht="15.75" x14ac:dyDescent="0.25">
      <c r="A451" s="121"/>
      <c r="B451" s="127">
        <v>441</v>
      </c>
      <c r="C451" s="127">
        <v>3</v>
      </c>
      <c r="D451" s="127">
        <v>36</v>
      </c>
      <c r="E451" s="127">
        <v>14000</v>
      </c>
      <c r="F451" s="128">
        <v>3.8329302743675853</v>
      </c>
      <c r="G451" s="127">
        <v>25000</v>
      </c>
      <c r="H451" s="127">
        <v>4400</v>
      </c>
      <c r="I451" s="127">
        <v>6000</v>
      </c>
      <c r="J451" s="127">
        <v>2</v>
      </c>
      <c r="K451" s="127">
        <v>29</v>
      </c>
      <c r="L451" s="127">
        <v>2</v>
      </c>
      <c r="M451" s="127">
        <v>4</v>
      </c>
      <c r="N451" s="127">
        <v>1</v>
      </c>
      <c r="O451" s="127">
        <v>1</v>
      </c>
      <c r="P451" s="127">
        <v>3</v>
      </c>
    </row>
    <row r="452" spans="1:16" s="123" customFormat="1" ht="15.75" x14ac:dyDescent="0.25">
      <c r="A452" s="121"/>
      <c r="B452" s="127">
        <v>442</v>
      </c>
      <c r="C452" s="127">
        <v>2</v>
      </c>
      <c r="D452" s="127">
        <v>48</v>
      </c>
      <c r="E452" s="127">
        <v>18300</v>
      </c>
      <c r="F452" s="128">
        <v>1.4949155559665344</v>
      </c>
      <c r="G452" s="127">
        <v>36000</v>
      </c>
      <c r="H452" s="127">
        <v>4400</v>
      </c>
      <c r="I452" s="127">
        <v>6000</v>
      </c>
      <c r="J452" s="127">
        <v>2</v>
      </c>
      <c r="K452" s="129">
        <v>43</v>
      </c>
      <c r="L452" s="127">
        <v>3</v>
      </c>
      <c r="M452" s="127">
        <v>3</v>
      </c>
      <c r="N452" s="127">
        <v>2</v>
      </c>
      <c r="O452" s="127">
        <v>4</v>
      </c>
      <c r="P452" s="127">
        <v>2</v>
      </c>
    </row>
    <row r="453" spans="1:16" s="123" customFormat="1" ht="15.75" x14ac:dyDescent="0.25">
      <c r="A453" s="121"/>
      <c r="B453" s="127">
        <v>443</v>
      </c>
      <c r="C453" s="127">
        <v>2</v>
      </c>
      <c r="D453" s="127">
        <v>18</v>
      </c>
      <c r="E453" s="127">
        <v>18300</v>
      </c>
      <c r="F453" s="128">
        <v>3.8848151480336912</v>
      </c>
      <c r="G453" s="127">
        <v>36000</v>
      </c>
      <c r="H453" s="127">
        <v>5200</v>
      </c>
      <c r="I453" s="127">
        <v>6000</v>
      </c>
      <c r="J453" s="127">
        <v>2</v>
      </c>
      <c r="K453" s="129">
        <v>44</v>
      </c>
      <c r="L453" s="127">
        <v>2</v>
      </c>
      <c r="M453" s="127">
        <v>2</v>
      </c>
      <c r="N453" s="127">
        <v>2</v>
      </c>
      <c r="O453" s="127">
        <v>3</v>
      </c>
      <c r="P453" s="127">
        <v>3</v>
      </c>
    </row>
    <row r="454" spans="1:16" s="123" customFormat="1" ht="15.75" x14ac:dyDescent="0.25">
      <c r="A454" s="121"/>
      <c r="B454" s="127">
        <v>444</v>
      </c>
      <c r="C454" s="127">
        <v>1</v>
      </c>
      <c r="D454" s="127">
        <v>36</v>
      </c>
      <c r="E454" s="127">
        <v>24000</v>
      </c>
      <c r="F454" s="128">
        <v>3.5676662538898904</v>
      </c>
      <c r="G454" s="127">
        <v>49000</v>
      </c>
      <c r="H454" s="127">
        <v>7300</v>
      </c>
      <c r="I454" s="127">
        <v>5000</v>
      </c>
      <c r="J454" s="127">
        <v>1</v>
      </c>
      <c r="K454" s="127">
        <v>42</v>
      </c>
      <c r="L454" s="127">
        <v>3</v>
      </c>
      <c r="M454" s="127">
        <v>5</v>
      </c>
      <c r="N454" s="127">
        <v>2</v>
      </c>
      <c r="O454" s="127">
        <v>4</v>
      </c>
      <c r="P454" s="127">
        <v>2</v>
      </c>
    </row>
    <row r="455" spans="1:16" s="123" customFormat="1" ht="15.75" x14ac:dyDescent="0.25">
      <c r="A455" s="121"/>
      <c r="B455" s="127">
        <v>445</v>
      </c>
      <c r="C455" s="127">
        <v>5</v>
      </c>
      <c r="D455" s="127">
        <v>36</v>
      </c>
      <c r="E455" s="127">
        <v>24000</v>
      </c>
      <c r="F455" s="128">
        <v>3.6858812289178782</v>
      </c>
      <c r="G455" s="127">
        <v>36000</v>
      </c>
      <c r="H455" s="127">
        <v>7300</v>
      </c>
      <c r="I455" s="127">
        <v>5500</v>
      </c>
      <c r="J455" s="127">
        <v>1</v>
      </c>
      <c r="K455" s="129">
        <v>44</v>
      </c>
      <c r="L455" s="127">
        <v>2</v>
      </c>
      <c r="M455" s="127">
        <v>4</v>
      </c>
      <c r="N455" s="127">
        <v>2</v>
      </c>
      <c r="O455" s="127">
        <v>4</v>
      </c>
      <c r="P455" s="127">
        <v>1</v>
      </c>
    </row>
    <row r="456" spans="1:16" s="123" customFormat="1" ht="15.75" x14ac:dyDescent="0.25">
      <c r="A456" s="121"/>
      <c r="B456" s="127">
        <v>446</v>
      </c>
      <c r="C456" s="127">
        <v>1</v>
      </c>
      <c r="D456" s="127">
        <v>60</v>
      </c>
      <c r="E456" s="127">
        <v>5400</v>
      </c>
      <c r="F456" s="128">
        <v>2.6103377234379703</v>
      </c>
      <c r="G456" s="127">
        <v>12000</v>
      </c>
      <c r="H456" s="127">
        <v>1800</v>
      </c>
      <c r="I456" s="127">
        <v>5000</v>
      </c>
      <c r="J456" s="127">
        <v>1</v>
      </c>
      <c r="K456" s="127">
        <v>51</v>
      </c>
      <c r="L456" s="127">
        <v>2</v>
      </c>
      <c r="M456" s="127">
        <v>5</v>
      </c>
      <c r="N456" s="127">
        <v>1</v>
      </c>
      <c r="O456" s="127">
        <v>3</v>
      </c>
      <c r="P456" s="127">
        <v>1</v>
      </c>
    </row>
    <row r="457" spans="1:16" s="123" customFormat="1" ht="15.75" x14ac:dyDescent="0.25">
      <c r="A457" s="121"/>
      <c r="B457" s="127">
        <v>447</v>
      </c>
      <c r="C457" s="127">
        <v>2</v>
      </c>
      <c r="D457" s="127">
        <v>18</v>
      </c>
      <c r="E457" s="127">
        <v>5400</v>
      </c>
      <c r="F457" s="128">
        <v>1.7306750640851889</v>
      </c>
      <c r="G457" s="127">
        <v>12000</v>
      </c>
      <c r="H457" s="127">
        <v>2000</v>
      </c>
      <c r="I457" s="127">
        <v>6000</v>
      </c>
      <c r="J457" s="127">
        <v>1</v>
      </c>
      <c r="K457" s="129">
        <v>28</v>
      </c>
      <c r="L457" s="127">
        <v>2</v>
      </c>
      <c r="M457" s="127">
        <v>4</v>
      </c>
      <c r="N457" s="127">
        <v>2</v>
      </c>
      <c r="O457" s="127">
        <v>2</v>
      </c>
      <c r="P457" s="127">
        <v>3</v>
      </c>
    </row>
    <row r="458" spans="1:16" s="123" customFormat="1" ht="15.75" x14ac:dyDescent="0.25">
      <c r="A458" s="121"/>
      <c r="B458" s="127">
        <v>448</v>
      </c>
      <c r="C458" s="127">
        <v>1</v>
      </c>
      <c r="D458" s="127">
        <v>36</v>
      </c>
      <c r="E458" s="127">
        <v>24000</v>
      </c>
      <c r="F458" s="128">
        <v>1.0930941134956027</v>
      </c>
      <c r="G458" s="127">
        <v>36000</v>
      </c>
      <c r="H458" s="127">
        <v>5200</v>
      </c>
      <c r="I458" s="127">
        <v>5000</v>
      </c>
      <c r="J458" s="127">
        <v>1</v>
      </c>
      <c r="K458" s="127">
        <v>25</v>
      </c>
      <c r="L458" s="127">
        <v>4</v>
      </c>
      <c r="M458" s="127">
        <v>3</v>
      </c>
      <c r="N458" s="127">
        <v>1</v>
      </c>
      <c r="O458" s="127">
        <v>1</v>
      </c>
      <c r="P458" s="127">
        <v>3</v>
      </c>
    </row>
    <row r="459" spans="1:16" s="123" customFormat="1" ht="15.75" x14ac:dyDescent="0.25">
      <c r="A459" s="121"/>
      <c r="B459" s="127">
        <v>449</v>
      </c>
      <c r="C459" s="127">
        <v>3</v>
      </c>
      <c r="D459" s="127">
        <v>18</v>
      </c>
      <c r="E459" s="127">
        <v>24000</v>
      </c>
      <c r="F459" s="128">
        <v>3.8031317566017226</v>
      </c>
      <c r="G459" s="127">
        <v>41000</v>
      </c>
      <c r="H459" s="127">
        <v>6200</v>
      </c>
      <c r="I459" s="127">
        <v>6000</v>
      </c>
      <c r="J459" s="127">
        <v>2</v>
      </c>
      <c r="K459" s="129">
        <v>48</v>
      </c>
      <c r="L459" s="127">
        <v>1</v>
      </c>
      <c r="M459" s="127">
        <v>1</v>
      </c>
      <c r="N459" s="127">
        <v>1</v>
      </c>
      <c r="O459" s="127">
        <v>1</v>
      </c>
      <c r="P459" s="127">
        <v>1</v>
      </c>
    </row>
    <row r="460" spans="1:16" s="123" customFormat="1" ht="15.75" x14ac:dyDescent="0.25">
      <c r="A460" s="121"/>
      <c r="B460" s="127">
        <v>450</v>
      </c>
      <c r="C460" s="127">
        <v>3</v>
      </c>
      <c r="D460" s="127">
        <v>18</v>
      </c>
      <c r="E460" s="127">
        <v>14000</v>
      </c>
      <c r="F460" s="128">
        <v>3.5885953060192572</v>
      </c>
      <c r="G460" s="127">
        <v>20000</v>
      </c>
      <c r="H460" s="127">
        <v>3600</v>
      </c>
      <c r="I460" s="127">
        <v>6000</v>
      </c>
      <c r="J460" s="127">
        <v>2</v>
      </c>
      <c r="K460" s="127">
        <v>39</v>
      </c>
      <c r="L460" s="127">
        <v>1</v>
      </c>
      <c r="M460" s="127">
        <v>2</v>
      </c>
      <c r="N460" s="127">
        <v>2</v>
      </c>
      <c r="O460" s="127">
        <v>3</v>
      </c>
      <c r="P460" s="127">
        <v>2</v>
      </c>
    </row>
    <row r="461" spans="1:16" s="123" customFormat="1" ht="15.75" x14ac:dyDescent="0.25">
      <c r="A461" s="121"/>
      <c r="B461" s="127">
        <v>451</v>
      </c>
      <c r="C461" s="127">
        <v>3</v>
      </c>
      <c r="D461" s="127">
        <v>60</v>
      </c>
      <c r="E461" s="127">
        <v>14000</v>
      </c>
      <c r="F461" s="128">
        <v>1.582430093135035</v>
      </c>
      <c r="G461" s="127">
        <v>21000</v>
      </c>
      <c r="H461" s="127">
        <v>3600</v>
      </c>
      <c r="I461" s="127">
        <v>6000</v>
      </c>
      <c r="J461" s="127">
        <v>1</v>
      </c>
      <c r="K461" s="129">
        <v>50</v>
      </c>
      <c r="L461" s="127">
        <v>1</v>
      </c>
      <c r="M461" s="127">
        <v>4</v>
      </c>
      <c r="N461" s="127">
        <v>2</v>
      </c>
      <c r="O461" s="127">
        <v>2</v>
      </c>
      <c r="P461" s="127">
        <v>3</v>
      </c>
    </row>
    <row r="462" spans="1:16" s="123" customFormat="1" ht="15.75" x14ac:dyDescent="0.25">
      <c r="A462" s="121"/>
      <c r="B462" s="127">
        <v>452</v>
      </c>
      <c r="C462" s="127">
        <v>4</v>
      </c>
      <c r="D462" s="127">
        <v>60</v>
      </c>
      <c r="E462" s="127">
        <v>14000</v>
      </c>
      <c r="F462" s="128">
        <v>3.2983102075163777</v>
      </c>
      <c r="G462" s="127">
        <v>25000</v>
      </c>
      <c r="H462" s="127">
        <v>4000</v>
      </c>
      <c r="I462" s="127">
        <v>6000</v>
      </c>
      <c r="J462" s="127">
        <v>1</v>
      </c>
      <c r="K462" s="127">
        <v>49</v>
      </c>
      <c r="L462" s="127">
        <v>3</v>
      </c>
      <c r="M462" s="127">
        <v>2</v>
      </c>
      <c r="N462" s="127">
        <v>2</v>
      </c>
      <c r="O462" s="127">
        <v>4</v>
      </c>
      <c r="P462" s="127">
        <v>3</v>
      </c>
    </row>
    <row r="463" spans="1:16" s="123" customFormat="1" ht="15.75" x14ac:dyDescent="0.25">
      <c r="A463" s="121"/>
      <c r="B463" s="127">
        <v>453</v>
      </c>
      <c r="C463" s="127">
        <v>1</v>
      </c>
      <c r="D463" s="127">
        <v>18</v>
      </c>
      <c r="E463" s="127">
        <v>5400</v>
      </c>
      <c r="F463" s="128">
        <v>2.1814044884781065</v>
      </c>
      <c r="G463" s="127">
        <v>18000</v>
      </c>
      <c r="H463" s="127">
        <v>2300</v>
      </c>
      <c r="I463" s="127">
        <v>5000</v>
      </c>
      <c r="J463" s="127">
        <v>1</v>
      </c>
      <c r="K463" s="129">
        <v>36</v>
      </c>
      <c r="L463" s="127">
        <v>2</v>
      </c>
      <c r="M463" s="127">
        <v>4</v>
      </c>
      <c r="N463" s="127">
        <v>1</v>
      </c>
      <c r="O463" s="127">
        <v>3</v>
      </c>
      <c r="P463" s="127">
        <v>2</v>
      </c>
    </row>
    <row r="464" spans="1:16" s="123" customFormat="1" ht="15.75" x14ac:dyDescent="0.25">
      <c r="A464" s="121"/>
      <c r="B464" s="127">
        <v>454</v>
      </c>
      <c r="C464" s="127">
        <v>3</v>
      </c>
      <c r="D464" s="127">
        <v>18</v>
      </c>
      <c r="E464" s="127">
        <v>14000</v>
      </c>
      <c r="F464" s="128">
        <v>1.8175272639745779</v>
      </c>
      <c r="G464" s="127">
        <v>25000</v>
      </c>
      <c r="H464" s="127">
        <v>4400</v>
      </c>
      <c r="I464" s="127">
        <v>6000</v>
      </c>
      <c r="J464" s="127">
        <v>1</v>
      </c>
      <c r="K464" s="127">
        <v>43</v>
      </c>
      <c r="L464" s="127">
        <v>4</v>
      </c>
      <c r="M464" s="127">
        <v>5</v>
      </c>
      <c r="N464" s="127">
        <v>2</v>
      </c>
      <c r="O464" s="127">
        <v>4</v>
      </c>
      <c r="P464" s="127">
        <v>2</v>
      </c>
    </row>
    <row r="465" spans="1:16" s="123" customFormat="1" ht="15.75" x14ac:dyDescent="0.25">
      <c r="A465" s="121"/>
      <c r="B465" s="127">
        <v>455</v>
      </c>
      <c r="C465" s="127">
        <v>2</v>
      </c>
      <c r="D465" s="127">
        <v>36</v>
      </c>
      <c r="E465" s="127">
        <v>14000</v>
      </c>
      <c r="F465" s="128">
        <v>1.7422090943321957</v>
      </c>
      <c r="G465" s="127">
        <v>25000</v>
      </c>
      <c r="H465" s="127">
        <v>3600</v>
      </c>
      <c r="I465" s="127">
        <v>6000</v>
      </c>
      <c r="J465" s="127">
        <v>1</v>
      </c>
      <c r="K465" s="129">
        <v>40</v>
      </c>
      <c r="L465" s="127">
        <v>1</v>
      </c>
      <c r="M465" s="127">
        <v>4</v>
      </c>
      <c r="N465" s="127">
        <v>2</v>
      </c>
      <c r="O465" s="127">
        <v>2</v>
      </c>
      <c r="P465" s="127">
        <v>1</v>
      </c>
    </row>
    <row r="466" spans="1:16" s="123" customFormat="1" ht="15.75" x14ac:dyDescent="0.25">
      <c r="A466" s="121"/>
      <c r="B466" s="127">
        <v>456</v>
      </c>
      <c r="C466" s="127">
        <v>2</v>
      </c>
      <c r="D466" s="127">
        <v>36</v>
      </c>
      <c r="E466" s="127">
        <v>18300</v>
      </c>
      <c r="F466" s="128">
        <v>2.50087264120743</v>
      </c>
      <c r="G466" s="127">
        <v>36000</v>
      </c>
      <c r="H466" s="127">
        <v>5200</v>
      </c>
      <c r="I466" s="127">
        <v>6000</v>
      </c>
      <c r="J466" s="127">
        <v>2</v>
      </c>
      <c r="K466" s="127">
        <v>54</v>
      </c>
      <c r="L466" s="127">
        <v>4</v>
      </c>
      <c r="M466" s="127">
        <v>5</v>
      </c>
      <c r="N466" s="127">
        <v>1</v>
      </c>
      <c r="O466" s="127">
        <v>4</v>
      </c>
      <c r="P466" s="127">
        <v>2</v>
      </c>
    </row>
    <row r="467" spans="1:16" s="123" customFormat="1" ht="15.75" x14ac:dyDescent="0.25">
      <c r="A467" s="121"/>
      <c r="B467" s="127">
        <v>457</v>
      </c>
      <c r="C467" s="127">
        <v>5</v>
      </c>
      <c r="D467" s="127">
        <v>60</v>
      </c>
      <c r="E467" s="127">
        <v>24000</v>
      </c>
      <c r="F467" s="128">
        <v>2.8219079595737275</v>
      </c>
      <c r="G467" s="127">
        <v>36000</v>
      </c>
      <c r="H467" s="127">
        <v>8400</v>
      </c>
      <c r="I467" s="127">
        <v>5500</v>
      </c>
      <c r="J467" s="127">
        <v>2</v>
      </c>
      <c r="K467" s="127">
        <v>55</v>
      </c>
      <c r="L467" s="127">
        <v>4</v>
      </c>
      <c r="M467" s="127">
        <v>3</v>
      </c>
      <c r="N467" s="127">
        <v>1</v>
      </c>
      <c r="O467" s="127">
        <v>4</v>
      </c>
      <c r="P467" s="127">
        <v>3</v>
      </c>
    </row>
    <row r="468" spans="1:16" s="123" customFormat="1" ht="15.75" x14ac:dyDescent="0.25">
      <c r="A468" s="121"/>
      <c r="B468" s="127">
        <v>458</v>
      </c>
      <c r="C468" s="127">
        <v>4</v>
      </c>
      <c r="D468" s="127">
        <v>18</v>
      </c>
      <c r="E468" s="127">
        <v>5400</v>
      </c>
      <c r="F468" s="128">
        <v>3.8270193296678787</v>
      </c>
      <c r="G468" s="127">
        <v>18000</v>
      </c>
      <c r="H468" s="127">
        <v>2600</v>
      </c>
      <c r="I468" s="127">
        <v>6000</v>
      </c>
      <c r="J468" s="127">
        <v>2</v>
      </c>
      <c r="K468" s="129">
        <v>36</v>
      </c>
      <c r="L468" s="127">
        <v>1</v>
      </c>
      <c r="M468" s="127">
        <v>5</v>
      </c>
      <c r="N468" s="127">
        <v>2</v>
      </c>
      <c r="O468" s="127">
        <v>3</v>
      </c>
      <c r="P468" s="127">
        <v>2</v>
      </c>
    </row>
    <row r="469" spans="1:16" s="123" customFormat="1" ht="15.75" x14ac:dyDescent="0.25">
      <c r="A469" s="121"/>
      <c r="B469" s="127">
        <v>459</v>
      </c>
      <c r="C469" s="127">
        <v>1</v>
      </c>
      <c r="D469" s="127">
        <v>12</v>
      </c>
      <c r="E469" s="127">
        <v>18300</v>
      </c>
      <c r="F469" s="128">
        <v>1.9968381043527259</v>
      </c>
      <c r="G469" s="127">
        <v>36000</v>
      </c>
      <c r="H469" s="127">
        <v>5200</v>
      </c>
      <c r="I469" s="127">
        <v>5000</v>
      </c>
      <c r="J469" s="127">
        <v>2</v>
      </c>
      <c r="K469" s="127">
        <v>52</v>
      </c>
      <c r="L469" s="127">
        <v>4</v>
      </c>
      <c r="M469" s="127">
        <v>1</v>
      </c>
      <c r="N469" s="127">
        <v>1</v>
      </c>
      <c r="O469" s="127">
        <v>4</v>
      </c>
      <c r="P469" s="127">
        <v>1</v>
      </c>
    </row>
    <row r="470" spans="1:16" s="123" customFormat="1" ht="15.75" x14ac:dyDescent="0.25">
      <c r="A470" s="121"/>
      <c r="B470" s="127">
        <v>460</v>
      </c>
      <c r="C470" s="127">
        <v>5</v>
      </c>
      <c r="D470" s="127">
        <v>12</v>
      </c>
      <c r="E470" s="127">
        <v>24000</v>
      </c>
      <c r="F470" s="128">
        <v>1.1922419387757035</v>
      </c>
      <c r="G470" s="127">
        <v>49000</v>
      </c>
      <c r="H470" s="127">
        <v>8400</v>
      </c>
      <c r="I470" s="127">
        <v>5500</v>
      </c>
      <c r="J470" s="127">
        <v>2</v>
      </c>
      <c r="K470" s="129">
        <v>51</v>
      </c>
      <c r="L470" s="127">
        <v>1</v>
      </c>
      <c r="M470" s="127">
        <v>1</v>
      </c>
      <c r="N470" s="127">
        <v>2</v>
      </c>
      <c r="O470" s="127">
        <v>4</v>
      </c>
      <c r="P470" s="127">
        <v>3</v>
      </c>
    </row>
    <row r="471" spans="1:16" s="123" customFormat="1" ht="15.75" x14ac:dyDescent="0.25">
      <c r="A471" s="121"/>
      <c r="B471" s="127">
        <v>461</v>
      </c>
      <c r="C471" s="127">
        <v>1</v>
      </c>
      <c r="D471" s="127">
        <v>18</v>
      </c>
      <c r="E471" s="127">
        <v>5400</v>
      </c>
      <c r="F471" s="128">
        <v>2.3543978649988686</v>
      </c>
      <c r="G471" s="127">
        <v>18000</v>
      </c>
      <c r="H471" s="127">
        <v>2400</v>
      </c>
      <c r="I471" s="127">
        <v>5000</v>
      </c>
      <c r="J471" s="127">
        <v>2</v>
      </c>
      <c r="K471" s="127">
        <v>44</v>
      </c>
      <c r="L471" s="127">
        <v>3</v>
      </c>
      <c r="M471" s="127">
        <v>3</v>
      </c>
      <c r="N471" s="127">
        <v>1</v>
      </c>
      <c r="O471" s="127">
        <v>2</v>
      </c>
      <c r="P471" s="127">
        <v>3</v>
      </c>
    </row>
    <row r="472" spans="1:16" s="123" customFormat="1" ht="15.75" x14ac:dyDescent="0.25">
      <c r="A472" s="121"/>
      <c r="B472" s="127">
        <v>462</v>
      </c>
      <c r="C472" s="127">
        <v>2</v>
      </c>
      <c r="D472" s="127">
        <v>36</v>
      </c>
      <c r="E472" s="127">
        <v>5400</v>
      </c>
      <c r="F472" s="128">
        <v>1.9212013854862229</v>
      </c>
      <c r="G472" s="127">
        <v>18000</v>
      </c>
      <c r="H472" s="127">
        <v>2700</v>
      </c>
      <c r="I472" s="127">
        <v>6000</v>
      </c>
      <c r="J472" s="127">
        <v>1</v>
      </c>
      <c r="K472" s="129">
        <v>37</v>
      </c>
      <c r="L472" s="127">
        <v>4</v>
      </c>
      <c r="M472" s="127">
        <v>3</v>
      </c>
      <c r="N472" s="127">
        <v>2</v>
      </c>
      <c r="O472" s="127">
        <v>1</v>
      </c>
      <c r="P472" s="127">
        <v>1</v>
      </c>
    </row>
    <row r="473" spans="1:16" s="123" customFormat="1" ht="15.75" x14ac:dyDescent="0.25">
      <c r="A473" s="121"/>
      <c r="B473" s="127">
        <v>463</v>
      </c>
      <c r="C473" s="127">
        <v>1</v>
      </c>
      <c r="D473" s="127">
        <v>36</v>
      </c>
      <c r="E473" s="127">
        <v>18300</v>
      </c>
      <c r="F473" s="128">
        <v>3.2463106520455431</v>
      </c>
      <c r="G473" s="127">
        <v>36000</v>
      </c>
      <c r="H473" s="127">
        <v>5200</v>
      </c>
      <c r="I473" s="127">
        <v>5000</v>
      </c>
      <c r="J473" s="127">
        <v>2</v>
      </c>
      <c r="K473" s="127">
        <v>34</v>
      </c>
      <c r="L473" s="127">
        <v>1</v>
      </c>
      <c r="M473" s="127">
        <v>4</v>
      </c>
      <c r="N473" s="127">
        <v>1</v>
      </c>
      <c r="O473" s="127">
        <v>2</v>
      </c>
      <c r="P473" s="127">
        <v>2</v>
      </c>
    </row>
    <row r="474" spans="1:16" s="123" customFormat="1" ht="15.75" x14ac:dyDescent="0.25">
      <c r="A474" s="121"/>
      <c r="B474" s="127">
        <v>464</v>
      </c>
      <c r="C474" s="127">
        <v>4</v>
      </c>
      <c r="D474" s="127">
        <v>36</v>
      </c>
      <c r="E474" s="127">
        <v>24000</v>
      </c>
      <c r="F474" s="128">
        <v>1.8161745665522688</v>
      </c>
      <c r="G474" s="127">
        <v>36000</v>
      </c>
      <c r="H474" s="127">
        <v>7300</v>
      </c>
      <c r="I474" s="127">
        <v>6000</v>
      </c>
      <c r="J474" s="127">
        <v>1</v>
      </c>
      <c r="K474" s="129">
        <v>32</v>
      </c>
      <c r="L474" s="127">
        <v>4</v>
      </c>
      <c r="M474" s="127">
        <v>4</v>
      </c>
      <c r="N474" s="127">
        <v>1</v>
      </c>
      <c r="O474" s="127">
        <v>3</v>
      </c>
      <c r="P474" s="127">
        <v>3</v>
      </c>
    </row>
    <row r="475" spans="1:16" s="123" customFormat="1" ht="15.75" x14ac:dyDescent="0.25">
      <c r="A475" s="121"/>
      <c r="B475" s="127">
        <v>465</v>
      </c>
      <c r="C475" s="127">
        <v>3</v>
      </c>
      <c r="D475" s="127">
        <v>18</v>
      </c>
      <c r="E475" s="127">
        <v>14000</v>
      </c>
      <c r="F475" s="128">
        <v>3.4438376356663802</v>
      </c>
      <c r="G475" s="127">
        <v>25000</v>
      </c>
      <c r="H475" s="127">
        <v>3700</v>
      </c>
      <c r="I475" s="127">
        <v>6000</v>
      </c>
      <c r="J475" s="127">
        <v>2</v>
      </c>
      <c r="K475" s="127">
        <v>38</v>
      </c>
      <c r="L475" s="127">
        <v>3</v>
      </c>
      <c r="M475" s="127">
        <v>3</v>
      </c>
      <c r="N475" s="127">
        <v>2</v>
      </c>
      <c r="O475" s="127">
        <v>3</v>
      </c>
      <c r="P475" s="127">
        <v>2</v>
      </c>
    </row>
    <row r="476" spans="1:16" s="123" customFormat="1" ht="15.75" x14ac:dyDescent="0.25">
      <c r="A476" s="121"/>
      <c r="B476" s="127">
        <v>466</v>
      </c>
      <c r="C476" s="127">
        <v>3</v>
      </c>
      <c r="D476" s="127">
        <v>36</v>
      </c>
      <c r="E476" s="127">
        <v>5400</v>
      </c>
      <c r="F476" s="128">
        <v>1.1630777143445856</v>
      </c>
      <c r="G476" s="127">
        <v>18000</v>
      </c>
      <c r="H476" s="127">
        <v>2800</v>
      </c>
      <c r="I476" s="127">
        <v>6000</v>
      </c>
      <c r="J476" s="127">
        <v>2</v>
      </c>
      <c r="K476" s="129">
        <v>24</v>
      </c>
      <c r="L476" s="127">
        <v>4</v>
      </c>
      <c r="M476" s="127">
        <v>4</v>
      </c>
      <c r="N476" s="127">
        <v>1</v>
      </c>
      <c r="O476" s="127">
        <v>4</v>
      </c>
      <c r="P476" s="127">
        <v>1</v>
      </c>
    </row>
    <row r="477" spans="1:16" s="123" customFormat="1" ht="15.75" x14ac:dyDescent="0.25">
      <c r="A477" s="121"/>
      <c r="B477" s="127">
        <v>467</v>
      </c>
      <c r="C477" s="127">
        <v>4</v>
      </c>
      <c r="D477" s="127">
        <v>18</v>
      </c>
      <c r="E477" s="127">
        <v>5400</v>
      </c>
      <c r="F477" s="128">
        <v>1.4300307131572416</v>
      </c>
      <c r="G477" s="127">
        <v>18000</v>
      </c>
      <c r="H477" s="127">
        <v>3600</v>
      </c>
      <c r="I477" s="127">
        <v>6000</v>
      </c>
      <c r="J477" s="127">
        <v>2</v>
      </c>
      <c r="K477" s="127">
        <v>50</v>
      </c>
      <c r="L477" s="127">
        <v>3</v>
      </c>
      <c r="M477" s="127">
        <v>1</v>
      </c>
      <c r="N477" s="127">
        <v>2</v>
      </c>
      <c r="O477" s="127">
        <v>3</v>
      </c>
      <c r="P477" s="127">
        <v>3</v>
      </c>
    </row>
    <row r="478" spans="1:16" s="123" customFormat="1" ht="15.75" x14ac:dyDescent="0.25">
      <c r="A478" s="121"/>
      <c r="B478" s="127">
        <v>468</v>
      </c>
      <c r="C478" s="127">
        <v>4</v>
      </c>
      <c r="D478" s="127">
        <v>12</v>
      </c>
      <c r="E478" s="127">
        <v>18300</v>
      </c>
      <c r="F478" s="128">
        <v>1.0526463028699782</v>
      </c>
      <c r="G478" s="127">
        <v>36000</v>
      </c>
      <c r="H478" s="127">
        <v>5200</v>
      </c>
      <c r="I478" s="127">
        <v>6000</v>
      </c>
      <c r="J478" s="127">
        <v>1</v>
      </c>
      <c r="K478" s="129">
        <v>32</v>
      </c>
      <c r="L478" s="127">
        <v>4</v>
      </c>
      <c r="M478" s="127">
        <v>3</v>
      </c>
      <c r="N478" s="127">
        <v>1</v>
      </c>
      <c r="O478" s="127">
        <v>2</v>
      </c>
      <c r="P478" s="127">
        <v>3</v>
      </c>
    </row>
    <row r="479" spans="1:16" s="123" customFormat="1" ht="15.75" x14ac:dyDescent="0.25">
      <c r="A479" s="121"/>
      <c r="B479" s="127">
        <v>469</v>
      </c>
      <c r="C479" s="127">
        <v>2</v>
      </c>
      <c r="D479" s="127">
        <v>48</v>
      </c>
      <c r="E479" s="127">
        <v>24000</v>
      </c>
      <c r="F479" s="128">
        <v>3.3204789927203127</v>
      </c>
      <c r="G479" s="127">
        <v>36000</v>
      </c>
      <c r="H479" s="127">
        <v>7300</v>
      </c>
      <c r="I479" s="127">
        <v>6000</v>
      </c>
      <c r="J479" s="127">
        <v>1</v>
      </c>
      <c r="K479" s="129">
        <v>47</v>
      </c>
      <c r="L479" s="127">
        <v>3</v>
      </c>
      <c r="M479" s="127">
        <v>4</v>
      </c>
      <c r="N479" s="127">
        <v>2</v>
      </c>
      <c r="O479" s="127">
        <v>1</v>
      </c>
      <c r="P479" s="127">
        <v>3</v>
      </c>
    </row>
    <row r="480" spans="1:16" s="123" customFormat="1" ht="15.75" x14ac:dyDescent="0.25">
      <c r="A480" s="121"/>
      <c r="B480" s="127">
        <v>470</v>
      </c>
      <c r="C480" s="127">
        <v>3</v>
      </c>
      <c r="D480" s="127">
        <v>60</v>
      </c>
      <c r="E480" s="127">
        <v>18300</v>
      </c>
      <c r="F480" s="128">
        <v>2.7357281666239803</v>
      </c>
      <c r="G480" s="127">
        <v>33000</v>
      </c>
      <c r="H480" s="127">
        <v>5200</v>
      </c>
      <c r="I480" s="127">
        <v>6000</v>
      </c>
      <c r="J480" s="127">
        <v>1</v>
      </c>
      <c r="K480" s="127">
        <v>35</v>
      </c>
      <c r="L480" s="127">
        <v>4</v>
      </c>
      <c r="M480" s="127">
        <v>4</v>
      </c>
      <c r="N480" s="127">
        <v>2</v>
      </c>
      <c r="O480" s="127">
        <v>4</v>
      </c>
      <c r="P480" s="127">
        <v>2</v>
      </c>
    </row>
    <row r="481" spans="1:16" s="123" customFormat="1" ht="15.75" x14ac:dyDescent="0.25">
      <c r="A481" s="121"/>
      <c r="B481" s="127">
        <v>471</v>
      </c>
      <c r="C481" s="127">
        <v>5</v>
      </c>
      <c r="D481" s="127">
        <v>60</v>
      </c>
      <c r="E481" s="127">
        <v>5400</v>
      </c>
      <c r="F481" s="128">
        <v>2.561222714362335</v>
      </c>
      <c r="G481" s="127">
        <v>15000</v>
      </c>
      <c r="H481" s="127">
        <v>2800</v>
      </c>
      <c r="I481" s="127">
        <v>5500</v>
      </c>
      <c r="J481" s="127">
        <v>1</v>
      </c>
      <c r="K481" s="129">
        <v>32</v>
      </c>
      <c r="L481" s="127">
        <v>3</v>
      </c>
      <c r="M481" s="127">
        <v>5</v>
      </c>
      <c r="N481" s="127">
        <v>1</v>
      </c>
      <c r="O481" s="127">
        <v>1</v>
      </c>
      <c r="P481" s="127">
        <v>2</v>
      </c>
    </row>
    <row r="482" spans="1:16" s="123" customFormat="1" ht="15.75" x14ac:dyDescent="0.25">
      <c r="A482" s="121"/>
      <c r="B482" s="127">
        <v>472</v>
      </c>
      <c r="C482" s="127">
        <v>2</v>
      </c>
      <c r="D482" s="127">
        <v>12</v>
      </c>
      <c r="E482" s="127">
        <v>5400</v>
      </c>
      <c r="F482" s="128">
        <v>1.092561102865373</v>
      </c>
      <c r="G482" s="127">
        <v>15000</v>
      </c>
      <c r="H482" s="127">
        <v>2400</v>
      </c>
      <c r="I482" s="127">
        <v>6000</v>
      </c>
      <c r="J482" s="127">
        <v>1</v>
      </c>
      <c r="K482" s="127">
        <v>28</v>
      </c>
      <c r="L482" s="127">
        <v>3</v>
      </c>
      <c r="M482" s="127">
        <v>3</v>
      </c>
      <c r="N482" s="127">
        <v>2</v>
      </c>
      <c r="O482" s="127">
        <v>3</v>
      </c>
      <c r="P482" s="127">
        <v>2</v>
      </c>
    </row>
    <row r="483" spans="1:16" s="123" customFormat="1" ht="15.75" x14ac:dyDescent="0.25">
      <c r="A483" s="121"/>
      <c r="B483" s="127">
        <v>473</v>
      </c>
      <c r="C483" s="127">
        <v>3</v>
      </c>
      <c r="D483" s="127">
        <v>36</v>
      </c>
      <c r="E483" s="127">
        <v>24000</v>
      </c>
      <c r="F483" s="128">
        <v>1.3311855964744357</v>
      </c>
      <c r="G483" s="127">
        <v>42000</v>
      </c>
      <c r="H483" s="127">
        <v>6200</v>
      </c>
      <c r="I483" s="127">
        <v>6000</v>
      </c>
      <c r="J483" s="127">
        <v>2</v>
      </c>
      <c r="K483" s="129">
        <v>34</v>
      </c>
      <c r="L483" s="127">
        <v>1</v>
      </c>
      <c r="M483" s="127">
        <v>4</v>
      </c>
      <c r="N483" s="127">
        <v>2</v>
      </c>
      <c r="O483" s="127">
        <v>1</v>
      </c>
      <c r="P483" s="127">
        <v>1</v>
      </c>
    </row>
    <row r="484" spans="1:16" s="123" customFormat="1" ht="15.75" x14ac:dyDescent="0.25">
      <c r="A484" s="121"/>
      <c r="B484" s="127">
        <v>474</v>
      </c>
      <c r="C484" s="127">
        <v>3</v>
      </c>
      <c r="D484" s="127">
        <v>60</v>
      </c>
      <c r="E484" s="127">
        <v>18300</v>
      </c>
      <c r="F484" s="128">
        <v>3.5580322993206224</v>
      </c>
      <c r="G484" s="127">
        <v>36000</v>
      </c>
      <c r="H484" s="127">
        <v>6200</v>
      </c>
      <c r="I484" s="127">
        <v>6000</v>
      </c>
      <c r="J484" s="127">
        <v>2</v>
      </c>
      <c r="K484" s="127">
        <v>19</v>
      </c>
      <c r="L484" s="127">
        <v>1</v>
      </c>
      <c r="M484" s="127">
        <v>5</v>
      </c>
      <c r="N484" s="127">
        <v>1</v>
      </c>
      <c r="O484" s="127">
        <v>3</v>
      </c>
      <c r="P484" s="127">
        <v>3</v>
      </c>
    </row>
    <row r="485" spans="1:16" s="123" customFormat="1" ht="15.75" x14ac:dyDescent="0.25">
      <c r="A485" s="121"/>
      <c r="B485" s="127">
        <v>475</v>
      </c>
      <c r="C485" s="127">
        <v>1</v>
      </c>
      <c r="D485" s="127">
        <v>12</v>
      </c>
      <c r="E485" s="127">
        <v>24000</v>
      </c>
      <c r="F485" s="128">
        <v>3.2583221144058596</v>
      </c>
      <c r="G485" s="127">
        <v>36000</v>
      </c>
      <c r="H485" s="127">
        <v>7300</v>
      </c>
      <c r="I485" s="127">
        <v>5000</v>
      </c>
      <c r="J485" s="127">
        <v>2</v>
      </c>
      <c r="K485" s="129">
        <v>47</v>
      </c>
      <c r="L485" s="127">
        <v>4</v>
      </c>
      <c r="M485" s="127">
        <v>4</v>
      </c>
      <c r="N485" s="127">
        <v>1</v>
      </c>
      <c r="O485" s="127">
        <v>3</v>
      </c>
      <c r="P485" s="127">
        <v>3</v>
      </c>
    </row>
    <row r="486" spans="1:16" s="123" customFormat="1" ht="15.75" x14ac:dyDescent="0.25">
      <c r="A486" s="121"/>
      <c r="B486" s="127">
        <v>476</v>
      </c>
      <c r="C486" s="127">
        <v>4</v>
      </c>
      <c r="D486" s="127">
        <v>36</v>
      </c>
      <c r="E486" s="127">
        <v>14000</v>
      </c>
      <c r="F486" s="128">
        <v>1.8520285717704628</v>
      </c>
      <c r="G486" s="127">
        <v>25000</v>
      </c>
      <c r="H486" s="127">
        <v>3600</v>
      </c>
      <c r="I486" s="127">
        <v>6000</v>
      </c>
      <c r="J486" s="127">
        <v>2</v>
      </c>
      <c r="K486" s="127">
        <v>49</v>
      </c>
      <c r="L486" s="127">
        <v>1</v>
      </c>
      <c r="M486" s="127">
        <v>3</v>
      </c>
      <c r="N486" s="127">
        <v>1</v>
      </c>
      <c r="O486" s="127">
        <v>4</v>
      </c>
      <c r="P486" s="127">
        <v>3</v>
      </c>
    </row>
    <row r="487" spans="1:16" s="123" customFormat="1" ht="15.75" x14ac:dyDescent="0.25">
      <c r="A487" s="121"/>
      <c r="B487" s="127">
        <v>477</v>
      </c>
      <c r="C487" s="127">
        <v>2</v>
      </c>
      <c r="D487" s="127">
        <v>12</v>
      </c>
      <c r="E487" s="127">
        <v>24000</v>
      </c>
      <c r="F487" s="128">
        <v>3.9473567075609273</v>
      </c>
      <c r="G487" s="127">
        <v>36000</v>
      </c>
      <c r="H487" s="127">
        <v>7700</v>
      </c>
      <c r="I487" s="127">
        <v>6000</v>
      </c>
      <c r="J487" s="127">
        <v>2</v>
      </c>
      <c r="K487" s="129">
        <v>19</v>
      </c>
      <c r="L487" s="127">
        <v>3</v>
      </c>
      <c r="M487" s="127">
        <v>2</v>
      </c>
      <c r="N487" s="127">
        <v>2</v>
      </c>
      <c r="O487" s="127">
        <v>4</v>
      </c>
      <c r="P487" s="127">
        <v>2</v>
      </c>
    </row>
    <row r="488" spans="1:16" s="123" customFormat="1" ht="15.75" x14ac:dyDescent="0.25">
      <c r="A488" s="121"/>
      <c r="B488" s="127">
        <v>478</v>
      </c>
      <c r="C488" s="127">
        <v>1</v>
      </c>
      <c r="D488" s="127">
        <v>12</v>
      </c>
      <c r="E488" s="127">
        <v>24000</v>
      </c>
      <c r="F488" s="128">
        <v>1.7295960088751157</v>
      </c>
      <c r="G488" s="127">
        <v>42000</v>
      </c>
      <c r="H488" s="127">
        <v>5200</v>
      </c>
      <c r="I488" s="127">
        <v>5000</v>
      </c>
      <c r="J488" s="127">
        <v>1</v>
      </c>
      <c r="K488" s="127">
        <v>46</v>
      </c>
      <c r="L488" s="127">
        <v>4</v>
      </c>
      <c r="M488" s="127">
        <v>4</v>
      </c>
      <c r="N488" s="127">
        <v>1</v>
      </c>
      <c r="O488" s="127">
        <v>4</v>
      </c>
      <c r="P488" s="127">
        <v>3</v>
      </c>
    </row>
    <row r="489" spans="1:16" s="123" customFormat="1" ht="15.75" x14ac:dyDescent="0.25">
      <c r="A489" s="121"/>
      <c r="B489" s="127">
        <v>479</v>
      </c>
      <c r="C489" s="127">
        <v>5</v>
      </c>
      <c r="D489" s="127">
        <v>18</v>
      </c>
      <c r="E489" s="127">
        <v>14000</v>
      </c>
      <c r="F489" s="128">
        <v>1.0004891430419729</v>
      </c>
      <c r="G489" s="127">
        <v>25000</v>
      </c>
      <c r="H489" s="127">
        <v>4400</v>
      </c>
      <c r="I489" s="127">
        <v>5500</v>
      </c>
      <c r="J489" s="127">
        <v>2</v>
      </c>
      <c r="K489" s="129">
        <v>43</v>
      </c>
      <c r="L489" s="127">
        <v>1</v>
      </c>
      <c r="M489" s="127">
        <v>2</v>
      </c>
      <c r="N489" s="127">
        <v>1</v>
      </c>
      <c r="O489" s="127">
        <v>3</v>
      </c>
      <c r="P489" s="127">
        <v>3</v>
      </c>
    </row>
    <row r="490" spans="1:16" s="123" customFormat="1" ht="15.75" x14ac:dyDescent="0.25">
      <c r="A490" s="121"/>
      <c r="B490" s="127">
        <v>480</v>
      </c>
      <c r="C490" s="127">
        <v>5</v>
      </c>
      <c r="D490" s="127">
        <v>48</v>
      </c>
      <c r="E490" s="127">
        <v>14000</v>
      </c>
      <c r="F490" s="128">
        <v>2.6382419522060925</v>
      </c>
      <c r="G490" s="127">
        <v>20000</v>
      </c>
      <c r="H490" s="127">
        <v>3700</v>
      </c>
      <c r="I490" s="127">
        <v>5500</v>
      </c>
      <c r="J490" s="127">
        <v>1</v>
      </c>
      <c r="K490" s="127">
        <v>55</v>
      </c>
      <c r="L490" s="127">
        <v>2</v>
      </c>
      <c r="M490" s="127">
        <v>1</v>
      </c>
      <c r="N490" s="127">
        <v>1</v>
      </c>
      <c r="O490" s="127">
        <v>2</v>
      </c>
      <c r="P490" s="127">
        <v>1</v>
      </c>
    </row>
    <row r="491" spans="1:16" s="123" customFormat="1" ht="15.75" x14ac:dyDescent="0.25">
      <c r="A491" s="121"/>
      <c r="B491" s="127">
        <v>481</v>
      </c>
      <c r="C491" s="127">
        <v>3</v>
      </c>
      <c r="D491" s="127">
        <v>36</v>
      </c>
      <c r="E491" s="127">
        <v>24000</v>
      </c>
      <c r="F491" s="128">
        <v>3.0608088796551449</v>
      </c>
      <c r="G491" s="127">
        <v>49000</v>
      </c>
      <c r="H491" s="127">
        <v>7300</v>
      </c>
      <c r="I491" s="127">
        <v>6000</v>
      </c>
      <c r="J491" s="127">
        <v>2</v>
      </c>
      <c r="K491" s="129">
        <v>32</v>
      </c>
      <c r="L491" s="127">
        <v>2</v>
      </c>
      <c r="M491" s="127">
        <v>3</v>
      </c>
      <c r="N491" s="127">
        <v>2</v>
      </c>
      <c r="O491" s="127">
        <v>1</v>
      </c>
      <c r="P491" s="127">
        <v>3</v>
      </c>
    </row>
    <row r="492" spans="1:16" s="123" customFormat="1" ht="15.75" x14ac:dyDescent="0.25">
      <c r="A492" s="121"/>
      <c r="B492" s="127">
        <v>482</v>
      </c>
      <c r="C492" s="127">
        <v>4</v>
      </c>
      <c r="D492" s="127">
        <v>48</v>
      </c>
      <c r="E492" s="127">
        <v>5400</v>
      </c>
      <c r="F492" s="128">
        <v>3.8060304807741989</v>
      </c>
      <c r="G492" s="127">
        <v>12000</v>
      </c>
      <c r="H492" s="127">
        <v>1800</v>
      </c>
      <c r="I492" s="127">
        <v>6000</v>
      </c>
      <c r="J492" s="127">
        <v>1</v>
      </c>
      <c r="K492" s="127">
        <v>25</v>
      </c>
      <c r="L492" s="127">
        <v>1</v>
      </c>
      <c r="M492" s="127">
        <v>1</v>
      </c>
      <c r="N492" s="127">
        <v>2</v>
      </c>
      <c r="O492" s="127">
        <v>1</v>
      </c>
      <c r="P492" s="127">
        <v>3</v>
      </c>
    </row>
    <row r="493" spans="1:16" s="123" customFormat="1" ht="15.75" x14ac:dyDescent="0.25">
      <c r="A493" s="121"/>
      <c r="B493" s="127">
        <v>483</v>
      </c>
      <c r="C493" s="127">
        <v>5</v>
      </c>
      <c r="D493" s="127">
        <v>36</v>
      </c>
      <c r="E493" s="127">
        <v>14000</v>
      </c>
      <c r="F493" s="128">
        <v>2.8697494962908858</v>
      </c>
      <c r="G493" s="127">
        <v>20000</v>
      </c>
      <c r="H493" s="127">
        <v>3700</v>
      </c>
      <c r="I493" s="127">
        <v>5500</v>
      </c>
      <c r="J493" s="127">
        <v>2</v>
      </c>
      <c r="K493" s="129">
        <v>18</v>
      </c>
      <c r="L493" s="127">
        <v>4</v>
      </c>
      <c r="M493" s="127">
        <v>4</v>
      </c>
      <c r="N493" s="127">
        <v>1</v>
      </c>
      <c r="O493" s="127">
        <v>4</v>
      </c>
      <c r="P493" s="127">
        <v>2</v>
      </c>
    </row>
    <row r="494" spans="1:16" s="123" customFormat="1" ht="15.75" x14ac:dyDescent="0.25">
      <c r="A494" s="121"/>
      <c r="B494" s="127">
        <v>484</v>
      </c>
      <c r="C494" s="127">
        <v>4</v>
      </c>
      <c r="D494" s="127">
        <v>36</v>
      </c>
      <c r="E494" s="127">
        <v>18300</v>
      </c>
      <c r="F494" s="128">
        <v>2.5278194462834542</v>
      </c>
      <c r="G494" s="127">
        <v>36000</v>
      </c>
      <c r="H494" s="127">
        <v>6200</v>
      </c>
      <c r="I494" s="127">
        <v>6000</v>
      </c>
      <c r="J494" s="127">
        <v>2</v>
      </c>
      <c r="K494" s="129">
        <v>55</v>
      </c>
      <c r="L494" s="127">
        <v>4</v>
      </c>
      <c r="M494" s="127">
        <v>3</v>
      </c>
      <c r="N494" s="127">
        <v>2</v>
      </c>
      <c r="O494" s="127">
        <v>3</v>
      </c>
      <c r="P494" s="127">
        <v>2</v>
      </c>
    </row>
    <row r="495" spans="1:16" s="123" customFormat="1" ht="15.75" x14ac:dyDescent="0.25">
      <c r="A495" s="121"/>
      <c r="B495" s="127">
        <v>485</v>
      </c>
      <c r="C495" s="127">
        <v>2</v>
      </c>
      <c r="D495" s="127">
        <v>18</v>
      </c>
      <c r="E495" s="127">
        <v>24000</v>
      </c>
      <c r="F495" s="128">
        <v>1.5481093066457507</v>
      </c>
      <c r="G495" s="127">
        <v>42000</v>
      </c>
      <c r="H495" s="127">
        <v>6200</v>
      </c>
      <c r="I495" s="127">
        <v>6000</v>
      </c>
      <c r="J495" s="127">
        <v>2</v>
      </c>
      <c r="K495" s="127">
        <v>39</v>
      </c>
      <c r="L495" s="127">
        <v>4</v>
      </c>
      <c r="M495" s="127">
        <v>4</v>
      </c>
      <c r="N495" s="127">
        <v>2</v>
      </c>
      <c r="O495" s="127">
        <v>1</v>
      </c>
      <c r="P495" s="127">
        <v>3</v>
      </c>
    </row>
    <row r="496" spans="1:16" s="123" customFormat="1" ht="15.75" x14ac:dyDescent="0.25">
      <c r="A496" s="121"/>
      <c r="B496" s="127">
        <v>486</v>
      </c>
      <c r="C496" s="127">
        <v>2</v>
      </c>
      <c r="D496" s="127">
        <v>36</v>
      </c>
      <c r="E496" s="127">
        <v>18300</v>
      </c>
      <c r="F496" s="128">
        <v>1.3131143720670355</v>
      </c>
      <c r="G496" s="127">
        <v>36000</v>
      </c>
      <c r="H496" s="127">
        <v>5200</v>
      </c>
      <c r="I496" s="127">
        <v>6000</v>
      </c>
      <c r="J496" s="127">
        <v>1</v>
      </c>
      <c r="K496" s="129">
        <v>35</v>
      </c>
      <c r="L496" s="127">
        <v>3</v>
      </c>
      <c r="M496" s="127">
        <v>4</v>
      </c>
      <c r="N496" s="127">
        <v>2</v>
      </c>
      <c r="O496" s="127">
        <v>2</v>
      </c>
      <c r="P496" s="127">
        <v>2</v>
      </c>
    </row>
    <row r="497" spans="1:16" s="123" customFormat="1" ht="15.75" x14ac:dyDescent="0.25">
      <c r="A497" s="121"/>
      <c r="B497" s="127">
        <v>487</v>
      </c>
      <c r="C497" s="127">
        <v>4</v>
      </c>
      <c r="D497" s="127">
        <v>60</v>
      </c>
      <c r="E497" s="127">
        <v>14000</v>
      </c>
      <c r="F497" s="128">
        <v>2.1933391136201212</v>
      </c>
      <c r="G497" s="127">
        <v>25000</v>
      </c>
      <c r="H497" s="127">
        <v>3600</v>
      </c>
      <c r="I497" s="127">
        <v>6000</v>
      </c>
      <c r="J497" s="127">
        <v>2</v>
      </c>
      <c r="K497" s="127">
        <v>18</v>
      </c>
      <c r="L497" s="127">
        <v>1</v>
      </c>
      <c r="M497" s="127">
        <v>5</v>
      </c>
      <c r="N497" s="127">
        <v>1</v>
      </c>
      <c r="O497" s="127">
        <v>3</v>
      </c>
      <c r="P497" s="127">
        <v>3</v>
      </c>
    </row>
    <row r="498" spans="1:16" s="123" customFormat="1" ht="15.75" x14ac:dyDescent="0.25">
      <c r="A498" s="121"/>
      <c r="B498" s="127">
        <v>488</v>
      </c>
      <c r="C498" s="127">
        <v>4</v>
      </c>
      <c r="D498" s="127">
        <v>18</v>
      </c>
      <c r="E498" s="127">
        <v>24000</v>
      </c>
      <c r="F498" s="128">
        <v>2.6984170054912617</v>
      </c>
      <c r="G498" s="127">
        <v>42000</v>
      </c>
      <c r="H498" s="127">
        <v>6200</v>
      </c>
      <c r="I498" s="127">
        <v>6000</v>
      </c>
      <c r="J498" s="127">
        <v>1</v>
      </c>
      <c r="K498" s="129">
        <v>48</v>
      </c>
      <c r="L498" s="127">
        <v>2</v>
      </c>
      <c r="M498" s="127">
        <v>4</v>
      </c>
      <c r="N498" s="127">
        <v>1</v>
      </c>
      <c r="O498" s="127">
        <v>4</v>
      </c>
      <c r="P498" s="127">
        <v>3</v>
      </c>
    </row>
    <row r="499" spans="1:16" s="123" customFormat="1" ht="15.75" x14ac:dyDescent="0.25">
      <c r="A499" s="121"/>
      <c r="B499" s="127">
        <v>489</v>
      </c>
      <c r="C499" s="127">
        <v>4</v>
      </c>
      <c r="D499" s="127">
        <v>18</v>
      </c>
      <c r="E499" s="127">
        <v>5400</v>
      </c>
      <c r="F499" s="128">
        <v>2.255647779147278</v>
      </c>
      <c r="G499" s="127">
        <v>12000</v>
      </c>
      <c r="H499" s="127">
        <v>1700</v>
      </c>
      <c r="I499" s="127">
        <v>6000</v>
      </c>
      <c r="J499" s="127">
        <v>1</v>
      </c>
      <c r="K499" s="127">
        <v>26</v>
      </c>
      <c r="L499" s="127">
        <v>2</v>
      </c>
      <c r="M499" s="127">
        <v>1</v>
      </c>
      <c r="N499" s="127">
        <v>2</v>
      </c>
      <c r="O499" s="127">
        <v>4</v>
      </c>
      <c r="P499" s="127">
        <v>1</v>
      </c>
    </row>
    <row r="500" spans="1:16" s="123" customFormat="1" ht="15.75" x14ac:dyDescent="0.25">
      <c r="A500" s="121"/>
      <c r="B500" s="127">
        <v>490</v>
      </c>
      <c r="C500" s="127">
        <v>2</v>
      </c>
      <c r="D500" s="127">
        <v>12</v>
      </c>
      <c r="E500" s="127">
        <v>5400</v>
      </c>
      <c r="F500" s="128">
        <v>2.8586350184349962</v>
      </c>
      <c r="G500" s="127">
        <v>12000</v>
      </c>
      <c r="H500" s="127">
        <v>1900</v>
      </c>
      <c r="I500" s="127">
        <v>6000</v>
      </c>
      <c r="J500" s="127">
        <v>2</v>
      </c>
      <c r="K500" s="129">
        <v>43</v>
      </c>
      <c r="L500" s="127">
        <v>1</v>
      </c>
      <c r="M500" s="127">
        <v>4</v>
      </c>
      <c r="N500" s="127">
        <v>2</v>
      </c>
      <c r="O500" s="127">
        <v>1</v>
      </c>
      <c r="P500" s="127">
        <v>2</v>
      </c>
    </row>
    <row r="501" spans="1:16" s="123" customFormat="1" ht="15.75" x14ac:dyDescent="0.25">
      <c r="A501" s="121"/>
      <c r="B501" s="127">
        <v>491</v>
      </c>
      <c r="C501" s="127">
        <v>4</v>
      </c>
      <c r="D501" s="127">
        <v>48</v>
      </c>
      <c r="E501" s="127">
        <v>18300</v>
      </c>
      <c r="F501" s="128">
        <v>3.1644408301829232</v>
      </c>
      <c r="G501" s="127">
        <v>36000</v>
      </c>
      <c r="H501" s="127">
        <v>6200</v>
      </c>
      <c r="I501" s="127">
        <v>6000</v>
      </c>
      <c r="J501" s="127">
        <v>2</v>
      </c>
      <c r="K501" s="127">
        <v>18</v>
      </c>
      <c r="L501" s="127">
        <v>1</v>
      </c>
      <c r="M501" s="127">
        <v>1</v>
      </c>
      <c r="N501" s="127">
        <v>1</v>
      </c>
      <c r="O501" s="127">
        <v>3</v>
      </c>
      <c r="P501" s="127">
        <v>1</v>
      </c>
    </row>
    <row r="502" spans="1:16" s="123" customFormat="1" ht="15.75" x14ac:dyDescent="0.25">
      <c r="A502" s="121"/>
      <c r="B502" s="127">
        <v>492</v>
      </c>
      <c r="C502" s="127">
        <v>5</v>
      </c>
      <c r="D502" s="127">
        <v>36</v>
      </c>
      <c r="E502" s="127">
        <v>14000</v>
      </c>
      <c r="F502" s="128">
        <v>2.6583903945141825</v>
      </c>
      <c r="G502" s="127">
        <v>20000</v>
      </c>
      <c r="H502" s="127">
        <v>3600</v>
      </c>
      <c r="I502" s="127">
        <v>5500</v>
      </c>
      <c r="J502" s="127">
        <v>2</v>
      </c>
      <c r="K502" s="129">
        <v>54</v>
      </c>
      <c r="L502" s="127">
        <v>4</v>
      </c>
      <c r="M502" s="127">
        <v>4</v>
      </c>
      <c r="N502" s="127">
        <v>2</v>
      </c>
      <c r="O502" s="127">
        <v>4</v>
      </c>
      <c r="P502" s="127">
        <v>3</v>
      </c>
    </row>
    <row r="503" spans="1:16" s="123" customFormat="1" ht="15.75" x14ac:dyDescent="0.25">
      <c r="A503" s="121"/>
      <c r="B503" s="127">
        <v>493</v>
      </c>
      <c r="C503" s="127">
        <v>5</v>
      </c>
      <c r="D503" s="127">
        <v>36</v>
      </c>
      <c r="E503" s="127">
        <v>5400</v>
      </c>
      <c r="F503" s="128">
        <v>1.1722377524950622</v>
      </c>
      <c r="G503" s="127">
        <v>18000</v>
      </c>
      <c r="H503" s="127">
        <v>3600</v>
      </c>
      <c r="I503" s="127">
        <v>5500</v>
      </c>
      <c r="J503" s="127">
        <v>1</v>
      </c>
      <c r="K503" s="127">
        <v>52</v>
      </c>
      <c r="L503" s="127">
        <v>1</v>
      </c>
      <c r="M503" s="127">
        <v>1</v>
      </c>
      <c r="N503" s="127">
        <v>2</v>
      </c>
      <c r="O503" s="127">
        <v>2</v>
      </c>
      <c r="P503" s="127">
        <v>3</v>
      </c>
    </row>
    <row r="504" spans="1:16" s="123" customFormat="1" ht="15.75" x14ac:dyDescent="0.25">
      <c r="A504" s="121"/>
      <c r="B504" s="127">
        <v>494</v>
      </c>
      <c r="C504" s="127">
        <v>3</v>
      </c>
      <c r="D504" s="127">
        <v>36</v>
      </c>
      <c r="E504" s="127">
        <v>18300</v>
      </c>
      <c r="F504" s="128">
        <v>1.5122205491354745</v>
      </c>
      <c r="G504" s="127">
        <v>36000</v>
      </c>
      <c r="H504" s="127">
        <v>4400</v>
      </c>
      <c r="I504" s="127">
        <v>6000</v>
      </c>
      <c r="J504" s="127">
        <v>2</v>
      </c>
      <c r="K504" s="129">
        <v>54</v>
      </c>
      <c r="L504" s="127">
        <v>4</v>
      </c>
      <c r="M504" s="127">
        <v>1</v>
      </c>
      <c r="N504" s="127">
        <v>2</v>
      </c>
      <c r="O504" s="127">
        <v>2</v>
      </c>
      <c r="P504" s="127">
        <v>3</v>
      </c>
    </row>
    <row r="505" spans="1:16" s="123" customFormat="1" ht="15.75" x14ac:dyDescent="0.25">
      <c r="A505" s="121"/>
      <c r="B505" s="127">
        <v>495</v>
      </c>
      <c r="C505" s="127">
        <v>5</v>
      </c>
      <c r="D505" s="127">
        <v>48</v>
      </c>
      <c r="E505" s="127">
        <v>24000</v>
      </c>
      <c r="F505" s="128">
        <v>1.451336483848729</v>
      </c>
      <c r="G505" s="127">
        <v>49000</v>
      </c>
      <c r="H505" s="127">
        <v>8400</v>
      </c>
      <c r="I505" s="127">
        <v>5500</v>
      </c>
      <c r="J505" s="127">
        <v>2</v>
      </c>
      <c r="K505" s="127">
        <v>27</v>
      </c>
      <c r="L505" s="127">
        <v>4</v>
      </c>
      <c r="M505" s="127">
        <v>3</v>
      </c>
      <c r="N505" s="127">
        <v>2</v>
      </c>
      <c r="O505" s="127">
        <v>4</v>
      </c>
      <c r="P505" s="127">
        <v>3</v>
      </c>
    </row>
    <row r="506" spans="1:16" s="123" customFormat="1" ht="15.75" x14ac:dyDescent="0.25">
      <c r="A506" s="121"/>
      <c r="B506" s="127">
        <v>496</v>
      </c>
      <c r="C506" s="127">
        <v>2</v>
      </c>
      <c r="D506" s="127">
        <v>36</v>
      </c>
      <c r="E506" s="127">
        <v>14000</v>
      </c>
      <c r="F506" s="128">
        <v>3.7531463461094949</v>
      </c>
      <c r="G506" s="127">
        <v>25000</v>
      </c>
      <c r="H506" s="127">
        <v>3600</v>
      </c>
      <c r="I506" s="127">
        <v>6000</v>
      </c>
      <c r="J506" s="127">
        <v>1</v>
      </c>
      <c r="K506" s="129">
        <v>53</v>
      </c>
      <c r="L506" s="127">
        <v>4</v>
      </c>
      <c r="M506" s="127">
        <v>3</v>
      </c>
      <c r="N506" s="127">
        <v>2</v>
      </c>
      <c r="O506" s="127">
        <v>3</v>
      </c>
      <c r="P506" s="127">
        <v>3</v>
      </c>
    </row>
    <row r="507" spans="1:16" s="123" customFormat="1" ht="15.75" x14ac:dyDescent="0.25">
      <c r="A507" s="121"/>
      <c r="B507" s="127">
        <v>497</v>
      </c>
      <c r="C507" s="127">
        <v>2</v>
      </c>
      <c r="D507" s="127">
        <v>12</v>
      </c>
      <c r="E507" s="127">
        <v>5400</v>
      </c>
      <c r="F507" s="128">
        <v>2.1084769659444458</v>
      </c>
      <c r="G507" s="127">
        <v>12000</v>
      </c>
      <c r="H507" s="127">
        <v>2000</v>
      </c>
      <c r="I507" s="127">
        <v>6000</v>
      </c>
      <c r="J507" s="127">
        <v>1</v>
      </c>
      <c r="K507" s="127">
        <v>55</v>
      </c>
      <c r="L507" s="127">
        <v>1</v>
      </c>
      <c r="M507" s="127">
        <v>1</v>
      </c>
      <c r="N507" s="127">
        <v>1</v>
      </c>
      <c r="O507" s="127">
        <v>3</v>
      </c>
      <c r="P507" s="127">
        <v>3</v>
      </c>
    </row>
    <row r="508" spans="1:16" s="123" customFormat="1" ht="15.75" x14ac:dyDescent="0.25">
      <c r="A508" s="121"/>
      <c r="B508" s="127">
        <v>498</v>
      </c>
      <c r="C508" s="127">
        <v>4</v>
      </c>
      <c r="D508" s="127">
        <v>18</v>
      </c>
      <c r="E508" s="127">
        <v>18300</v>
      </c>
      <c r="F508" s="128">
        <v>2.1282099557879075</v>
      </c>
      <c r="G508" s="127">
        <v>36000</v>
      </c>
      <c r="H508" s="127">
        <v>5000</v>
      </c>
      <c r="I508" s="127">
        <v>6000</v>
      </c>
      <c r="J508" s="127">
        <v>1</v>
      </c>
      <c r="K508" s="129">
        <v>44</v>
      </c>
      <c r="L508" s="127">
        <v>4</v>
      </c>
      <c r="M508" s="127">
        <v>1</v>
      </c>
      <c r="N508" s="127">
        <v>2</v>
      </c>
      <c r="O508" s="127">
        <v>4</v>
      </c>
      <c r="P508" s="127">
        <v>1</v>
      </c>
    </row>
    <row r="509" spans="1:16" s="123" customFormat="1" ht="15.75" x14ac:dyDescent="0.25">
      <c r="A509" s="121"/>
      <c r="B509" s="127">
        <v>499</v>
      </c>
      <c r="C509" s="127">
        <v>2</v>
      </c>
      <c r="D509" s="127">
        <v>18</v>
      </c>
      <c r="E509" s="127">
        <v>24000</v>
      </c>
      <c r="F509" s="128">
        <v>2.2377946487227152</v>
      </c>
      <c r="G509" s="127">
        <v>36000</v>
      </c>
      <c r="H509" s="127">
        <v>7300</v>
      </c>
      <c r="I509" s="127">
        <v>6000</v>
      </c>
      <c r="J509" s="127">
        <v>1</v>
      </c>
      <c r="K509" s="127">
        <v>44</v>
      </c>
      <c r="L509" s="127">
        <v>4</v>
      </c>
      <c r="M509" s="127">
        <v>2</v>
      </c>
      <c r="N509" s="127">
        <v>1</v>
      </c>
      <c r="O509" s="127">
        <v>3</v>
      </c>
      <c r="P509" s="127">
        <v>2</v>
      </c>
    </row>
    <row r="510" spans="1:16" s="123" customFormat="1" ht="15.75" x14ac:dyDescent="0.25">
      <c r="A510" s="121"/>
      <c r="B510" s="127">
        <v>500</v>
      </c>
      <c r="C510" s="127">
        <v>4</v>
      </c>
      <c r="D510" s="127">
        <v>36</v>
      </c>
      <c r="E510" s="127">
        <v>14000</v>
      </c>
      <c r="F510" s="128">
        <v>1.879798337005671</v>
      </c>
      <c r="G510" s="127">
        <v>25000</v>
      </c>
      <c r="H510" s="127">
        <v>4400</v>
      </c>
      <c r="I510" s="127">
        <v>6000</v>
      </c>
      <c r="J510" s="127">
        <v>2</v>
      </c>
      <c r="K510" s="129">
        <v>31</v>
      </c>
      <c r="L510" s="127">
        <v>3</v>
      </c>
      <c r="M510" s="127">
        <v>4</v>
      </c>
      <c r="N510" s="127">
        <v>2</v>
      </c>
      <c r="O510" s="127">
        <v>1</v>
      </c>
      <c r="P510" s="127">
        <v>3</v>
      </c>
    </row>
    <row r="511" spans="1:16" s="123" customFormat="1" ht="15.75" x14ac:dyDescent="0.25">
      <c r="A511" s="121"/>
      <c r="B511" s="127">
        <v>501</v>
      </c>
      <c r="C511" s="127">
        <v>4</v>
      </c>
      <c r="D511" s="127">
        <v>12</v>
      </c>
      <c r="E511" s="127">
        <v>5400</v>
      </c>
      <c r="F511" s="128">
        <v>2.600726991328052</v>
      </c>
      <c r="G511" s="127">
        <v>18000</v>
      </c>
      <c r="H511" s="127">
        <v>2600</v>
      </c>
      <c r="I511" s="127">
        <v>6000</v>
      </c>
      <c r="J511" s="127">
        <v>2</v>
      </c>
      <c r="K511" s="127">
        <v>46</v>
      </c>
      <c r="L511" s="127">
        <v>2</v>
      </c>
      <c r="M511" s="127">
        <v>1</v>
      </c>
      <c r="N511" s="127">
        <v>1</v>
      </c>
      <c r="O511" s="127">
        <v>2</v>
      </c>
      <c r="P511" s="127">
        <v>1</v>
      </c>
    </row>
    <row r="512" spans="1:16" s="123" customFormat="1" ht="15.75" x14ac:dyDescent="0.25">
      <c r="A512" s="121"/>
      <c r="B512" s="127">
        <v>502</v>
      </c>
      <c r="C512" s="127">
        <v>4</v>
      </c>
      <c r="D512" s="127">
        <v>60</v>
      </c>
      <c r="E512" s="127">
        <v>14000</v>
      </c>
      <c r="F512" s="128">
        <v>1.3353674380981753</v>
      </c>
      <c r="G512" s="127">
        <v>25000</v>
      </c>
      <c r="H512" s="127">
        <v>4000</v>
      </c>
      <c r="I512" s="127">
        <v>6000</v>
      </c>
      <c r="J512" s="127">
        <v>2</v>
      </c>
      <c r="K512" s="127">
        <v>36</v>
      </c>
      <c r="L512" s="127">
        <v>2</v>
      </c>
      <c r="M512" s="127">
        <v>1</v>
      </c>
      <c r="N512" s="127">
        <v>2</v>
      </c>
      <c r="O512" s="127">
        <v>1</v>
      </c>
      <c r="P512" s="127">
        <v>3</v>
      </c>
    </row>
    <row r="513" spans="1:16" s="123" customFormat="1" ht="15.75" x14ac:dyDescent="0.25">
      <c r="A513" s="121"/>
      <c r="B513" s="127">
        <v>503</v>
      </c>
      <c r="C513" s="127">
        <v>5</v>
      </c>
      <c r="D513" s="127">
        <v>36</v>
      </c>
      <c r="E513" s="127">
        <v>14000</v>
      </c>
      <c r="F513" s="128">
        <v>1.8957316962213819</v>
      </c>
      <c r="G513" s="127">
        <v>20000</v>
      </c>
      <c r="H513" s="127">
        <v>3600</v>
      </c>
      <c r="I513" s="127">
        <v>5500</v>
      </c>
      <c r="J513" s="127">
        <v>1</v>
      </c>
      <c r="K513" s="129">
        <v>32</v>
      </c>
      <c r="L513" s="127">
        <v>3</v>
      </c>
      <c r="M513" s="127">
        <v>2</v>
      </c>
      <c r="N513" s="127">
        <v>1</v>
      </c>
      <c r="O513" s="127">
        <v>3</v>
      </c>
      <c r="P513" s="127">
        <v>3</v>
      </c>
    </row>
    <row r="514" spans="1:16" s="123" customFormat="1" ht="15.75" x14ac:dyDescent="0.25">
      <c r="A514" s="121"/>
      <c r="B514" s="127">
        <v>504</v>
      </c>
      <c r="C514" s="127">
        <v>3</v>
      </c>
      <c r="D514" s="127">
        <v>12</v>
      </c>
      <c r="E514" s="127">
        <v>5400</v>
      </c>
      <c r="F514" s="128">
        <v>2.6657571490445773</v>
      </c>
      <c r="G514" s="127">
        <v>12000</v>
      </c>
      <c r="H514" s="127">
        <v>1600</v>
      </c>
      <c r="I514" s="127">
        <v>6000</v>
      </c>
      <c r="J514" s="127">
        <v>1</v>
      </c>
      <c r="K514" s="127">
        <v>20</v>
      </c>
      <c r="L514" s="127">
        <v>1</v>
      </c>
      <c r="M514" s="127">
        <v>4</v>
      </c>
      <c r="N514" s="127">
        <v>1</v>
      </c>
      <c r="O514" s="127">
        <v>1</v>
      </c>
      <c r="P514" s="127">
        <v>3</v>
      </c>
    </row>
    <row r="515" spans="1:16" s="123" customFormat="1" ht="15.75" x14ac:dyDescent="0.25">
      <c r="A515" s="121"/>
      <c r="B515" s="127">
        <v>505</v>
      </c>
      <c r="C515" s="127">
        <v>1</v>
      </c>
      <c r="D515" s="127">
        <v>36</v>
      </c>
      <c r="E515" s="127">
        <v>5400</v>
      </c>
      <c r="F515" s="128">
        <v>2.8170355732584582</v>
      </c>
      <c r="G515" s="127">
        <v>12000</v>
      </c>
      <c r="H515" s="127">
        <v>1400</v>
      </c>
      <c r="I515" s="127">
        <v>5000</v>
      </c>
      <c r="J515" s="127">
        <v>1</v>
      </c>
      <c r="K515" s="129">
        <v>33</v>
      </c>
      <c r="L515" s="127">
        <v>3</v>
      </c>
      <c r="M515" s="127">
        <v>2</v>
      </c>
      <c r="N515" s="127">
        <v>2</v>
      </c>
      <c r="O515" s="127">
        <v>1</v>
      </c>
      <c r="P515" s="127">
        <v>3</v>
      </c>
    </row>
    <row r="516" spans="1:16" s="123" customFormat="1" ht="15.75" x14ac:dyDescent="0.25">
      <c r="A516" s="121"/>
      <c r="B516" s="127">
        <v>506</v>
      </c>
      <c r="C516" s="127">
        <v>2</v>
      </c>
      <c r="D516" s="127">
        <v>36</v>
      </c>
      <c r="E516" s="127">
        <v>5400</v>
      </c>
      <c r="F516" s="128">
        <v>2.5513527612240292</v>
      </c>
      <c r="G516" s="127">
        <v>18000</v>
      </c>
      <c r="H516" s="127">
        <v>2700</v>
      </c>
      <c r="I516" s="127">
        <v>6000</v>
      </c>
      <c r="J516" s="127">
        <v>2</v>
      </c>
      <c r="K516" s="127">
        <v>53</v>
      </c>
      <c r="L516" s="127">
        <v>3</v>
      </c>
      <c r="M516" s="127">
        <v>3</v>
      </c>
      <c r="N516" s="127">
        <v>1</v>
      </c>
      <c r="O516" s="127">
        <v>1</v>
      </c>
      <c r="P516" s="127">
        <v>3</v>
      </c>
    </row>
    <row r="517" spans="1:16" s="123" customFormat="1" ht="15.75" x14ac:dyDescent="0.25">
      <c r="A517" s="121"/>
      <c r="B517" s="127">
        <v>507</v>
      </c>
      <c r="C517" s="127">
        <v>4</v>
      </c>
      <c r="D517" s="127">
        <v>12</v>
      </c>
      <c r="E517" s="127">
        <v>14000</v>
      </c>
      <c r="F517" s="128">
        <v>1.5019127188150758</v>
      </c>
      <c r="G517" s="127">
        <v>25000</v>
      </c>
      <c r="H517" s="127">
        <v>3600</v>
      </c>
      <c r="I517" s="127">
        <v>6000</v>
      </c>
      <c r="J517" s="127">
        <v>2</v>
      </c>
      <c r="K517" s="129">
        <v>31</v>
      </c>
      <c r="L517" s="127">
        <v>1</v>
      </c>
      <c r="M517" s="127">
        <v>1</v>
      </c>
      <c r="N517" s="127">
        <v>2</v>
      </c>
      <c r="O517" s="127">
        <v>1</v>
      </c>
      <c r="P517" s="127">
        <v>2</v>
      </c>
    </row>
    <row r="518" spans="1:16" s="123" customFormat="1" ht="15.75" x14ac:dyDescent="0.25">
      <c r="A518" s="121"/>
      <c r="B518" s="127">
        <v>508</v>
      </c>
      <c r="C518" s="127">
        <v>5</v>
      </c>
      <c r="D518" s="127">
        <v>18</v>
      </c>
      <c r="E518" s="127">
        <v>18300</v>
      </c>
      <c r="F518" s="128">
        <v>1.8115636110213416</v>
      </c>
      <c r="G518" s="127">
        <v>36000</v>
      </c>
      <c r="H518" s="127">
        <v>7300</v>
      </c>
      <c r="I518" s="127">
        <v>5500</v>
      </c>
      <c r="J518" s="127">
        <v>2</v>
      </c>
      <c r="K518" s="127">
        <v>34</v>
      </c>
      <c r="L518" s="127">
        <v>2</v>
      </c>
      <c r="M518" s="127">
        <v>1</v>
      </c>
      <c r="N518" s="127">
        <v>1</v>
      </c>
      <c r="O518" s="127">
        <v>1</v>
      </c>
      <c r="P518" s="127">
        <v>2</v>
      </c>
    </row>
    <row r="519" spans="1:16" s="123" customFormat="1" ht="15.75" x14ac:dyDescent="0.25">
      <c r="A519" s="121"/>
      <c r="B519" s="127">
        <v>509</v>
      </c>
      <c r="C519" s="127">
        <v>2</v>
      </c>
      <c r="D519" s="127">
        <v>36</v>
      </c>
      <c r="E519" s="127">
        <v>24000</v>
      </c>
      <c r="F519" s="128">
        <v>1.3245503948104613</v>
      </c>
      <c r="G519" s="127">
        <v>36000</v>
      </c>
      <c r="H519" s="127">
        <v>6900</v>
      </c>
      <c r="I519" s="127">
        <v>6000</v>
      </c>
      <c r="J519" s="127">
        <v>2</v>
      </c>
      <c r="K519" s="129">
        <v>38</v>
      </c>
      <c r="L519" s="127">
        <v>3</v>
      </c>
      <c r="M519" s="127">
        <v>4</v>
      </c>
      <c r="N519" s="127">
        <v>1</v>
      </c>
      <c r="O519" s="127">
        <v>2</v>
      </c>
      <c r="P519" s="127">
        <v>3</v>
      </c>
    </row>
    <row r="520" spans="1:16" s="123" customFormat="1" ht="15.75" x14ac:dyDescent="0.25">
      <c r="A520" s="121"/>
      <c r="B520" s="127">
        <v>510</v>
      </c>
      <c r="C520" s="127">
        <v>3</v>
      </c>
      <c r="D520" s="127">
        <v>60</v>
      </c>
      <c r="E520" s="127">
        <v>18300</v>
      </c>
      <c r="F520" s="128">
        <v>2.2426865448642523</v>
      </c>
      <c r="G520" s="127">
        <v>36000</v>
      </c>
      <c r="H520" s="127">
        <v>6200</v>
      </c>
      <c r="I520" s="127">
        <v>6000</v>
      </c>
      <c r="J520" s="127">
        <v>1</v>
      </c>
      <c r="K520" s="127">
        <v>43</v>
      </c>
      <c r="L520" s="127">
        <v>2</v>
      </c>
      <c r="M520" s="127">
        <v>4</v>
      </c>
      <c r="N520" s="127">
        <v>1</v>
      </c>
      <c r="O520" s="127">
        <v>3</v>
      </c>
      <c r="P520" s="127">
        <v>1</v>
      </c>
    </row>
    <row r="521" spans="1:16" s="123" customFormat="1" ht="15.75" x14ac:dyDescent="0.25">
      <c r="A521" s="121"/>
      <c r="B521" s="127">
        <v>511</v>
      </c>
      <c r="C521" s="127">
        <v>2</v>
      </c>
      <c r="D521" s="127">
        <v>12</v>
      </c>
      <c r="E521" s="127">
        <v>24000</v>
      </c>
      <c r="F521" s="128">
        <v>1.8978246202425626</v>
      </c>
      <c r="G521" s="127">
        <v>36000</v>
      </c>
      <c r="H521" s="127">
        <v>7700</v>
      </c>
      <c r="I521" s="127">
        <v>6000</v>
      </c>
      <c r="J521" s="127">
        <v>1</v>
      </c>
      <c r="K521" s="129">
        <v>18</v>
      </c>
      <c r="L521" s="127">
        <v>3</v>
      </c>
      <c r="M521" s="127">
        <v>1</v>
      </c>
      <c r="N521" s="127">
        <v>2</v>
      </c>
      <c r="O521" s="127">
        <v>3</v>
      </c>
      <c r="P521" s="127">
        <v>1</v>
      </c>
    </row>
    <row r="522" spans="1:16" s="123" customFormat="1" ht="15.75" x14ac:dyDescent="0.25">
      <c r="A522" s="121"/>
      <c r="B522" s="127">
        <v>512</v>
      </c>
      <c r="C522" s="127">
        <v>1</v>
      </c>
      <c r="D522" s="127">
        <v>36</v>
      </c>
      <c r="E522" s="127">
        <v>24000</v>
      </c>
      <c r="F522" s="128">
        <v>2.6871425507748974</v>
      </c>
      <c r="G522" s="127">
        <v>36000</v>
      </c>
      <c r="H522" s="127">
        <v>6200</v>
      </c>
      <c r="I522" s="127">
        <v>5000</v>
      </c>
      <c r="J522" s="127">
        <v>1</v>
      </c>
      <c r="K522" s="127">
        <v>35</v>
      </c>
      <c r="L522" s="127">
        <v>2</v>
      </c>
      <c r="M522" s="127">
        <v>4</v>
      </c>
      <c r="N522" s="127">
        <v>1</v>
      </c>
      <c r="O522" s="127">
        <v>3</v>
      </c>
      <c r="P522" s="127">
        <v>1</v>
      </c>
    </row>
    <row r="523" spans="1:16" s="123" customFormat="1" ht="15.75" x14ac:dyDescent="0.25">
      <c r="A523" s="121"/>
      <c r="B523" s="127">
        <v>513</v>
      </c>
      <c r="C523" s="127">
        <v>4</v>
      </c>
      <c r="D523" s="127">
        <v>36</v>
      </c>
      <c r="E523" s="127">
        <v>18300</v>
      </c>
      <c r="F523" s="128">
        <v>1.5781810577113515</v>
      </c>
      <c r="G523" s="127">
        <v>36000</v>
      </c>
      <c r="H523" s="127">
        <v>5200</v>
      </c>
      <c r="I523" s="127">
        <v>6000</v>
      </c>
      <c r="J523" s="127">
        <v>1</v>
      </c>
      <c r="K523" s="129">
        <v>47</v>
      </c>
      <c r="L523" s="127">
        <v>2</v>
      </c>
      <c r="M523" s="127">
        <v>3</v>
      </c>
      <c r="N523" s="127">
        <v>1</v>
      </c>
      <c r="O523" s="127">
        <v>3</v>
      </c>
      <c r="P523" s="127">
        <v>2</v>
      </c>
    </row>
    <row r="524" spans="1:16" s="123" customFormat="1" ht="15.75" x14ac:dyDescent="0.25">
      <c r="A524" s="121"/>
      <c r="B524" s="127">
        <v>514</v>
      </c>
      <c r="C524" s="127">
        <v>4</v>
      </c>
      <c r="D524" s="127">
        <v>48</v>
      </c>
      <c r="E524" s="127">
        <v>14000</v>
      </c>
      <c r="F524" s="128">
        <v>1.0079195538790438</v>
      </c>
      <c r="G524" s="127">
        <v>25000</v>
      </c>
      <c r="H524" s="127">
        <v>3700</v>
      </c>
      <c r="I524" s="127">
        <v>6000</v>
      </c>
      <c r="J524" s="127">
        <v>2</v>
      </c>
      <c r="K524" s="127">
        <v>44</v>
      </c>
      <c r="L524" s="127">
        <v>3</v>
      </c>
      <c r="M524" s="127">
        <v>5</v>
      </c>
      <c r="N524" s="127">
        <v>2</v>
      </c>
      <c r="O524" s="127">
        <v>3</v>
      </c>
      <c r="P524" s="127">
        <v>3</v>
      </c>
    </row>
    <row r="525" spans="1:16" s="123" customFormat="1" ht="15.75" x14ac:dyDescent="0.25">
      <c r="A525" s="121"/>
      <c r="B525" s="127">
        <v>515</v>
      </c>
      <c r="C525" s="127">
        <v>4</v>
      </c>
      <c r="D525" s="127">
        <v>48</v>
      </c>
      <c r="E525" s="127">
        <v>24000</v>
      </c>
      <c r="F525" s="128">
        <v>3.6053564491642485</v>
      </c>
      <c r="G525" s="127">
        <v>36000</v>
      </c>
      <c r="H525" s="127">
        <v>7300</v>
      </c>
      <c r="I525" s="127">
        <v>6000</v>
      </c>
      <c r="J525" s="127">
        <v>2</v>
      </c>
      <c r="K525" s="129">
        <v>48</v>
      </c>
      <c r="L525" s="127">
        <v>3</v>
      </c>
      <c r="M525" s="127">
        <v>4</v>
      </c>
      <c r="N525" s="127">
        <v>1</v>
      </c>
      <c r="O525" s="127">
        <v>3</v>
      </c>
      <c r="P525" s="127">
        <v>2</v>
      </c>
    </row>
    <row r="526" spans="1:16" s="123" customFormat="1" ht="15.75" x14ac:dyDescent="0.25">
      <c r="A526" s="121"/>
      <c r="B526" s="127">
        <v>516</v>
      </c>
      <c r="C526" s="127">
        <v>5</v>
      </c>
      <c r="D526" s="127">
        <v>48</v>
      </c>
      <c r="E526" s="127">
        <v>5400</v>
      </c>
      <c r="F526" s="128">
        <v>2.6579418354545088</v>
      </c>
      <c r="G526" s="127">
        <v>18000</v>
      </c>
      <c r="H526" s="127">
        <v>3000</v>
      </c>
      <c r="I526" s="127">
        <v>5500</v>
      </c>
      <c r="J526" s="127">
        <v>2</v>
      </c>
      <c r="K526" s="127">
        <v>46</v>
      </c>
      <c r="L526" s="127">
        <v>3</v>
      </c>
      <c r="M526" s="127">
        <v>5</v>
      </c>
      <c r="N526" s="127">
        <v>2</v>
      </c>
      <c r="O526" s="127">
        <v>1</v>
      </c>
      <c r="P526" s="127">
        <v>3</v>
      </c>
    </row>
    <row r="527" spans="1:16" s="123" customFormat="1" ht="15.75" x14ac:dyDescent="0.25">
      <c r="A527" s="121"/>
      <c r="B527" s="127">
        <v>517</v>
      </c>
      <c r="C527" s="127">
        <v>5</v>
      </c>
      <c r="D527" s="127">
        <v>60</v>
      </c>
      <c r="E527" s="127">
        <v>14000</v>
      </c>
      <c r="F527" s="128">
        <v>3.8586420459638577</v>
      </c>
      <c r="G527" s="127">
        <v>25000</v>
      </c>
      <c r="H527" s="127">
        <v>4300</v>
      </c>
      <c r="I527" s="127">
        <v>5500</v>
      </c>
      <c r="J527" s="127">
        <v>1</v>
      </c>
      <c r="K527" s="127">
        <v>42</v>
      </c>
      <c r="L527" s="127">
        <v>1</v>
      </c>
      <c r="M527" s="127">
        <v>4</v>
      </c>
      <c r="N527" s="127">
        <v>2</v>
      </c>
      <c r="O527" s="127">
        <v>4</v>
      </c>
      <c r="P527" s="127">
        <v>1</v>
      </c>
    </row>
    <row r="528" spans="1:16" s="123" customFormat="1" ht="15.75" x14ac:dyDescent="0.25">
      <c r="A528" s="121"/>
      <c r="B528" s="127">
        <v>518</v>
      </c>
      <c r="C528" s="127">
        <v>5</v>
      </c>
      <c r="D528" s="127">
        <v>36</v>
      </c>
      <c r="E528" s="127">
        <v>18300</v>
      </c>
      <c r="F528" s="128">
        <v>3.8387451730381881</v>
      </c>
      <c r="G528" s="127">
        <v>36000</v>
      </c>
      <c r="H528" s="127">
        <v>6200</v>
      </c>
      <c r="I528" s="127">
        <v>5500</v>
      </c>
      <c r="J528" s="127">
        <v>1</v>
      </c>
      <c r="K528" s="129">
        <v>21</v>
      </c>
      <c r="L528" s="127">
        <v>3</v>
      </c>
      <c r="M528" s="127">
        <v>3</v>
      </c>
      <c r="N528" s="127">
        <v>1</v>
      </c>
      <c r="O528" s="127">
        <v>4</v>
      </c>
      <c r="P528" s="127">
        <v>1</v>
      </c>
    </row>
    <row r="529" spans="1:16" s="123" customFormat="1" ht="15.75" x14ac:dyDescent="0.25">
      <c r="A529" s="121"/>
      <c r="B529" s="127">
        <v>519</v>
      </c>
      <c r="C529" s="127">
        <v>4</v>
      </c>
      <c r="D529" s="127">
        <v>36</v>
      </c>
      <c r="E529" s="127">
        <v>5400</v>
      </c>
      <c r="F529" s="128">
        <v>3.0851158079570817</v>
      </c>
      <c r="G529" s="127">
        <v>12000</v>
      </c>
      <c r="H529" s="127">
        <v>1600</v>
      </c>
      <c r="I529" s="127">
        <v>6000</v>
      </c>
      <c r="J529" s="127">
        <v>2</v>
      </c>
      <c r="K529" s="127">
        <v>43</v>
      </c>
      <c r="L529" s="127">
        <v>4</v>
      </c>
      <c r="M529" s="127">
        <v>3</v>
      </c>
      <c r="N529" s="127">
        <v>2</v>
      </c>
      <c r="O529" s="127">
        <v>2</v>
      </c>
      <c r="P529" s="127">
        <v>3</v>
      </c>
    </row>
    <row r="530" spans="1:16" s="123" customFormat="1" ht="15.75" x14ac:dyDescent="0.25">
      <c r="A530" s="121"/>
      <c r="B530" s="127">
        <v>520</v>
      </c>
      <c r="C530" s="127">
        <v>4</v>
      </c>
      <c r="D530" s="127">
        <v>48</v>
      </c>
      <c r="E530" s="127">
        <v>18300</v>
      </c>
      <c r="F530" s="128">
        <v>2.576716414044165</v>
      </c>
      <c r="G530" s="127">
        <v>36000</v>
      </c>
      <c r="H530" s="127">
        <v>5200</v>
      </c>
      <c r="I530" s="127">
        <v>6000</v>
      </c>
      <c r="J530" s="127">
        <v>1</v>
      </c>
      <c r="K530" s="129">
        <v>42</v>
      </c>
      <c r="L530" s="127">
        <v>3</v>
      </c>
      <c r="M530" s="127">
        <v>5</v>
      </c>
      <c r="N530" s="127">
        <v>2</v>
      </c>
      <c r="O530" s="127">
        <v>4</v>
      </c>
      <c r="P530" s="127">
        <v>1</v>
      </c>
    </row>
    <row r="531" spans="1:16" s="123" customFormat="1" ht="15.75" x14ac:dyDescent="0.25">
      <c r="A531" s="121"/>
      <c r="B531" s="127">
        <v>521</v>
      </c>
      <c r="C531" s="127">
        <v>5</v>
      </c>
      <c r="D531" s="127">
        <v>60</v>
      </c>
      <c r="E531" s="127">
        <v>14000</v>
      </c>
      <c r="F531" s="128">
        <v>3.4230230619337503</v>
      </c>
      <c r="G531" s="127">
        <v>25000</v>
      </c>
      <c r="H531" s="127">
        <v>4200</v>
      </c>
      <c r="I531" s="127">
        <v>5500</v>
      </c>
      <c r="J531" s="127">
        <v>1</v>
      </c>
      <c r="K531" s="127">
        <v>19</v>
      </c>
      <c r="L531" s="127">
        <v>4</v>
      </c>
      <c r="M531" s="127">
        <v>4</v>
      </c>
      <c r="N531" s="127">
        <v>2</v>
      </c>
      <c r="O531" s="127">
        <v>3</v>
      </c>
      <c r="P531" s="127">
        <v>1</v>
      </c>
    </row>
    <row r="532" spans="1:16" s="123" customFormat="1" ht="15.75" x14ac:dyDescent="0.25">
      <c r="A532" s="121"/>
      <c r="B532" s="127">
        <v>522</v>
      </c>
      <c r="C532" s="127">
        <v>4</v>
      </c>
      <c r="D532" s="127">
        <v>60</v>
      </c>
      <c r="E532" s="127">
        <v>24000</v>
      </c>
      <c r="F532" s="128">
        <v>2.0783804795688061</v>
      </c>
      <c r="G532" s="127">
        <v>47000</v>
      </c>
      <c r="H532" s="127">
        <v>7300</v>
      </c>
      <c r="I532" s="127">
        <v>6000</v>
      </c>
      <c r="J532" s="127">
        <v>2</v>
      </c>
      <c r="K532" s="129">
        <v>54</v>
      </c>
      <c r="L532" s="127">
        <v>3</v>
      </c>
      <c r="M532" s="127">
        <v>1</v>
      </c>
      <c r="N532" s="127">
        <v>2</v>
      </c>
      <c r="O532" s="127">
        <v>4</v>
      </c>
      <c r="P532" s="127">
        <v>3</v>
      </c>
    </row>
    <row r="533" spans="1:16" s="123" customFormat="1" ht="15.75" x14ac:dyDescent="0.25">
      <c r="A533" s="121"/>
      <c r="B533" s="127">
        <v>523</v>
      </c>
      <c r="C533" s="127">
        <v>2</v>
      </c>
      <c r="D533" s="127">
        <v>60</v>
      </c>
      <c r="E533" s="127">
        <v>5400</v>
      </c>
      <c r="F533" s="128">
        <v>1.3518538034718413</v>
      </c>
      <c r="G533" s="127">
        <v>12000</v>
      </c>
      <c r="H533" s="127">
        <v>1900</v>
      </c>
      <c r="I533" s="127">
        <v>6000</v>
      </c>
      <c r="J533" s="127">
        <v>2</v>
      </c>
      <c r="K533" s="129">
        <v>37</v>
      </c>
      <c r="L533" s="127">
        <v>3</v>
      </c>
      <c r="M533" s="127">
        <v>4</v>
      </c>
      <c r="N533" s="127">
        <v>1</v>
      </c>
      <c r="O533" s="127">
        <v>2</v>
      </c>
      <c r="P533" s="127">
        <v>1</v>
      </c>
    </row>
    <row r="534" spans="1:16" s="123" customFormat="1" ht="15.75" x14ac:dyDescent="0.25">
      <c r="A534" s="121"/>
      <c r="B534" s="127">
        <v>524</v>
      </c>
      <c r="C534" s="127">
        <v>1</v>
      </c>
      <c r="D534" s="127">
        <v>48</v>
      </c>
      <c r="E534" s="127">
        <v>18300</v>
      </c>
      <c r="F534" s="128">
        <v>2.7656888614629977</v>
      </c>
      <c r="G534" s="127">
        <v>36000</v>
      </c>
      <c r="H534" s="127">
        <v>5300</v>
      </c>
      <c r="I534" s="127">
        <v>5000</v>
      </c>
      <c r="J534" s="127">
        <v>1</v>
      </c>
      <c r="K534" s="127">
        <v>18</v>
      </c>
      <c r="L534" s="127">
        <v>3</v>
      </c>
      <c r="M534" s="127">
        <v>2</v>
      </c>
      <c r="N534" s="127">
        <v>1</v>
      </c>
      <c r="O534" s="127">
        <v>3</v>
      </c>
      <c r="P534" s="127">
        <v>3</v>
      </c>
    </row>
    <row r="535" spans="1:16" s="123" customFormat="1" ht="15.75" x14ac:dyDescent="0.25">
      <c r="A535" s="121"/>
      <c r="B535" s="127">
        <v>525</v>
      </c>
      <c r="C535" s="127">
        <v>2</v>
      </c>
      <c r="D535" s="127">
        <v>36</v>
      </c>
      <c r="E535" s="127">
        <v>5400</v>
      </c>
      <c r="F535" s="128">
        <v>3.1425244368172445</v>
      </c>
      <c r="G535" s="127">
        <v>12000</v>
      </c>
      <c r="H535" s="127">
        <v>2000</v>
      </c>
      <c r="I535" s="127">
        <v>6000</v>
      </c>
      <c r="J535" s="127">
        <v>1</v>
      </c>
      <c r="K535" s="129">
        <v>37</v>
      </c>
      <c r="L535" s="127">
        <v>3</v>
      </c>
      <c r="M535" s="127">
        <v>3</v>
      </c>
      <c r="N535" s="127">
        <v>2</v>
      </c>
      <c r="O535" s="127">
        <v>1</v>
      </c>
      <c r="P535" s="127">
        <v>3</v>
      </c>
    </row>
    <row r="536" spans="1:16" s="123" customFormat="1" ht="15.75" x14ac:dyDescent="0.25">
      <c r="A536" s="121"/>
      <c r="B536" s="127">
        <v>526</v>
      </c>
      <c r="C536" s="127">
        <v>5</v>
      </c>
      <c r="D536" s="127">
        <v>48</v>
      </c>
      <c r="E536" s="127">
        <v>18300</v>
      </c>
      <c r="F536" s="128">
        <v>3.7264584554483182</v>
      </c>
      <c r="G536" s="127">
        <v>36000</v>
      </c>
      <c r="H536" s="127">
        <v>6900</v>
      </c>
      <c r="I536" s="127">
        <v>5500</v>
      </c>
      <c r="J536" s="127">
        <v>2</v>
      </c>
      <c r="K536" s="127">
        <v>36</v>
      </c>
      <c r="L536" s="127">
        <v>4</v>
      </c>
      <c r="M536" s="127">
        <v>4</v>
      </c>
      <c r="N536" s="127">
        <v>2</v>
      </c>
      <c r="O536" s="127">
        <v>4</v>
      </c>
      <c r="P536" s="127">
        <v>3</v>
      </c>
    </row>
    <row r="537" spans="1:16" s="123" customFormat="1" ht="15.75" x14ac:dyDescent="0.25">
      <c r="A537" s="121"/>
      <c r="B537" s="127">
        <v>527</v>
      </c>
      <c r="C537" s="127">
        <v>1</v>
      </c>
      <c r="D537" s="127">
        <v>36</v>
      </c>
      <c r="E537" s="127">
        <v>5400</v>
      </c>
      <c r="F537" s="128">
        <v>2.5981462876901871</v>
      </c>
      <c r="G537" s="127">
        <v>12000</v>
      </c>
      <c r="H537" s="127">
        <v>1600</v>
      </c>
      <c r="I537" s="127">
        <v>5000</v>
      </c>
      <c r="J537" s="127">
        <v>1</v>
      </c>
      <c r="K537" s="129">
        <v>31</v>
      </c>
      <c r="L537" s="127">
        <v>1</v>
      </c>
      <c r="M537" s="127">
        <v>3</v>
      </c>
      <c r="N537" s="127">
        <v>1</v>
      </c>
      <c r="O537" s="127">
        <v>3</v>
      </c>
      <c r="P537" s="127">
        <v>2</v>
      </c>
    </row>
    <row r="538" spans="1:16" s="123" customFormat="1" ht="15.75" x14ac:dyDescent="0.25">
      <c r="A538" s="121"/>
      <c r="B538" s="127">
        <v>528</v>
      </c>
      <c r="C538" s="127">
        <v>3</v>
      </c>
      <c r="D538" s="127">
        <v>48</v>
      </c>
      <c r="E538" s="127">
        <v>18300</v>
      </c>
      <c r="F538" s="128">
        <v>3.6072776297277169</v>
      </c>
      <c r="G538" s="127">
        <v>36000</v>
      </c>
      <c r="H538" s="127">
        <v>6200</v>
      </c>
      <c r="I538" s="127">
        <v>6000</v>
      </c>
      <c r="J538" s="127">
        <v>2</v>
      </c>
      <c r="K538" s="127">
        <v>21</v>
      </c>
      <c r="L538" s="127">
        <v>2</v>
      </c>
      <c r="M538" s="127">
        <v>5</v>
      </c>
      <c r="N538" s="127">
        <v>2</v>
      </c>
      <c r="O538" s="127">
        <v>2</v>
      </c>
      <c r="P538" s="127">
        <v>1</v>
      </c>
    </row>
    <row r="539" spans="1:16" s="123" customFormat="1" ht="15.75" x14ac:dyDescent="0.25">
      <c r="A539" s="121"/>
      <c r="B539" s="127">
        <v>529</v>
      </c>
      <c r="C539" s="127">
        <v>3</v>
      </c>
      <c r="D539" s="127">
        <v>60</v>
      </c>
      <c r="E539" s="127">
        <v>5400</v>
      </c>
      <c r="F539" s="128">
        <v>1.86809524424873</v>
      </c>
      <c r="G539" s="127">
        <v>18000</v>
      </c>
      <c r="H539" s="127">
        <v>2900</v>
      </c>
      <c r="I539" s="127">
        <v>6000</v>
      </c>
      <c r="J539" s="127">
        <v>1</v>
      </c>
      <c r="K539" s="129">
        <v>55</v>
      </c>
      <c r="L539" s="127">
        <v>4</v>
      </c>
      <c r="M539" s="127">
        <v>5</v>
      </c>
      <c r="N539" s="127">
        <v>2</v>
      </c>
      <c r="O539" s="127">
        <v>2</v>
      </c>
      <c r="P539" s="127">
        <v>1</v>
      </c>
    </row>
    <row r="540" spans="1:16" s="123" customFormat="1" ht="15.75" x14ac:dyDescent="0.25">
      <c r="A540" s="121"/>
      <c r="B540" s="127">
        <v>530</v>
      </c>
      <c r="C540" s="127">
        <v>5</v>
      </c>
      <c r="D540" s="127">
        <v>12</v>
      </c>
      <c r="E540" s="127">
        <v>18300</v>
      </c>
      <c r="F540" s="128">
        <v>1.6112022185439667</v>
      </c>
      <c r="G540" s="127">
        <v>36000</v>
      </c>
      <c r="H540" s="127">
        <v>5200</v>
      </c>
      <c r="I540" s="127">
        <v>5500</v>
      </c>
      <c r="J540" s="127">
        <v>1</v>
      </c>
      <c r="K540" s="127">
        <v>24</v>
      </c>
      <c r="L540" s="127">
        <v>4</v>
      </c>
      <c r="M540" s="127">
        <v>4</v>
      </c>
      <c r="N540" s="127">
        <v>2</v>
      </c>
      <c r="O540" s="127">
        <v>3</v>
      </c>
      <c r="P540" s="127">
        <v>1</v>
      </c>
    </row>
    <row r="541" spans="1:16" s="123" customFormat="1" ht="15.75" x14ac:dyDescent="0.25">
      <c r="A541" s="121"/>
      <c r="B541" s="127">
        <v>531</v>
      </c>
      <c r="C541" s="127">
        <v>3</v>
      </c>
      <c r="D541" s="127">
        <v>18</v>
      </c>
      <c r="E541" s="127">
        <v>14000</v>
      </c>
      <c r="F541" s="128">
        <v>1.0466875774168987</v>
      </c>
      <c r="G541" s="127">
        <v>25000</v>
      </c>
      <c r="H541" s="127">
        <v>4000</v>
      </c>
      <c r="I541" s="127">
        <v>6000</v>
      </c>
      <c r="J541" s="127">
        <v>1</v>
      </c>
      <c r="K541" s="129">
        <v>40</v>
      </c>
      <c r="L541" s="127">
        <v>3</v>
      </c>
      <c r="M541" s="127">
        <v>4</v>
      </c>
      <c r="N541" s="127">
        <v>2</v>
      </c>
      <c r="O541" s="127">
        <v>4</v>
      </c>
      <c r="P541" s="127">
        <v>3</v>
      </c>
    </row>
    <row r="542" spans="1:16" s="123" customFormat="1" ht="15.75" x14ac:dyDescent="0.25">
      <c r="A542" s="121"/>
      <c r="B542" s="127">
        <v>532</v>
      </c>
      <c r="C542" s="127">
        <v>3</v>
      </c>
      <c r="D542" s="127">
        <v>60</v>
      </c>
      <c r="E542" s="127">
        <v>5400</v>
      </c>
      <c r="F542" s="128">
        <v>2.6756885474411698</v>
      </c>
      <c r="G542" s="127">
        <v>18000</v>
      </c>
      <c r="H542" s="127">
        <v>3600</v>
      </c>
      <c r="I542" s="127">
        <v>6000</v>
      </c>
      <c r="J542" s="127">
        <v>2</v>
      </c>
      <c r="K542" s="127">
        <v>53</v>
      </c>
      <c r="L542" s="127">
        <v>1</v>
      </c>
      <c r="M542" s="127">
        <v>2</v>
      </c>
      <c r="N542" s="127">
        <v>1</v>
      </c>
      <c r="O542" s="127">
        <v>3</v>
      </c>
      <c r="P542" s="127">
        <v>3</v>
      </c>
    </row>
    <row r="543" spans="1:16" s="123" customFormat="1" ht="15.75" x14ac:dyDescent="0.25">
      <c r="A543" s="121"/>
      <c r="B543" s="127">
        <v>533</v>
      </c>
      <c r="C543" s="127">
        <v>1</v>
      </c>
      <c r="D543" s="127">
        <v>36</v>
      </c>
      <c r="E543" s="127">
        <v>5400</v>
      </c>
      <c r="F543" s="128">
        <v>3.4839224521222114</v>
      </c>
      <c r="G543" s="127">
        <v>12000</v>
      </c>
      <c r="H543" s="127">
        <v>1900</v>
      </c>
      <c r="I543" s="127">
        <v>5000</v>
      </c>
      <c r="J543" s="127">
        <v>2</v>
      </c>
      <c r="K543" s="129">
        <v>23</v>
      </c>
      <c r="L543" s="127">
        <v>3</v>
      </c>
      <c r="M543" s="127">
        <v>3</v>
      </c>
      <c r="N543" s="127">
        <v>2</v>
      </c>
      <c r="O543" s="127">
        <v>4</v>
      </c>
      <c r="P543" s="127">
        <v>2</v>
      </c>
    </row>
    <row r="544" spans="1:16" s="123" customFormat="1" ht="15.75" x14ac:dyDescent="0.25">
      <c r="A544" s="121"/>
      <c r="B544" s="127">
        <v>534</v>
      </c>
      <c r="C544" s="127">
        <v>2</v>
      </c>
      <c r="D544" s="127">
        <v>12</v>
      </c>
      <c r="E544" s="127">
        <v>24000</v>
      </c>
      <c r="F544" s="128">
        <v>2.6625314044504882</v>
      </c>
      <c r="G544" s="127">
        <v>49000</v>
      </c>
      <c r="H544" s="127">
        <v>7300</v>
      </c>
      <c r="I544" s="127">
        <v>6000</v>
      </c>
      <c r="J544" s="127">
        <v>1</v>
      </c>
      <c r="K544" s="127">
        <v>21</v>
      </c>
      <c r="L544" s="127">
        <v>4</v>
      </c>
      <c r="M544" s="127">
        <v>2</v>
      </c>
      <c r="N544" s="127">
        <v>1</v>
      </c>
      <c r="O544" s="127">
        <v>2</v>
      </c>
      <c r="P544" s="127">
        <v>3</v>
      </c>
    </row>
    <row r="545" spans="1:16" s="123" customFormat="1" ht="15.75" x14ac:dyDescent="0.25">
      <c r="A545" s="121"/>
      <c r="B545" s="127">
        <v>535</v>
      </c>
      <c r="C545" s="127">
        <v>3</v>
      </c>
      <c r="D545" s="127">
        <v>36</v>
      </c>
      <c r="E545" s="127">
        <v>24000</v>
      </c>
      <c r="F545" s="128">
        <v>3.6667477330632297</v>
      </c>
      <c r="G545" s="127">
        <v>36000</v>
      </c>
      <c r="H545" s="127">
        <v>6200</v>
      </c>
      <c r="I545" s="127">
        <v>6000</v>
      </c>
      <c r="J545" s="127">
        <v>2</v>
      </c>
      <c r="K545" s="129">
        <v>55</v>
      </c>
      <c r="L545" s="127">
        <v>3</v>
      </c>
      <c r="M545" s="127">
        <v>4</v>
      </c>
      <c r="N545" s="127">
        <v>1</v>
      </c>
      <c r="O545" s="127">
        <v>3</v>
      </c>
      <c r="P545" s="127">
        <v>3</v>
      </c>
    </row>
    <row r="546" spans="1:16" s="123" customFormat="1" ht="15.75" x14ac:dyDescent="0.25">
      <c r="A546" s="121"/>
      <c r="B546" s="127">
        <v>536</v>
      </c>
      <c r="C546" s="127">
        <v>5</v>
      </c>
      <c r="D546" s="127">
        <v>12</v>
      </c>
      <c r="E546" s="127">
        <v>24000</v>
      </c>
      <c r="F546" s="128">
        <v>2.1354852889868239</v>
      </c>
      <c r="G546" s="127">
        <v>49000</v>
      </c>
      <c r="H546" s="127">
        <v>8400</v>
      </c>
      <c r="I546" s="127">
        <v>5500</v>
      </c>
      <c r="J546" s="127">
        <v>2</v>
      </c>
      <c r="K546" s="127">
        <v>30</v>
      </c>
      <c r="L546" s="127">
        <v>2</v>
      </c>
      <c r="M546" s="127">
        <v>4</v>
      </c>
      <c r="N546" s="127">
        <v>2</v>
      </c>
      <c r="O546" s="127">
        <v>2</v>
      </c>
      <c r="P546" s="127">
        <v>2</v>
      </c>
    </row>
    <row r="547" spans="1:16" s="123" customFormat="1" ht="15.75" x14ac:dyDescent="0.25">
      <c r="A547" s="121"/>
      <c r="B547" s="127">
        <v>537</v>
      </c>
      <c r="C547" s="127">
        <v>5</v>
      </c>
      <c r="D547" s="127">
        <v>36</v>
      </c>
      <c r="E547" s="127">
        <v>18300</v>
      </c>
      <c r="F547" s="128">
        <v>3.2956087252172561</v>
      </c>
      <c r="G547" s="127">
        <v>36000</v>
      </c>
      <c r="H547" s="127">
        <v>6200</v>
      </c>
      <c r="I547" s="127">
        <v>5500</v>
      </c>
      <c r="J547" s="127">
        <v>2</v>
      </c>
      <c r="K547" s="129">
        <v>47</v>
      </c>
      <c r="L547" s="127">
        <v>2</v>
      </c>
      <c r="M547" s="127">
        <v>2</v>
      </c>
      <c r="N547" s="127">
        <v>1</v>
      </c>
      <c r="O547" s="127">
        <v>2</v>
      </c>
      <c r="P547" s="127">
        <v>3</v>
      </c>
    </row>
    <row r="548" spans="1:16" s="123" customFormat="1" ht="15.75" x14ac:dyDescent="0.25">
      <c r="A548" s="121"/>
      <c r="B548" s="127">
        <v>538</v>
      </c>
      <c r="C548" s="127">
        <v>1</v>
      </c>
      <c r="D548" s="127">
        <v>60</v>
      </c>
      <c r="E548" s="127">
        <v>18300</v>
      </c>
      <c r="F548" s="128">
        <v>2.9773137776324483</v>
      </c>
      <c r="G548" s="127">
        <v>36000</v>
      </c>
      <c r="H548" s="127">
        <v>4400</v>
      </c>
      <c r="I548" s="127">
        <v>5000</v>
      </c>
      <c r="J548" s="127">
        <v>2</v>
      </c>
      <c r="K548" s="127">
        <v>36</v>
      </c>
      <c r="L548" s="127">
        <v>3</v>
      </c>
      <c r="M548" s="127">
        <v>1</v>
      </c>
      <c r="N548" s="127">
        <v>2</v>
      </c>
      <c r="O548" s="127">
        <v>2</v>
      </c>
      <c r="P548" s="127">
        <v>3</v>
      </c>
    </row>
    <row r="549" spans="1:16" s="123" customFormat="1" ht="15.75" x14ac:dyDescent="0.25">
      <c r="A549" s="121"/>
      <c r="B549" s="127">
        <v>539</v>
      </c>
      <c r="C549" s="127">
        <v>4</v>
      </c>
      <c r="D549" s="127">
        <v>18</v>
      </c>
      <c r="E549" s="127">
        <v>5400</v>
      </c>
      <c r="F549" s="128">
        <v>1.866220099715205</v>
      </c>
      <c r="G549" s="127">
        <v>18000</v>
      </c>
      <c r="H549" s="127">
        <v>2500</v>
      </c>
      <c r="I549" s="127">
        <v>6000</v>
      </c>
      <c r="J549" s="127">
        <v>2</v>
      </c>
      <c r="K549" s="129">
        <v>18</v>
      </c>
      <c r="L549" s="127">
        <v>4</v>
      </c>
      <c r="M549" s="127">
        <v>2</v>
      </c>
      <c r="N549" s="127">
        <v>1</v>
      </c>
      <c r="O549" s="127">
        <v>3</v>
      </c>
      <c r="P549" s="127">
        <v>1</v>
      </c>
    </row>
    <row r="550" spans="1:16" s="123" customFormat="1" ht="15.75" x14ac:dyDescent="0.25">
      <c r="A550" s="121"/>
      <c r="B550" s="127">
        <v>540</v>
      </c>
      <c r="C550" s="127">
        <v>4</v>
      </c>
      <c r="D550" s="127">
        <v>36</v>
      </c>
      <c r="E550" s="127">
        <v>24000</v>
      </c>
      <c r="F550" s="128">
        <v>1.9681189703331163</v>
      </c>
      <c r="G550" s="127">
        <v>42000</v>
      </c>
      <c r="H550" s="127">
        <v>7300</v>
      </c>
      <c r="I550" s="127">
        <v>6000</v>
      </c>
      <c r="J550" s="127">
        <v>1</v>
      </c>
      <c r="K550" s="129">
        <v>27</v>
      </c>
      <c r="L550" s="127">
        <v>2</v>
      </c>
      <c r="M550" s="127">
        <v>4</v>
      </c>
      <c r="N550" s="127">
        <v>1</v>
      </c>
      <c r="O550" s="127">
        <v>4</v>
      </c>
      <c r="P550" s="127">
        <v>2</v>
      </c>
    </row>
    <row r="551" spans="1:16" s="123" customFormat="1" ht="15.75" x14ac:dyDescent="0.25">
      <c r="A551" s="121"/>
      <c r="B551" s="127">
        <v>541</v>
      </c>
      <c r="C551" s="127">
        <v>1</v>
      </c>
      <c r="D551" s="127">
        <v>36</v>
      </c>
      <c r="E551" s="127">
        <v>5400</v>
      </c>
      <c r="F551" s="128">
        <v>2.1681550376994818</v>
      </c>
      <c r="G551" s="127">
        <v>18000</v>
      </c>
      <c r="H551" s="127">
        <v>2500</v>
      </c>
      <c r="I551" s="127">
        <v>5000</v>
      </c>
      <c r="J551" s="127">
        <v>2</v>
      </c>
      <c r="K551" s="127">
        <v>34</v>
      </c>
      <c r="L551" s="127">
        <v>2</v>
      </c>
      <c r="M551" s="127">
        <v>2</v>
      </c>
      <c r="N551" s="127">
        <v>1</v>
      </c>
      <c r="O551" s="127">
        <v>2</v>
      </c>
      <c r="P551" s="127">
        <v>2</v>
      </c>
    </row>
    <row r="552" spans="1:16" s="123" customFormat="1" ht="15.75" x14ac:dyDescent="0.25">
      <c r="A552" s="121"/>
      <c r="B552" s="127">
        <v>542</v>
      </c>
      <c r="C552" s="127">
        <v>2</v>
      </c>
      <c r="D552" s="127">
        <v>36</v>
      </c>
      <c r="E552" s="127">
        <v>14000</v>
      </c>
      <c r="F552" s="128">
        <v>1.5754650209519379</v>
      </c>
      <c r="G552" s="127">
        <v>20000</v>
      </c>
      <c r="H552" s="127">
        <v>3300</v>
      </c>
      <c r="I552" s="127">
        <v>6000</v>
      </c>
      <c r="J552" s="127">
        <v>1</v>
      </c>
      <c r="K552" s="127">
        <v>46</v>
      </c>
      <c r="L552" s="127">
        <v>1</v>
      </c>
      <c r="M552" s="127">
        <v>3</v>
      </c>
      <c r="N552" s="127">
        <v>2</v>
      </c>
      <c r="O552" s="127">
        <v>4</v>
      </c>
      <c r="P552" s="127">
        <v>1</v>
      </c>
    </row>
    <row r="553" spans="1:16" s="123" customFormat="1" ht="15.75" x14ac:dyDescent="0.25">
      <c r="A553" s="121"/>
      <c r="B553" s="127">
        <v>543</v>
      </c>
      <c r="C553" s="127">
        <v>2</v>
      </c>
      <c r="D553" s="127">
        <v>60</v>
      </c>
      <c r="E553" s="127">
        <v>5400</v>
      </c>
      <c r="F553" s="128">
        <v>3.0931636514819596</v>
      </c>
      <c r="G553" s="127">
        <v>12000</v>
      </c>
      <c r="H553" s="127">
        <v>1600</v>
      </c>
      <c r="I553" s="127">
        <v>6000</v>
      </c>
      <c r="J553" s="127">
        <v>2</v>
      </c>
      <c r="K553" s="129">
        <v>49</v>
      </c>
      <c r="L553" s="127">
        <v>3</v>
      </c>
      <c r="M553" s="127">
        <v>4</v>
      </c>
      <c r="N553" s="127">
        <v>1</v>
      </c>
      <c r="O553" s="127">
        <v>3</v>
      </c>
      <c r="P553" s="127">
        <v>1</v>
      </c>
    </row>
    <row r="554" spans="1:16" s="123" customFormat="1" ht="15.75" x14ac:dyDescent="0.25">
      <c r="A554" s="121"/>
      <c r="B554" s="127">
        <v>544</v>
      </c>
      <c r="C554" s="127">
        <v>4</v>
      </c>
      <c r="D554" s="127">
        <v>36</v>
      </c>
      <c r="E554" s="127">
        <v>18300</v>
      </c>
      <c r="F554" s="128">
        <v>1.8385931137054978</v>
      </c>
      <c r="G554" s="127">
        <v>36000</v>
      </c>
      <c r="H554" s="127">
        <v>6200</v>
      </c>
      <c r="I554" s="127">
        <v>6000</v>
      </c>
      <c r="J554" s="127">
        <v>2</v>
      </c>
      <c r="K554" s="127">
        <v>22</v>
      </c>
      <c r="L554" s="127">
        <v>1</v>
      </c>
      <c r="M554" s="127">
        <v>4</v>
      </c>
      <c r="N554" s="127">
        <v>1</v>
      </c>
      <c r="O554" s="127">
        <v>1</v>
      </c>
      <c r="P554" s="127">
        <v>2</v>
      </c>
    </row>
    <row r="555" spans="1:16" s="123" customFormat="1" ht="15.75" x14ac:dyDescent="0.25">
      <c r="A555" s="121"/>
      <c r="B555" s="127">
        <v>545</v>
      </c>
      <c r="C555" s="127">
        <v>3</v>
      </c>
      <c r="D555" s="127">
        <v>12</v>
      </c>
      <c r="E555" s="127">
        <v>14000</v>
      </c>
      <c r="F555" s="128">
        <v>1.4473400041880298</v>
      </c>
      <c r="G555" s="127">
        <v>25000</v>
      </c>
      <c r="H555" s="127">
        <v>3700</v>
      </c>
      <c r="I555" s="127">
        <v>6000</v>
      </c>
      <c r="J555" s="127">
        <v>2</v>
      </c>
      <c r="K555" s="129">
        <v>18</v>
      </c>
      <c r="L555" s="127">
        <v>4</v>
      </c>
      <c r="M555" s="127">
        <v>4</v>
      </c>
      <c r="N555" s="127">
        <v>2</v>
      </c>
      <c r="O555" s="127">
        <v>1</v>
      </c>
      <c r="P555" s="127">
        <v>3</v>
      </c>
    </row>
    <row r="556" spans="1:16" s="123" customFormat="1" ht="15.75" x14ac:dyDescent="0.25">
      <c r="A556" s="121"/>
      <c r="B556" s="127">
        <v>546</v>
      </c>
      <c r="C556" s="127">
        <v>1</v>
      </c>
      <c r="D556" s="127">
        <v>48</v>
      </c>
      <c r="E556" s="127">
        <v>24000</v>
      </c>
      <c r="F556" s="128">
        <v>2.7662217384994281</v>
      </c>
      <c r="G556" s="127">
        <v>36000</v>
      </c>
      <c r="H556" s="127">
        <v>6200</v>
      </c>
      <c r="I556" s="127">
        <v>5000</v>
      </c>
      <c r="J556" s="127">
        <v>2</v>
      </c>
      <c r="K556" s="127">
        <v>39</v>
      </c>
      <c r="L556" s="127">
        <v>2</v>
      </c>
      <c r="M556" s="127">
        <v>2</v>
      </c>
      <c r="N556" s="127">
        <v>1</v>
      </c>
      <c r="O556" s="127">
        <v>4</v>
      </c>
      <c r="P556" s="127">
        <v>3</v>
      </c>
    </row>
    <row r="557" spans="1:16" s="123" customFormat="1" ht="15.75" x14ac:dyDescent="0.25">
      <c r="A557" s="121"/>
      <c r="B557" s="127">
        <v>547</v>
      </c>
      <c r="C557" s="127">
        <v>2</v>
      </c>
      <c r="D557" s="127">
        <v>36</v>
      </c>
      <c r="E557" s="127">
        <v>14000</v>
      </c>
      <c r="F557" s="128">
        <v>1.2459182567425722</v>
      </c>
      <c r="G557" s="127">
        <v>25000</v>
      </c>
      <c r="H557" s="127">
        <v>3600</v>
      </c>
      <c r="I557" s="127">
        <v>6000</v>
      </c>
      <c r="J557" s="127">
        <v>2</v>
      </c>
      <c r="K557" s="129">
        <v>50</v>
      </c>
      <c r="L557" s="127">
        <v>3</v>
      </c>
      <c r="M557" s="127">
        <v>4</v>
      </c>
      <c r="N557" s="127">
        <v>2</v>
      </c>
      <c r="O557" s="127">
        <v>4</v>
      </c>
      <c r="P557" s="127">
        <v>3</v>
      </c>
    </row>
    <row r="558" spans="1:16" s="123" customFormat="1" ht="15.75" x14ac:dyDescent="0.25">
      <c r="A558" s="121"/>
      <c r="B558" s="127">
        <v>548</v>
      </c>
      <c r="C558" s="127">
        <v>1</v>
      </c>
      <c r="D558" s="127">
        <v>36</v>
      </c>
      <c r="E558" s="127">
        <v>24000</v>
      </c>
      <c r="F558" s="128">
        <v>3.4724037720715595</v>
      </c>
      <c r="G558" s="127">
        <v>36000</v>
      </c>
      <c r="H558" s="127">
        <v>6200</v>
      </c>
      <c r="I558" s="127">
        <v>5000</v>
      </c>
      <c r="J558" s="127">
        <v>1</v>
      </c>
      <c r="K558" s="127">
        <v>50</v>
      </c>
      <c r="L558" s="127">
        <v>3</v>
      </c>
      <c r="M558" s="127">
        <v>3</v>
      </c>
      <c r="N558" s="127">
        <v>1</v>
      </c>
      <c r="O558" s="127">
        <v>3</v>
      </c>
      <c r="P558" s="127">
        <v>1</v>
      </c>
    </row>
    <row r="559" spans="1:16" s="123" customFormat="1" ht="15.75" x14ac:dyDescent="0.25">
      <c r="A559" s="121"/>
      <c r="B559" s="127">
        <v>549</v>
      </c>
      <c r="C559" s="127">
        <v>3</v>
      </c>
      <c r="D559" s="127">
        <v>18</v>
      </c>
      <c r="E559" s="127">
        <v>14000</v>
      </c>
      <c r="F559" s="128">
        <v>1.5014864104614385</v>
      </c>
      <c r="G559" s="127">
        <v>25000</v>
      </c>
      <c r="H559" s="127">
        <v>3600</v>
      </c>
      <c r="I559" s="127">
        <v>6000</v>
      </c>
      <c r="J559" s="127">
        <v>1</v>
      </c>
      <c r="K559" s="129">
        <v>31</v>
      </c>
      <c r="L559" s="127">
        <v>1</v>
      </c>
      <c r="M559" s="127">
        <v>3</v>
      </c>
      <c r="N559" s="127">
        <v>2</v>
      </c>
      <c r="O559" s="127">
        <v>4</v>
      </c>
      <c r="P559" s="127">
        <v>3</v>
      </c>
    </row>
    <row r="560" spans="1:16" s="123" customFormat="1" ht="15.75" x14ac:dyDescent="0.25">
      <c r="A560" s="121"/>
      <c r="B560" s="127">
        <v>550</v>
      </c>
      <c r="C560" s="127">
        <v>3</v>
      </c>
      <c r="D560" s="127">
        <v>48</v>
      </c>
      <c r="E560" s="127">
        <v>5400</v>
      </c>
      <c r="F560" s="128">
        <v>1.3869378308746672</v>
      </c>
      <c r="G560" s="127">
        <v>12000</v>
      </c>
      <c r="H560" s="127">
        <v>2100</v>
      </c>
      <c r="I560" s="127">
        <v>6000</v>
      </c>
      <c r="J560" s="127">
        <v>1</v>
      </c>
      <c r="K560" s="127">
        <v>32</v>
      </c>
      <c r="L560" s="127">
        <v>2</v>
      </c>
      <c r="M560" s="127">
        <v>4</v>
      </c>
      <c r="N560" s="127">
        <v>1</v>
      </c>
      <c r="O560" s="127">
        <v>2</v>
      </c>
      <c r="P560" s="127">
        <v>3</v>
      </c>
    </row>
    <row r="561" spans="1:16" s="123" customFormat="1" ht="15.75" x14ac:dyDescent="0.25">
      <c r="A561" s="121"/>
      <c r="B561" s="127">
        <v>551</v>
      </c>
      <c r="C561" s="127">
        <v>3</v>
      </c>
      <c r="D561" s="127">
        <v>18</v>
      </c>
      <c r="E561" s="127">
        <v>24000</v>
      </c>
      <c r="F561" s="128">
        <v>3.4349526095607033</v>
      </c>
      <c r="G561" s="127">
        <v>36000</v>
      </c>
      <c r="H561" s="127">
        <v>6900</v>
      </c>
      <c r="I561" s="127">
        <v>6000</v>
      </c>
      <c r="J561" s="127">
        <v>2</v>
      </c>
      <c r="K561" s="129">
        <v>43</v>
      </c>
      <c r="L561" s="127">
        <v>1</v>
      </c>
      <c r="M561" s="127">
        <v>4</v>
      </c>
      <c r="N561" s="127">
        <v>2</v>
      </c>
      <c r="O561" s="127">
        <v>2</v>
      </c>
      <c r="P561" s="127">
        <v>1</v>
      </c>
    </row>
    <row r="562" spans="1:16" s="123" customFormat="1" ht="15.75" x14ac:dyDescent="0.25">
      <c r="A562" s="121"/>
      <c r="B562" s="127">
        <v>552</v>
      </c>
      <c r="C562" s="127">
        <v>4</v>
      </c>
      <c r="D562" s="127">
        <v>36</v>
      </c>
      <c r="E562" s="127">
        <v>5400</v>
      </c>
      <c r="F562" s="128">
        <v>2.9364243867915993</v>
      </c>
      <c r="G562" s="127">
        <v>18000</v>
      </c>
      <c r="H562" s="127">
        <v>2800</v>
      </c>
      <c r="I562" s="127">
        <v>6000</v>
      </c>
      <c r="J562" s="127">
        <v>1</v>
      </c>
      <c r="K562" s="127">
        <v>24</v>
      </c>
      <c r="L562" s="127">
        <v>1</v>
      </c>
      <c r="M562" s="127">
        <v>3</v>
      </c>
      <c r="N562" s="127">
        <v>1</v>
      </c>
      <c r="O562" s="127">
        <v>4</v>
      </c>
      <c r="P562" s="127">
        <v>3</v>
      </c>
    </row>
    <row r="563" spans="1:16" s="123" customFormat="1" ht="15.75" x14ac:dyDescent="0.25">
      <c r="A563" s="121"/>
      <c r="B563" s="127">
        <v>553</v>
      </c>
      <c r="C563" s="127">
        <v>5</v>
      </c>
      <c r="D563" s="127">
        <v>48</v>
      </c>
      <c r="E563" s="127">
        <v>5400</v>
      </c>
      <c r="F563" s="128">
        <v>1.5641408591114372</v>
      </c>
      <c r="G563" s="127">
        <v>12000</v>
      </c>
      <c r="H563" s="127">
        <v>1800</v>
      </c>
      <c r="I563" s="127">
        <v>5500</v>
      </c>
      <c r="J563" s="127">
        <v>1</v>
      </c>
      <c r="K563" s="129">
        <v>27</v>
      </c>
      <c r="L563" s="127">
        <v>2</v>
      </c>
      <c r="M563" s="127">
        <v>4</v>
      </c>
      <c r="N563" s="127">
        <v>2</v>
      </c>
      <c r="O563" s="127">
        <v>2</v>
      </c>
      <c r="P563" s="127">
        <v>3</v>
      </c>
    </row>
    <row r="564" spans="1:16" s="123" customFormat="1" ht="15.75" x14ac:dyDescent="0.25">
      <c r="A564" s="121"/>
      <c r="B564" s="127">
        <v>554</v>
      </c>
      <c r="C564" s="127">
        <v>4</v>
      </c>
      <c r="D564" s="127">
        <v>36</v>
      </c>
      <c r="E564" s="127">
        <v>24000</v>
      </c>
      <c r="F564" s="128">
        <v>1.0063292448867829</v>
      </c>
      <c r="G564" s="127">
        <v>36000</v>
      </c>
      <c r="H564" s="127">
        <v>6200</v>
      </c>
      <c r="I564" s="127">
        <v>6000</v>
      </c>
      <c r="J564" s="127">
        <v>1</v>
      </c>
      <c r="K564" s="127">
        <v>35</v>
      </c>
      <c r="L564" s="127">
        <v>4</v>
      </c>
      <c r="M564" s="127">
        <v>4</v>
      </c>
      <c r="N564" s="127">
        <v>2</v>
      </c>
      <c r="O564" s="127">
        <v>3</v>
      </c>
      <c r="P564" s="127">
        <v>2</v>
      </c>
    </row>
    <row r="565" spans="1:16" s="123" customFormat="1" ht="15.75" x14ac:dyDescent="0.25">
      <c r="A565" s="121"/>
      <c r="B565" s="127">
        <v>555</v>
      </c>
      <c r="C565" s="127">
        <v>1</v>
      </c>
      <c r="D565" s="127">
        <v>60</v>
      </c>
      <c r="E565" s="127">
        <v>18300</v>
      </c>
      <c r="F565" s="128">
        <v>1.770414594844097</v>
      </c>
      <c r="G565" s="127">
        <v>36000</v>
      </c>
      <c r="H565" s="127">
        <v>5300</v>
      </c>
      <c r="I565" s="127">
        <v>5000</v>
      </c>
      <c r="J565" s="127">
        <v>1</v>
      </c>
      <c r="K565" s="129">
        <v>31</v>
      </c>
      <c r="L565" s="127">
        <v>1</v>
      </c>
      <c r="M565" s="127">
        <v>4</v>
      </c>
      <c r="N565" s="127">
        <v>2</v>
      </c>
      <c r="O565" s="127">
        <v>4</v>
      </c>
      <c r="P565" s="127">
        <v>2</v>
      </c>
    </row>
    <row r="566" spans="1:16" s="123" customFormat="1" ht="15.75" x14ac:dyDescent="0.25">
      <c r="A566" s="121"/>
      <c r="B566" s="127">
        <v>556</v>
      </c>
      <c r="C566" s="127">
        <v>2</v>
      </c>
      <c r="D566" s="127">
        <v>48</v>
      </c>
      <c r="E566" s="127">
        <v>14000</v>
      </c>
      <c r="F566" s="128">
        <v>2.5504112950159268</v>
      </c>
      <c r="G566" s="127">
        <v>25000</v>
      </c>
      <c r="H566" s="127">
        <v>3600</v>
      </c>
      <c r="I566" s="127">
        <v>6000</v>
      </c>
      <c r="J566" s="127">
        <v>2</v>
      </c>
      <c r="K566" s="127">
        <v>19</v>
      </c>
      <c r="L566" s="127">
        <v>4</v>
      </c>
      <c r="M566" s="127">
        <v>4</v>
      </c>
      <c r="N566" s="127">
        <v>1</v>
      </c>
      <c r="O566" s="127">
        <v>4</v>
      </c>
      <c r="P566" s="127">
        <v>3</v>
      </c>
    </row>
    <row r="567" spans="1:16" s="123" customFormat="1" ht="15.75" x14ac:dyDescent="0.25">
      <c r="A567" s="121"/>
      <c r="B567" s="127">
        <v>557</v>
      </c>
      <c r="C567" s="127">
        <v>3</v>
      </c>
      <c r="D567" s="127">
        <v>60</v>
      </c>
      <c r="E567" s="127">
        <v>24000</v>
      </c>
      <c r="F567" s="128">
        <v>2.6935443255493818</v>
      </c>
      <c r="G567" s="127">
        <v>36000</v>
      </c>
      <c r="H567" s="127">
        <v>7300</v>
      </c>
      <c r="I567" s="127">
        <v>6000</v>
      </c>
      <c r="J567" s="127">
        <v>2</v>
      </c>
      <c r="K567" s="129">
        <v>55</v>
      </c>
      <c r="L567" s="127">
        <v>4</v>
      </c>
      <c r="M567" s="127">
        <v>2</v>
      </c>
      <c r="N567" s="127">
        <v>1</v>
      </c>
      <c r="O567" s="127">
        <v>1</v>
      </c>
      <c r="P567" s="127">
        <v>1</v>
      </c>
    </row>
    <row r="568" spans="1:16" s="123" customFormat="1" ht="15.75" x14ac:dyDescent="0.25">
      <c r="A568" s="121"/>
      <c r="B568" s="127">
        <v>558</v>
      </c>
      <c r="C568" s="127">
        <v>4</v>
      </c>
      <c r="D568" s="127">
        <v>12</v>
      </c>
      <c r="E568" s="127">
        <v>5400</v>
      </c>
      <c r="F568" s="128">
        <v>1.621533114192478</v>
      </c>
      <c r="G568" s="127">
        <v>18000</v>
      </c>
      <c r="H568" s="127">
        <v>2700</v>
      </c>
      <c r="I568" s="127">
        <v>6000</v>
      </c>
      <c r="J568" s="127">
        <v>1</v>
      </c>
      <c r="K568" s="127">
        <v>54</v>
      </c>
      <c r="L568" s="127">
        <v>4</v>
      </c>
      <c r="M568" s="127">
        <v>1</v>
      </c>
      <c r="N568" s="127">
        <v>2</v>
      </c>
      <c r="O568" s="127">
        <v>2</v>
      </c>
      <c r="P568" s="127">
        <v>3</v>
      </c>
    </row>
    <row r="569" spans="1:16" s="123" customFormat="1" ht="15.75" x14ac:dyDescent="0.25">
      <c r="A569" s="121"/>
      <c r="B569" s="127">
        <v>559</v>
      </c>
      <c r="C569" s="127">
        <v>2</v>
      </c>
      <c r="D569" s="127">
        <v>60</v>
      </c>
      <c r="E569" s="127">
        <v>18300</v>
      </c>
      <c r="F569" s="128">
        <v>1.1453023844192582</v>
      </c>
      <c r="G569" s="127">
        <v>36000</v>
      </c>
      <c r="H569" s="127">
        <v>6200</v>
      </c>
      <c r="I569" s="127">
        <v>6000</v>
      </c>
      <c r="J569" s="127">
        <v>2</v>
      </c>
      <c r="K569" s="129">
        <v>26</v>
      </c>
      <c r="L569" s="127">
        <v>2</v>
      </c>
      <c r="M569" s="127">
        <v>4</v>
      </c>
      <c r="N569" s="127">
        <v>2</v>
      </c>
      <c r="O569" s="127">
        <v>3</v>
      </c>
      <c r="P569" s="127">
        <v>1</v>
      </c>
    </row>
    <row r="570" spans="1:16" s="123" customFormat="1" ht="15.75" x14ac:dyDescent="0.25">
      <c r="A570" s="121"/>
      <c r="B570" s="127">
        <v>560</v>
      </c>
      <c r="C570" s="127">
        <v>5</v>
      </c>
      <c r="D570" s="127">
        <v>60</v>
      </c>
      <c r="E570" s="127">
        <v>18300</v>
      </c>
      <c r="F570" s="128">
        <v>1.6287324050550058</v>
      </c>
      <c r="G570" s="127">
        <v>36000</v>
      </c>
      <c r="H570" s="127">
        <v>5200</v>
      </c>
      <c r="I570" s="127">
        <v>5500</v>
      </c>
      <c r="J570" s="127">
        <v>2</v>
      </c>
      <c r="K570" s="127">
        <v>35</v>
      </c>
      <c r="L570" s="127">
        <v>4</v>
      </c>
      <c r="M570" s="127">
        <v>3</v>
      </c>
      <c r="N570" s="127">
        <v>1</v>
      </c>
      <c r="O570" s="127">
        <v>1</v>
      </c>
      <c r="P570" s="127">
        <v>2</v>
      </c>
    </row>
    <row r="571" spans="1:16" s="123" customFormat="1" ht="15.75" x14ac:dyDescent="0.25">
      <c r="A571" s="121"/>
      <c r="B571" s="127">
        <v>561</v>
      </c>
      <c r="C571" s="127">
        <v>4</v>
      </c>
      <c r="D571" s="127">
        <v>36</v>
      </c>
      <c r="E571" s="127">
        <v>5400</v>
      </c>
      <c r="F571" s="128">
        <v>2.4597143961152956</v>
      </c>
      <c r="G571" s="127">
        <v>15000</v>
      </c>
      <c r="H571" s="127">
        <v>2400</v>
      </c>
      <c r="I571" s="127">
        <v>6000</v>
      </c>
      <c r="J571" s="127">
        <v>1</v>
      </c>
      <c r="K571" s="129">
        <v>31</v>
      </c>
      <c r="L571" s="127">
        <v>3</v>
      </c>
      <c r="M571" s="127">
        <v>1</v>
      </c>
      <c r="N571" s="127">
        <v>2</v>
      </c>
      <c r="O571" s="127">
        <v>4</v>
      </c>
      <c r="P571" s="127">
        <v>2</v>
      </c>
    </row>
    <row r="572" spans="1:16" s="123" customFormat="1" ht="15.75" x14ac:dyDescent="0.25">
      <c r="A572" s="121"/>
      <c r="B572" s="127">
        <v>562</v>
      </c>
      <c r="C572" s="127">
        <v>2</v>
      </c>
      <c r="D572" s="127">
        <v>36</v>
      </c>
      <c r="E572" s="127">
        <v>24000</v>
      </c>
      <c r="F572" s="128">
        <v>1.7066812903946122</v>
      </c>
      <c r="G572" s="127">
        <v>36000</v>
      </c>
      <c r="H572" s="127">
        <v>6200</v>
      </c>
      <c r="I572" s="127">
        <v>6000</v>
      </c>
      <c r="J572" s="127">
        <v>1</v>
      </c>
      <c r="K572" s="127">
        <v>54</v>
      </c>
      <c r="L572" s="127">
        <v>4</v>
      </c>
      <c r="M572" s="127">
        <v>4</v>
      </c>
      <c r="N572" s="127">
        <v>1</v>
      </c>
      <c r="O572" s="127">
        <v>2</v>
      </c>
      <c r="P572" s="127">
        <v>3</v>
      </c>
    </row>
    <row r="573" spans="1:16" s="123" customFormat="1" ht="15.75" x14ac:dyDescent="0.25">
      <c r="A573" s="121"/>
      <c r="B573" s="127">
        <v>563</v>
      </c>
      <c r="C573" s="127">
        <v>5</v>
      </c>
      <c r="D573" s="127">
        <v>36</v>
      </c>
      <c r="E573" s="127">
        <v>5400</v>
      </c>
      <c r="F573" s="128">
        <v>2.4183392196836588</v>
      </c>
      <c r="G573" s="127">
        <v>12000</v>
      </c>
      <c r="H573" s="127">
        <v>2400</v>
      </c>
      <c r="I573" s="127">
        <v>5500</v>
      </c>
      <c r="J573" s="127">
        <v>2</v>
      </c>
      <c r="K573" s="129">
        <v>36</v>
      </c>
      <c r="L573" s="127">
        <v>4</v>
      </c>
      <c r="M573" s="127">
        <v>4</v>
      </c>
      <c r="N573" s="127">
        <v>1</v>
      </c>
      <c r="O573" s="127">
        <v>1</v>
      </c>
      <c r="P573" s="127">
        <v>2</v>
      </c>
    </row>
    <row r="574" spans="1:16" s="123" customFormat="1" ht="15.75" x14ac:dyDescent="0.25">
      <c r="A574" s="121"/>
      <c r="B574" s="127">
        <v>564</v>
      </c>
      <c r="C574" s="127">
        <v>1</v>
      </c>
      <c r="D574" s="127">
        <v>36</v>
      </c>
      <c r="E574" s="127">
        <v>5400</v>
      </c>
      <c r="F574" s="128">
        <v>3.5158134015502416</v>
      </c>
      <c r="G574" s="127">
        <v>18000</v>
      </c>
      <c r="H574" s="127">
        <v>2600</v>
      </c>
      <c r="I574" s="127">
        <v>5000</v>
      </c>
      <c r="J574" s="127">
        <v>2</v>
      </c>
      <c r="K574" s="127">
        <v>35</v>
      </c>
      <c r="L574" s="127">
        <v>4</v>
      </c>
      <c r="M574" s="127">
        <v>3</v>
      </c>
      <c r="N574" s="127">
        <v>1</v>
      </c>
      <c r="O574" s="127">
        <v>3</v>
      </c>
      <c r="P574" s="127">
        <v>1</v>
      </c>
    </row>
    <row r="575" spans="1:16" s="123" customFormat="1" ht="15.75" x14ac:dyDescent="0.25">
      <c r="A575" s="121"/>
      <c r="B575" s="127">
        <v>565</v>
      </c>
      <c r="C575" s="127">
        <v>1</v>
      </c>
      <c r="D575" s="127">
        <v>48</v>
      </c>
      <c r="E575" s="127">
        <v>14000</v>
      </c>
      <c r="F575" s="128">
        <v>3.3165845256350832</v>
      </c>
      <c r="G575" s="127">
        <v>20000</v>
      </c>
      <c r="H575" s="127">
        <v>2900</v>
      </c>
      <c r="I575" s="127">
        <v>5000</v>
      </c>
      <c r="J575" s="127">
        <v>2</v>
      </c>
      <c r="K575" s="129">
        <v>28</v>
      </c>
      <c r="L575" s="127">
        <v>2</v>
      </c>
      <c r="M575" s="127">
        <v>4</v>
      </c>
      <c r="N575" s="127">
        <v>1</v>
      </c>
      <c r="O575" s="127">
        <v>3</v>
      </c>
      <c r="P575" s="127">
        <v>2</v>
      </c>
    </row>
    <row r="576" spans="1:16" s="123" customFormat="1" ht="15.75" x14ac:dyDescent="0.25">
      <c r="A576" s="121"/>
      <c r="B576" s="127">
        <v>566</v>
      </c>
      <c r="C576" s="127">
        <v>3</v>
      </c>
      <c r="D576" s="127">
        <v>12</v>
      </c>
      <c r="E576" s="127">
        <v>5400</v>
      </c>
      <c r="F576" s="128">
        <v>2.1846904364276378</v>
      </c>
      <c r="G576" s="127">
        <v>18000</v>
      </c>
      <c r="H576" s="127">
        <v>2700</v>
      </c>
      <c r="I576" s="127">
        <v>6000</v>
      </c>
      <c r="J576" s="127">
        <v>2</v>
      </c>
      <c r="K576" s="127">
        <v>18</v>
      </c>
      <c r="L576" s="127">
        <v>4</v>
      </c>
      <c r="M576" s="127">
        <v>5</v>
      </c>
      <c r="N576" s="127">
        <v>2</v>
      </c>
      <c r="O576" s="127">
        <v>4</v>
      </c>
      <c r="P576" s="127">
        <v>3</v>
      </c>
    </row>
    <row r="577" spans="1:16" s="123" customFormat="1" ht="15.75" x14ac:dyDescent="0.25">
      <c r="A577" s="121"/>
      <c r="B577" s="127">
        <v>567</v>
      </c>
      <c r="C577" s="127">
        <v>1</v>
      </c>
      <c r="D577" s="127">
        <v>48</v>
      </c>
      <c r="E577" s="127">
        <v>24000</v>
      </c>
      <c r="F577" s="128">
        <v>2.3579263867075393</v>
      </c>
      <c r="G577" s="127">
        <v>36000</v>
      </c>
      <c r="H577" s="127">
        <v>6200</v>
      </c>
      <c r="I577" s="127">
        <v>5000</v>
      </c>
      <c r="J577" s="127">
        <v>1</v>
      </c>
      <c r="K577" s="129">
        <v>54</v>
      </c>
      <c r="L577" s="127">
        <v>2</v>
      </c>
      <c r="M577" s="127">
        <v>4</v>
      </c>
      <c r="N577" s="127">
        <v>1</v>
      </c>
      <c r="O577" s="127">
        <v>4</v>
      </c>
      <c r="P577" s="127">
        <v>1</v>
      </c>
    </row>
    <row r="578" spans="1:16" s="123" customFormat="1" ht="15.75" x14ac:dyDescent="0.25">
      <c r="A578" s="121"/>
      <c r="B578" s="127">
        <v>568</v>
      </c>
      <c r="C578" s="127">
        <v>1</v>
      </c>
      <c r="D578" s="127">
        <v>12</v>
      </c>
      <c r="E578" s="127">
        <v>18300</v>
      </c>
      <c r="F578" s="128">
        <v>1.0435860339244498</v>
      </c>
      <c r="G578" s="127">
        <v>36000</v>
      </c>
      <c r="H578" s="127">
        <v>4400</v>
      </c>
      <c r="I578" s="127">
        <v>5000</v>
      </c>
      <c r="J578" s="127">
        <v>1</v>
      </c>
      <c r="K578" s="127">
        <v>36</v>
      </c>
      <c r="L578" s="127">
        <v>3</v>
      </c>
      <c r="M578" s="127">
        <v>4</v>
      </c>
      <c r="N578" s="127">
        <v>2</v>
      </c>
      <c r="O578" s="127">
        <v>3</v>
      </c>
      <c r="P578" s="127">
        <v>3</v>
      </c>
    </row>
    <row r="579" spans="1:16" s="123" customFormat="1" ht="15.75" x14ac:dyDescent="0.25">
      <c r="A579" s="121"/>
      <c r="B579" s="127">
        <v>569</v>
      </c>
      <c r="C579" s="127">
        <v>4</v>
      </c>
      <c r="D579" s="127">
        <v>48</v>
      </c>
      <c r="E579" s="127">
        <v>14000</v>
      </c>
      <c r="F579" s="128">
        <v>3.4662995463910309</v>
      </c>
      <c r="G579" s="127">
        <v>25000</v>
      </c>
      <c r="H579" s="127">
        <v>4000</v>
      </c>
      <c r="I579" s="127">
        <v>6000</v>
      </c>
      <c r="J579" s="127">
        <v>2</v>
      </c>
      <c r="K579" s="129">
        <v>54</v>
      </c>
      <c r="L579" s="127">
        <v>1</v>
      </c>
      <c r="M579" s="127">
        <v>5</v>
      </c>
      <c r="N579" s="127">
        <v>2</v>
      </c>
      <c r="O579" s="127">
        <v>2</v>
      </c>
      <c r="P579" s="127">
        <v>3</v>
      </c>
    </row>
    <row r="580" spans="1:16" s="123" customFormat="1" ht="15.75" x14ac:dyDescent="0.25">
      <c r="A580" s="121"/>
      <c r="B580" s="127">
        <v>570</v>
      </c>
      <c r="C580" s="127">
        <v>4</v>
      </c>
      <c r="D580" s="127">
        <v>60</v>
      </c>
      <c r="E580" s="127">
        <v>24000</v>
      </c>
      <c r="F580" s="128">
        <v>1.2413350226227142</v>
      </c>
      <c r="G580" s="127">
        <v>36000</v>
      </c>
      <c r="H580" s="127">
        <v>6900</v>
      </c>
      <c r="I580" s="127">
        <v>6000</v>
      </c>
      <c r="J580" s="127">
        <v>2</v>
      </c>
      <c r="K580" s="127">
        <v>18</v>
      </c>
      <c r="L580" s="127">
        <v>1</v>
      </c>
      <c r="M580" s="127">
        <v>5</v>
      </c>
      <c r="N580" s="127">
        <v>1</v>
      </c>
      <c r="O580" s="127">
        <v>4</v>
      </c>
      <c r="P580" s="127">
        <v>3</v>
      </c>
    </row>
    <row r="581" spans="1:16" s="123" customFormat="1" ht="15.75" x14ac:dyDescent="0.25">
      <c r="A581" s="121"/>
      <c r="B581" s="127">
        <v>571</v>
      </c>
      <c r="C581" s="127">
        <v>1</v>
      </c>
      <c r="D581" s="127">
        <v>12</v>
      </c>
      <c r="E581" s="127">
        <v>14000</v>
      </c>
      <c r="F581" s="128">
        <v>3.2972634057453005</v>
      </c>
      <c r="G581" s="127">
        <v>25000</v>
      </c>
      <c r="H581" s="127">
        <v>3600</v>
      </c>
      <c r="I581" s="127">
        <v>5000</v>
      </c>
      <c r="J581" s="127">
        <v>1</v>
      </c>
      <c r="K581" s="129">
        <v>32</v>
      </c>
      <c r="L581" s="127">
        <v>3</v>
      </c>
      <c r="M581" s="127">
        <v>5</v>
      </c>
      <c r="N581" s="127">
        <v>2</v>
      </c>
      <c r="O581" s="127">
        <v>3</v>
      </c>
      <c r="P581" s="127">
        <v>3</v>
      </c>
    </row>
    <row r="582" spans="1:16" s="123" customFormat="1" ht="15.75" x14ac:dyDescent="0.25">
      <c r="A582" s="121"/>
      <c r="B582" s="127">
        <v>572</v>
      </c>
      <c r="C582" s="127">
        <v>2</v>
      </c>
      <c r="D582" s="127">
        <v>12</v>
      </c>
      <c r="E582" s="127">
        <v>5400</v>
      </c>
      <c r="F582" s="128">
        <v>1.7754432618808063</v>
      </c>
      <c r="G582" s="127">
        <v>12000</v>
      </c>
      <c r="H582" s="127">
        <v>2200</v>
      </c>
      <c r="I582" s="127">
        <v>6000</v>
      </c>
      <c r="J582" s="127">
        <v>1</v>
      </c>
      <c r="K582" s="127">
        <v>19</v>
      </c>
      <c r="L582" s="127">
        <v>1</v>
      </c>
      <c r="M582" s="127">
        <v>4</v>
      </c>
      <c r="N582" s="127">
        <v>1</v>
      </c>
      <c r="O582" s="127">
        <v>1</v>
      </c>
      <c r="P582" s="127">
        <v>3</v>
      </c>
    </row>
    <row r="583" spans="1:16" s="123" customFormat="1" ht="15.75" x14ac:dyDescent="0.25">
      <c r="A583" s="121"/>
      <c r="B583" s="127">
        <v>573</v>
      </c>
      <c r="C583" s="127">
        <v>5</v>
      </c>
      <c r="D583" s="127">
        <v>36</v>
      </c>
      <c r="E583" s="127">
        <v>5400</v>
      </c>
      <c r="F583" s="128">
        <v>1.4920563817328212</v>
      </c>
      <c r="G583" s="127">
        <v>12000</v>
      </c>
      <c r="H583" s="127">
        <v>2400</v>
      </c>
      <c r="I583" s="127">
        <v>5500</v>
      </c>
      <c r="J583" s="127">
        <v>2</v>
      </c>
      <c r="K583" s="129">
        <v>39</v>
      </c>
      <c r="L583" s="127">
        <v>1</v>
      </c>
      <c r="M583" s="127">
        <v>4</v>
      </c>
      <c r="N583" s="127">
        <v>1</v>
      </c>
      <c r="O583" s="127">
        <v>4</v>
      </c>
      <c r="P583" s="127">
        <v>3</v>
      </c>
    </row>
    <row r="584" spans="1:16" s="123" customFormat="1" ht="15.75" x14ac:dyDescent="0.25">
      <c r="A584" s="121"/>
      <c r="B584" s="127">
        <v>574</v>
      </c>
      <c r="C584" s="127">
        <v>4</v>
      </c>
      <c r="D584" s="127">
        <v>36</v>
      </c>
      <c r="E584" s="127">
        <v>24000</v>
      </c>
      <c r="F584" s="128">
        <v>3.9637311718910264</v>
      </c>
      <c r="G584" s="127">
        <v>36000</v>
      </c>
      <c r="H584" s="127">
        <v>7300</v>
      </c>
      <c r="I584" s="127">
        <v>6000</v>
      </c>
      <c r="J584" s="127">
        <v>2</v>
      </c>
      <c r="K584" s="127">
        <v>50</v>
      </c>
      <c r="L584" s="127">
        <v>2</v>
      </c>
      <c r="M584" s="127">
        <v>1</v>
      </c>
      <c r="N584" s="127">
        <v>1</v>
      </c>
      <c r="O584" s="127">
        <v>1</v>
      </c>
      <c r="P584" s="127">
        <v>3</v>
      </c>
    </row>
    <row r="585" spans="1:16" s="123" customFormat="1" ht="15.75" x14ac:dyDescent="0.25">
      <c r="A585" s="121"/>
      <c r="B585" s="127">
        <v>575</v>
      </c>
      <c r="C585" s="127">
        <v>4</v>
      </c>
      <c r="D585" s="127">
        <v>36</v>
      </c>
      <c r="E585" s="127">
        <v>5400</v>
      </c>
      <c r="F585" s="128">
        <v>2.3743364775918723</v>
      </c>
      <c r="G585" s="127">
        <v>18000</v>
      </c>
      <c r="H585" s="127">
        <v>2500</v>
      </c>
      <c r="I585" s="127">
        <v>6000</v>
      </c>
      <c r="J585" s="127">
        <v>1</v>
      </c>
      <c r="K585" s="129">
        <v>44</v>
      </c>
      <c r="L585" s="127">
        <v>3</v>
      </c>
      <c r="M585" s="127">
        <v>5</v>
      </c>
      <c r="N585" s="127">
        <v>1</v>
      </c>
      <c r="O585" s="127">
        <v>1</v>
      </c>
      <c r="P585" s="127">
        <v>2</v>
      </c>
    </row>
    <row r="586" spans="1:16" s="123" customFormat="1" ht="15.75" x14ac:dyDescent="0.25">
      <c r="A586" s="121"/>
      <c r="B586" s="127">
        <v>576</v>
      </c>
      <c r="C586" s="127">
        <v>2</v>
      </c>
      <c r="D586" s="127">
        <v>12</v>
      </c>
      <c r="E586" s="127">
        <v>14000</v>
      </c>
      <c r="F586" s="128">
        <v>3.3025710580532461</v>
      </c>
      <c r="G586" s="127">
        <v>20000</v>
      </c>
      <c r="H586" s="127">
        <v>3600</v>
      </c>
      <c r="I586" s="127">
        <v>6000</v>
      </c>
      <c r="J586" s="127">
        <v>1</v>
      </c>
      <c r="K586" s="127">
        <v>18</v>
      </c>
      <c r="L586" s="127">
        <v>4</v>
      </c>
      <c r="M586" s="127">
        <v>1</v>
      </c>
      <c r="N586" s="127">
        <v>2</v>
      </c>
      <c r="O586" s="127">
        <v>3</v>
      </c>
      <c r="P586" s="127">
        <v>1</v>
      </c>
    </row>
    <row r="587" spans="1:16" s="123" customFormat="1" ht="15.75" x14ac:dyDescent="0.25">
      <c r="A587" s="121"/>
      <c r="B587" s="127">
        <v>577</v>
      </c>
      <c r="C587" s="127">
        <v>1</v>
      </c>
      <c r="D587" s="127">
        <v>36</v>
      </c>
      <c r="E587" s="127">
        <v>24000</v>
      </c>
      <c r="F587" s="128">
        <v>2.2581076998676233</v>
      </c>
      <c r="G587" s="127">
        <v>47000</v>
      </c>
      <c r="H587" s="127">
        <v>6200</v>
      </c>
      <c r="I587" s="127">
        <v>5000</v>
      </c>
      <c r="J587" s="127">
        <v>2</v>
      </c>
      <c r="K587" s="129">
        <v>47</v>
      </c>
      <c r="L587" s="127">
        <v>3</v>
      </c>
      <c r="M587" s="127">
        <v>2</v>
      </c>
      <c r="N587" s="127">
        <v>2</v>
      </c>
      <c r="O587" s="127">
        <v>2</v>
      </c>
      <c r="P587" s="127">
        <v>3</v>
      </c>
    </row>
    <row r="588" spans="1:16" s="123" customFormat="1" ht="15.75" x14ac:dyDescent="0.25">
      <c r="A588" s="121"/>
      <c r="B588" s="127">
        <v>578</v>
      </c>
      <c r="C588" s="127">
        <v>4</v>
      </c>
      <c r="D588" s="127">
        <v>18</v>
      </c>
      <c r="E588" s="127">
        <v>5400</v>
      </c>
      <c r="F588" s="128">
        <v>1.0151411988829853</v>
      </c>
      <c r="G588" s="127">
        <v>12000</v>
      </c>
      <c r="H588" s="127">
        <v>2100</v>
      </c>
      <c r="I588" s="127">
        <v>6000</v>
      </c>
      <c r="J588" s="127">
        <v>2</v>
      </c>
      <c r="K588" s="127">
        <v>55</v>
      </c>
      <c r="L588" s="127">
        <v>1</v>
      </c>
      <c r="M588" s="127">
        <v>3</v>
      </c>
      <c r="N588" s="127">
        <v>2</v>
      </c>
      <c r="O588" s="127">
        <v>2</v>
      </c>
      <c r="P588" s="127">
        <v>1</v>
      </c>
    </row>
    <row r="589" spans="1:16" s="123" customFormat="1" ht="15.75" x14ac:dyDescent="0.25">
      <c r="A589" s="121"/>
      <c r="B589" s="127">
        <v>579</v>
      </c>
      <c r="C589" s="127">
        <v>5</v>
      </c>
      <c r="D589" s="127">
        <v>60</v>
      </c>
      <c r="E589" s="127">
        <v>18300</v>
      </c>
      <c r="F589" s="128">
        <v>1.64939605459411</v>
      </c>
      <c r="G589" s="127">
        <v>36000</v>
      </c>
      <c r="H589" s="127">
        <v>5200</v>
      </c>
      <c r="I589" s="127">
        <v>5500</v>
      </c>
      <c r="J589" s="127">
        <v>1</v>
      </c>
      <c r="K589" s="129">
        <v>53</v>
      </c>
      <c r="L589" s="127">
        <v>1</v>
      </c>
      <c r="M589" s="127">
        <v>2</v>
      </c>
      <c r="N589" s="127">
        <v>1</v>
      </c>
      <c r="O589" s="127">
        <v>1</v>
      </c>
      <c r="P589" s="127">
        <v>3</v>
      </c>
    </row>
    <row r="590" spans="1:16" s="123" customFormat="1" ht="15.75" x14ac:dyDescent="0.25">
      <c r="A590" s="121"/>
      <c r="B590" s="127">
        <v>580</v>
      </c>
      <c r="C590" s="127">
        <v>5</v>
      </c>
      <c r="D590" s="127">
        <v>18</v>
      </c>
      <c r="E590" s="127">
        <v>5400</v>
      </c>
      <c r="F590" s="128">
        <v>2.4892015874665265</v>
      </c>
      <c r="G590" s="127">
        <v>12000</v>
      </c>
      <c r="H590" s="127">
        <v>2100</v>
      </c>
      <c r="I590" s="127">
        <v>5500</v>
      </c>
      <c r="J590" s="127">
        <v>1</v>
      </c>
      <c r="K590" s="127">
        <v>53</v>
      </c>
      <c r="L590" s="127">
        <v>2</v>
      </c>
      <c r="M590" s="127">
        <v>3</v>
      </c>
      <c r="N590" s="127">
        <v>2</v>
      </c>
      <c r="O590" s="127">
        <v>2</v>
      </c>
      <c r="P590" s="127">
        <v>3</v>
      </c>
    </row>
    <row r="591" spans="1:16" s="123" customFormat="1" ht="15.75" x14ac:dyDescent="0.25">
      <c r="A591" s="121"/>
      <c r="B591" s="127">
        <v>581</v>
      </c>
      <c r="C591" s="127">
        <v>2</v>
      </c>
      <c r="D591" s="127">
        <v>18</v>
      </c>
      <c r="E591" s="127">
        <v>18300</v>
      </c>
      <c r="F591" s="128">
        <v>3.3887274370482405</v>
      </c>
      <c r="G591" s="127">
        <v>36000</v>
      </c>
      <c r="H591" s="127">
        <v>6200</v>
      </c>
      <c r="I591" s="127">
        <v>6000</v>
      </c>
      <c r="J591" s="127">
        <v>2</v>
      </c>
      <c r="K591" s="129">
        <v>44</v>
      </c>
      <c r="L591" s="127">
        <v>4</v>
      </c>
      <c r="M591" s="127">
        <v>1</v>
      </c>
      <c r="N591" s="127">
        <v>1</v>
      </c>
      <c r="O591" s="127">
        <v>2</v>
      </c>
      <c r="P591" s="127">
        <v>2</v>
      </c>
    </row>
    <row r="592" spans="1:16" s="123" customFormat="1" ht="15.75" x14ac:dyDescent="0.25">
      <c r="A592" s="121"/>
      <c r="B592" s="127">
        <v>582</v>
      </c>
      <c r="C592" s="127">
        <v>4</v>
      </c>
      <c r="D592" s="127">
        <v>36</v>
      </c>
      <c r="E592" s="127">
        <v>18300</v>
      </c>
      <c r="F592" s="128">
        <v>3.1070945139242219</v>
      </c>
      <c r="G592" s="127">
        <v>33000</v>
      </c>
      <c r="H592" s="127">
        <v>5300</v>
      </c>
      <c r="I592" s="127">
        <v>6000</v>
      </c>
      <c r="J592" s="127">
        <v>2</v>
      </c>
      <c r="K592" s="127">
        <v>48</v>
      </c>
      <c r="L592" s="127">
        <v>1</v>
      </c>
      <c r="M592" s="127">
        <v>4</v>
      </c>
      <c r="N592" s="127">
        <v>2</v>
      </c>
      <c r="O592" s="127">
        <v>1</v>
      </c>
      <c r="P592" s="127">
        <v>3</v>
      </c>
    </row>
    <row r="593" spans="1:16" s="123" customFormat="1" ht="15.75" x14ac:dyDescent="0.25">
      <c r="A593" s="121"/>
      <c r="B593" s="127">
        <v>583</v>
      </c>
      <c r="C593" s="127">
        <v>3</v>
      </c>
      <c r="D593" s="127">
        <v>60</v>
      </c>
      <c r="E593" s="127">
        <v>14000</v>
      </c>
      <c r="F593" s="128">
        <v>2.3234525102551742</v>
      </c>
      <c r="G593" s="127">
        <v>25000</v>
      </c>
      <c r="H593" s="127">
        <v>3600</v>
      </c>
      <c r="I593" s="127">
        <v>6000</v>
      </c>
      <c r="J593" s="127">
        <v>2</v>
      </c>
      <c r="K593" s="129">
        <v>39</v>
      </c>
      <c r="L593" s="127">
        <v>2</v>
      </c>
      <c r="M593" s="127">
        <v>4</v>
      </c>
      <c r="N593" s="127">
        <v>1</v>
      </c>
      <c r="O593" s="127">
        <v>3</v>
      </c>
      <c r="P593" s="127">
        <v>2</v>
      </c>
    </row>
    <row r="594" spans="1:16" s="123" customFormat="1" ht="15.75" x14ac:dyDescent="0.25">
      <c r="A594" s="121"/>
      <c r="B594" s="127">
        <v>584</v>
      </c>
      <c r="C594" s="127">
        <v>5</v>
      </c>
      <c r="D594" s="127">
        <v>36</v>
      </c>
      <c r="E594" s="127">
        <v>24000</v>
      </c>
      <c r="F594" s="128">
        <v>1.5577746768242813</v>
      </c>
      <c r="G594" s="127">
        <v>36000</v>
      </c>
      <c r="H594" s="127">
        <v>7300</v>
      </c>
      <c r="I594" s="127">
        <v>5500</v>
      </c>
      <c r="J594" s="127">
        <v>2</v>
      </c>
      <c r="K594" s="127">
        <v>49</v>
      </c>
      <c r="L594" s="127">
        <v>3</v>
      </c>
      <c r="M594" s="127">
        <v>4</v>
      </c>
      <c r="N594" s="127">
        <v>1</v>
      </c>
      <c r="O594" s="127">
        <v>1</v>
      </c>
      <c r="P594" s="127">
        <v>3</v>
      </c>
    </row>
    <row r="595" spans="1:16" s="123" customFormat="1" ht="15.75" x14ac:dyDescent="0.25">
      <c r="A595" s="121"/>
      <c r="B595" s="127">
        <v>585</v>
      </c>
      <c r="C595" s="127">
        <v>5</v>
      </c>
      <c r="D595" s="127">
        <v>60</v>
      </c>
      <c r="E595" s="127">
        <v>18300</v>
      </c>
      <c r="F595" s="128">
        <v>3.038540198611102</v>
      </c>
      <c r="G595" s="127">
        <v>36000</v>
      </c>
      <c r="H595" s="127">
        <v>5200</v>
      </c>
      <c r="I595" s="127">
        <v>5500</v>
      </c>
      <c r="J595" s="127">
        <v>1</v>
      </c>
      <c r="K595" s="129">
        <v>50</v>
      </c>
      <c r="L595" s="127">
        <v>4</v>
      </c>
      <c r="M595" s="127">
        <v>3</v>
      </c>
      <c r="N595" s="127">
        <v>1</v>
      </c>
      <c r="O595" s="127">
        <v>2</v>
      </c>
      <c r="P595" s="127">
        <v>1</v>
      </c>
    </row>
    <row r="596" spans="1:16" s="123" customFormat="1" ht="15.75" x14ac:dyDescent="0.25">
      <c r="A596" s="121"/>
      <c r="B596" s="127">
        <v>586</v>
      </c>
      <c r="C596" s="127">
        <v>1</v>
      </c>
      <c r="D596" s="127">
        <v>36</v>
      </c>
      <c r="E596" s="127">
        <v>5400</v>
      </c>
      <c r="F596" s="128">
        <v>1.9996732732774334</v>
      </c>
      <c r="G596" s="127">
        <v>12000</v>
      </c>
      <c r="H596" s="127">
        <v>1900</v>
      </c>
      <c r="I596" s="127">
        <v>5000</v>
      </c>
      <c r="J596" s="127">
        <v>2</v>
      </c>
      <c r="K596" s="127">
        <v>22</v>
      </c>
      <c r="L596" s="127">
        <v>1</v>
      </c>
      <c r="M596" s="127">
        <v>4</v>
      </c>
      <c r="N596" s="127">
        <v>1</v>
      </c>
      <c r="O596" s="127">
        <v>4</v>
      </c>
      <c r="P596" s="127">
        <v>3</v>
      </c>
    </row>
    <row r="597" spans="1:16" s="123" customFormat="1" ht="15.75" x14ac:dyDescent="0.25">
      <c r="A597" s="121"/>
      <c r="B597" s="127">
        <v>587</v>
      </c>
      <c r="C597" s="127">
        <v>3</v>
      </c>
      <c r="D597" s="127">
        <v>18</v>
      </c>
      <c r="E597" s="127">
        <v>18300</v>
      </c>
      <c r="F597" s="128">
        <v>3.6576690126156972</v>
      </c>
      <c r="G597" s="127">
        <v>36000</v>
      </c>
      <c r="H597" s="127">
        <v>6200</v>
      </c>
      <c r="I597" s="127">
        <v>6000</v>
      </c>
      <c r="J597" s="127">
        <v>2</v>
      </c>
      <c r="K597" s="129">
        <v>21</v>
      </c>
      <c r="L597" s="127">
        <v>1</v>
      </c>
      <c r="M597" s="127">
        <v>3</v>
      </c>
      <c r="N597" s="127">
        <v>1</v>
      </c>
      <c r="O597" s="127">
        <v>4</v>
      </c>
      <c r="P597" s="127">
        <v>3</v>
      </c>
    </row>
    <row r="598" spans="1:16" s="123" customFormat="1" ht="15.75" x14ac:dyDescent="0.25">
      <c r="A598" s="121"/>
      <c r="B598" s="127">
        <v>588</v>
      </c>
      <c r="C598" s="127">
        <v>5</v>
      </c>
      <c r="D598" s="127">
        <v>36</v>
      </c>
      <c r="E598" s="127">
        <v>5400</v>
      </c>
      <c r="F598" s="128">
        <v>3.8328222457296137</v>
      </c>
      <c r="G598" s="127">
        <v>12000</v>
      </c>
      <c r="H598" s="127">
        <v>1900</v>
      </c>
      <c r="I598" s="127">
        <v>5500</v>
      </c>
      <c r="J598" s="127">
        <v>2</v>
      </c>
      <c r="K598" s="127">
        <v>27</v>
      </c>
      <c r="L598" s="127">
        <v>2</v>
      </c>
      <c r="M598" s="127">
        <v>5</v>
      </c>
      <c r="N598" s="127">
        <v>1</v>
      </c>
      <c r="O598" s="127">
        <v>1</v>
      </c>
      <c r="P598" s="127">
        <v>1</v>
      </c>
    </row>
    <row r="599" spans="1:16" s="123" customFormat="1" ht="15.75" x14ac:dyDescent="0.25">
      <c r="A599" s="121"/>
      <c r="B599" s="127">
        <v>589</v>
      </c>
      <c r="C599" s="127">
        <v>5</v>
      </c>
      <c r="D599" s="127">
        <v>18</v>
      </c>
      <c r="E599" s="127">
        <v>24000</v>
      </c>
      <c r="F599" s="128">
        <v>1.469085279420304</v>
      </c>
      <c r="G599" s="127">
        <v>36000</v>
      </c>
      <c r="H599" s="127">
        <v>8200</v>
      </c>
      <c r="I599" s="127">
        <v>5500</v>
      </c>
      <c r="J599" s="127">
        <v>1</v>
      </c>
      <c r="K599" s="129">
        <v>18</v>
      </c>
      <c r="L599" s="127">
        <v>4</v>
      </c>
      <c r="M599" s="127">
        <v>3</v>
      </c>
      <c r="N599" s="127">
        <v>2</v>
      </c>
      <c r="O599" s="127">
        <v>2</v>
      </c>
      <c r="P599" s="127">
        <v>2</v>
      </c>
    </row>
    <row r="600" spans="1:16" s="123" customFormat="1" ht="15.75" x14ac:dyDescent="0.25">
      <c r="A600" s="121"/>
      <c r="B600" s="127">
        <v>590</v>
      </c>
      <c r="C600" s="127">
        <v>3</v>
      </c>
      <c r="D600" s="127">
        <v>18</v>
      </c>
      <c r="E600" s="127">
        <v>18300</v>
      </c>
      <c r="F600" s="128">
        <v>1.9360624811982501</v>
      </c>
      <c r="G600" s="127">
        <v>36000</v>
      </c>
      <c r="H600" s="127">
        <v>6000</v>
      </c>
      <c r="I600" s="127">
        <v>6000</v>
      </c>
      <c r="J600" s="127">
        <v>2</v>
      </c>
      <c r="K600" s="127">
        <v>34</v>
      </c>
      <c r="L600" s="127">
        <v>4</v>
      </c>
      <c r="M600" s="127">
        <v>2</v>
      </c>
      <c r="N600" s="127">
        <v>2</v>
      </c>
      <c r="O600" s="127">
        <v>3</v>
      </c>
      <c r="P600" s="127">
        <v>3</v>
      </c>
    </row>
    <row r="601" spans="1:16" s="123" customFormat="1" ht="15.75" x14ac:dyDescent="0.25">
      <c r="A601" s="121"/>
      <c r="B601" s="127">
        <v>591</v>
      </c>
      <c r="C601" s="127">
        <v>4</v>
      </c>
      <c r="D601" s="127">
        <v>36</v>
      </c>
      <c r="E601" s="127">
        <v>5400</v>
      </c>
      <c r="F601" s="128">
        <v>2.5743584276335585</v>
      </c>
      <c r="G601" s="127">
        <v>12000</v>
      </c>
      <c r="H601" s="127">
        <v>2100</v>
      </c>
      <c r="I601" s="127">
        <v>6000</v>
      </c>
      <c r="J601" s="127">
        <v>2</v>
      </c>
      <c r="K601" s="129">
        <v>53</v>
      </c>
      <c r="L601" s="127">
        <v>3</v>
      </c>
      <c r="M601" s="127">
        <v>3</v>
      </c>
      <c r="N601" s="127">
        <v>2</v>
      </c>
      <c r="O601" s="127">
        <v>4</v>
      </c>
      <c r="P601" s="127">
        <v>3</v>
      </c>
    </row>
    <row r="602" spans="1:16" s="123" customFormat="1" ht="15.75" x14ac:dyDescent="0.25">
      <c r="A602" s="121"/>
      <c r="B602" s="127">
        <v>592</v>
      </c>
      <c r="C602" s="127">
        <v>2</v>
      </c>
      <c r="D602" s="127">
        <v>18</v>
      </c>
      <c r="E602" s="127">
        <v>24000</v>
      </c>
      <c r="F602" s="128">
        <v>3.2300743692800999</v>
      </c>
      <c r="G602" s="127">
        <v>36000</v>
      </c>
      <c r="H602" s="127">
        <v>7300</v>
      </c>
      <c r="I602" s="127">
        <v>6000</v>
      </c>
      <c r="J602" s="127">
        <v>2</v>
      </c>
      <c r="K602" s="127">
        <v>33</v>
      </c>
      <c r="L602" s="127">
        <v>4</v>
      </c>
      <c r="M602" s="127">
        <v>5</v>
      </c>
      <c r="N602" s="127">
        <v>2</v>
      </c>
      <c r="O602" s="127">
        <v>4</v>
      </c>
      <c r="P602" s="127">
        <v>1</v>
      </c>
    </row>
    <row r="603" spans="1:16" s="123" customFormat="1" ht="15.75" x14ac:dyDescent="0.25">
      <c r="A603" s="121"/>
      <c r="B603" s="127">
        <v>593</v>
      </c>
      <c r="C603" s="127">
        <v>2</v>
      </c>
      <c r="D603" s="127">
        <v>36</v>
      </c>
      <c r="E603" s="127">
        <v>18300</v>
      </c>
      <c r="F603" s="128">
        <v>2.0432145793171532</v>
      </c>
      <c r="G603" s="127">
        <v>36000</v>
      </c>
      <c r="H603" s="127">
        <v>4400</v>
      </c>
      <c r="I603" s="127">
        <v>6000</v>
      </c>
      <c r="J603" s="127">
        <v>2</v>
      </c>
      <c r="K603" s="129">
        <v>48</v>
      </c>
      <c r="L603" s="127">
        <v>3</v>
      </c>
      <c r="M603" s="127">
        <v>1</v>
      </c>
      <c r="N603" s="127">
        <v>1</v>
      </c>
      <c r="O603" s="127">
        <v>2</v>
      </c>
      <c r="P603" s="127">
        <v>3</v>
      </c>
    </row>
    <row r="604" spans="1:16" s="123" customFormat="1" ht="15.75" x14ac:dyDescent="0.25">
      <c r="A604" s="121"/>
      <c r="B604" s="127">
        <v>594</v>
      </c>
      <c r="C604" s="127">
        <v>5</v>
      </c>
      <c r="D604" s="127">
        <v>36</v>
      </c>
      <c r="E604" s="127">
        <v>24000</v>
      </c>
      <c r="F604" s="128">
        <v>1.5901307800958722</v>
      </c>
      <c r="G604" s="127">
        <v>45000</v>
      </c>
      <c r="H604" s="127">
        <v>8200</v>
      </c>
      <c r="I604" s="127">
        <v>5500</v>
      </c>
      <c r="J604" s="127">
        <v>2</v>
      </c>
      <c r="K604" s="127">
        <v>31</v>
      </c>
      <c r="L604" s="127">
        <v>3</v>
      </c>
      <c r="M604" s="127">
        <v>3</v>
      </c>
      <c r="N604" s="127">
        <v>1</v>
      </c>
      <c r="O604" s="127">
        <v>1</v>
      </c>
      <c r="P604" s="127">
        <v>2</v>
      </c>
    </row>
    <row r="605" spans="1:16" s="123" customFormat="1" ht="15.75" x14ac:dyDescent="0.25">
      <c r="A605" s="121"/>
      <c r="B605" s="127">
        <v>595</v>
      </c>
      <c r="C605" s="127">
        <v>3</v>
      </c>
      <c r="D605" s="127">
        <v>36</v>
      </c>
      <c r="E605" s="127">
        <v>5400</v>
      </c>
      <c r="F605" s="128">
        <v>3.3432166998854029</v>
      </c>
      <c r="G605" s="127">
        <v>18000</v>
      </c>
      <c r="H605" s="127">
        <v>3000</v>
      </c>
      <c r="I605" s="127">
        <v>6000</v>
      </c>
      <c r="J605" s="127">
        <v>2</v>
      </c>
      <c r="K605" s="129">
        <v>23</v>
      </c>
      <c r="L605" s="127">
        <v>1</v>
      </c>
      <c r="M605" s="127">
        <v>3</v>
      </c>
      <c r="N605" s="127">
        <v>1</v>
      </c>
      <c r="O605" s="127">
        <v>4</v>
      </c>
      <c r="P605" s="127">
        <v>3</v>
      </c>
    </row>
    <row r="606" spans="1:16" s="123" customFormat="1" ht="15.75" x14ac:dyDescent="0.25">
      <c r="A606" s="121"/>
      <c r="B606" s="127">
        <v>596</v>
      </c>
      <c r="C606" s="127">
        <v>2</v>
      </c>
      <c r="D606" s="127">
        <v>48</v>
      </c>
      <c r="E606" s="127">
        <v>5400</v>
      </c>
      <c r="F606" s="128">
        <v>3.5504908236388899</v>
      </c>
      <c r="G606" s="127">
        <v>12000</v>
      </c>
      <c r="H606" s="127">
        <v>1900</v>
      </c>
      <c r="I606" s="127">
        <v>6000</v>
      </c>
      <c r="J606" s="127">
        <v>2</v>
      </c>
      <c r="K606" s="127">
        <v>48</v>
      </c>
      <c r="L606" s="127">
        <v>3</v>
      </c>
      <c r="M606" s="127">
        <v>5</v>
      </c>
      <c r="N606" s="127">
        <v>1</v>
      </c>
      <c r="O606" s="127">
        <v>2</v>
      </c>
      <c r="P606" s="127">
        <v>2</v>
      </c>
    </row>
    <row r="607" spans="1:16" s="123" customFormat="1" ht="15.75" x14ac:dyDescent="0.25">
      <c r="A607" s="121"/>
      <c r="B607" s="127">
        <v>597</v>
      </c>
      <c r="C607" s="127">
        <v>4</v>
      </c>
      <c r="D607" s="127">
        <v>12</v>
      </c>
      <c r="E607" s="127">
        <v>14000</v>
      </c>
      <c r="F607" s="128">
        <v>2.6332499575419699</v>
      </c>
      <c r="G607" s="127">
        <v>25000</v>
      </c>
      <c r="H607" s="127">
        <v>4400</v>
      </c>
      <c r="I607" s="127">
        <v>6000</v>
      </c>
      <c r="J607" s="127">
        <v>1</v>
      </c>
      <c r="K607" s="129">
        <v>37</v>
      </c>
      <c r="L607" s="127">
        <v>1</v>
      </c>
      <c r="M607" s="127">
        <v>4</v>
      </c>
      <c r="N607" s="127">
        <v>1</v>
      </c>
      <c r="O607" s="127">
        <v>4</v>
      </c>
      <c r="P607" s="127">
        <v>3</v>
      </c>
    </row>
    <row r="608" spans="1:16" s="123" customFormat="1" ht="15.75" x14ac:dyDescent="0.25">
      <c r="A608" s="121"/>
      <c r="B608" s="127">
        <v>598</v>
      </c>
      <c r="C608" s="127">
        <v>4</v>
      </c>
      <c r="D608" s="127">
        <v>36</v>
      </c>
      <c r="E608" s="127">
        <v>24000</v>
      </c>
      <c r="F608" s="128">
        <v>2.6870475038750681</v>
      </c>
      <c r="G608" s="127">
        <v>36000</v>
      </c>
      <c r="H608" s="127">
        <v>7300</v>
      </c>
      <c r="I608" s="127">
        <v>6000</v>
      </c>
      <c r="J608" s="127">
        <v>1</v>
      </c>
      <c r="K608" s="127">
        <v>32</v>
      </c>
      <c r="L608" s="127">
        <v>4</v>
      </c>
      <c r="M608" s="127">
        <v>4</v>
      </c>
      <c r="N608" s="127">
        <v>2</v>
      </c>
      <c r="O608" s="127">
        <v>1</v>
      </c>
      <c r="P608" s="127">
        <v>3</v>
      </c>
    </row>
    <row r="609" spans="1:16" s="123" customFormat="1" ht="15.75" x14ac:dyDescent="0.25">
      <c r="A609" s="121"/>
      <c r="B609" s="127">
        <v>599</v>
      </c>
      <c r="C609" s="127">
        <v>3</v>
      </c>
      <c r="D609" s="127">
        <v>36</v>
      </c>
      <c r="E609" s="127">
        <v>18300</v>
      </c>
      <c r="F609" s="128">
        <v>3.0762369039504907</v>
      </c>
      <c r="G609" s="127">
        <v>36000</v>
      </c>
      <c r="H609" s="127">
        <v>4400</v>
      </c>
      <c r="I609" s="127">
        <v>6000</v>
      </c>
      <c r="J609" s="127">
        <v>2</v>
      </c>
      <c r="K609" s="129">
        <v>47</v>
      </c>
      <c r="L609" s="127">
        <v>3</v>
      </c>
      <c r="M609" s="127">
        <v>3</v>
      </c>
      <c r="N609" s="127">
        <v>1</v>
      </c>
      <c r="O609" s="127">
        <v>4</v>
      </c>
      <c r="P609" s="127">
        <v>2</v>
      </c>
    </row>
    <row r="610" spans="1:16" s="123" customFormat="1" ht="15.75" x14ac:dyDescent="0.25">
      <c r="A610" s="121"/>
      <c r="B610" s="127">
        <v>600</v>
      </c>
      <c r="C610" s="127">
        <v>1</v>
      </c>
      <c r="D610" s="127">
        <v>36</v>
      </c>
      <c r="E610" s="127">
        <v>24000</v>
      </c>
      <c r="F610" s="128">
        <v>2.6988059125721113</v>
      </c>
      <c r="G610" s="127">
        <v>42000</v>
      </c>
      <c r="H610" s="127">
        <v>5200</v>
      </c>
      <c r="I610" s="127">
        <v>5000</v>
      </c>
      <c r="J610" s="127">
        <v>2</v>
      </c>
      <c r="K610" s="127">
        <v>38</v>
      </c>
      <c r="L610" s="127">
        <v>4</v>
      </c>
      <c r="M610" s="127">
        <v>5</v>
      </c>
      <c r="N610" s="127">
        <v>1</v>
      </c>
      <c r="O610" s="127">
        <v>2</v>
      </c>
      <c r="P610" s="127">
        <v>3</v>
      </c>
    </row>
    <row r="611" spans="1:16" s="123" customFormat="1" ht="15.75" x14ac:dyDescent="0.25">
      <c r="A611" s="121"/>
      <c r="B611" s="127">
        <v>601</v>
      </c>
      <c r="C611" s="127">
        <v>1</v>
      </c>
      <c r="D611" s="127">
        <v>18</v>
      </c>
      <c r="E611" s="127">
        <v>24000</v>
      </c>
      <c r="F611" s="128">
        <v>1.5502278244792409</v>
      </c>
      <c r="G611" s="127">
        <v>42000</v>
      </c>
      <c r="H611" s="127">
        <v>5200</v>
      </c>
      <c r="I611" s="127">
        <v>5000</v>
      </c>
      <c r="J611" s="127">
        <v>2</v>
      </c>
      <c r="K611" s="129">
        <v>51</v>
      </c>
      <c r="L611" s="127">
        <v>4</v>
      </c>
      <c r="M611" s="127">
        <v>4</v>
      </c>
      <c r="N611" s="127">
        <v>2</v>
      </c>
      <c r="O611" s="127">
        <v>3</v>
      </c>
      <c r="P611" s="127">
        <v>3</v>
      </c>
    </row>
    <row r="612" spans="1:16" s="123" customFormat="1" ht="15.75" x14ac:dyDescent="0.25">
      <c r="A612" s="121"/>
      <c r="B612" s="127">
        <v>602</v>
      </c>
      <c r="C612" s="127">
        <v>3</v>
      </c>
      <c r="D612" s="127">
        <v>36</v>
      </c>
      <c r="E612" s="127">
        <v>5400</v>
      </c>
      <c r="F612" s="128">
        <v>3.5062280643933219</v>
      </c>
      <c r="G612" s="127">
        <v>18000</v>
      </c>
      <c r="H612" s="127">
        <v>3600</v>
      </c>
      <c r="I612" s="127">
        <v>6000</v>
      </c>
      <c r="J612" s="127">
        <v>2</v>
      </c>
      <c r="K612" s="127">
        <v>21</v>
      </c>
      <c r="L612" s="127">
        <v>1</v>
      </c>
      <c r="M612" s="127">
        <v>5</v>
      </c>
      <c r="N612" s="127">
        <v>1</v>
      </c>
      <c r="O612" s="127">
        <v>4</v>
      </c>
      <c r="P612" s="127">
        <v>3</v>
      </c>
    </row>
    <row r="613" spans="1:16" s="123" customFormat="1" ht="15.75" x14ac:dyDescent="0.25">
      <c r="A613" s="121"/>
      <c r="B613" s="127">
        <v>603</v>
      </c>
      <c r="C613" s="127">
        <v>1</v>
      </c>
      <c r="D613" s="127">
        <v>36</v>
      </c>
      <c r="E613" s="127">
        <v>18300</v>
      </c>
      <c r="F613" s="128">
        <v>1.3017096886692747</v>
      </c>
      <c r="G613" s="127">
        <v>36000</v>
      </c>
      <c r="H613" s="127">
        <v>4400</v>
      </c>
      <c r="I613" s="127">
        <v>5000</v>
      </c>
      <c r="J613" s="127">
        <v>1</v>
      </c>
      <c r="K613" s="129">
        <v>45</v>
      </c>
      <c r="L613" s="127">
        <v>2</v>
      </c>
      <c r="M613" s="127">
        <v>5</v>
      </c>
      <c r="N613" s="127">
        <v>2</v>
      </c>
      <c r="O613" s="127">
        <v>3</v>
      </c>
      <c r="P613" s="127">
        <v>2</v>
      </c>
    </row>
    <row r="614" spans="1:16" s="123" customFormat="1" ht="15.75" x14ac:dyDescent="0.25">
      <c r="A614" s="121"/>
      <c r="B614" s="127">
        <v>604</v>
      </c>
      <c r="C614" s="127">
        <v>5</v>
      </c>
      <c r="D614" s="127">
        <v>60</v>
      </c>
      <c r="E614" s="127">
        <v>24000</v>
      </c>
      <c r="F614" s="128">
        <v>1.289365858806601</v>
      </c>
      <c r="G614" s="127">
        <v>49000</v>
      </c>
      <c r="H614" s="127">
        <v>8400</v>
      </c>
      <c r="I614" s="127">
        <v>5500</v>
      </c>
      <c r="J614" s="127">
        <v>2</v>
      </c>
      <c r="K614" s="127">
        <v>51</v>
      </c>
      <c r="L614" s="127">
        <v>2</v>
      </c>
      <c r="M614" s="127">
        <v>5</v>
      </c>
      <c r="N614" s="127">
        <v>2</v>
      </c>
      <c r="O614" s="127">
        <v>3</v>
      </c>
      <c r="P614" s="127">
        <v>1</v>
      </c>
    </row>
    <row r="615" spans="1:16" s="123" customFormat="1" ht="15.75" x14ac:dyDescent="0.25">
      <c r="A615" s="121"/>
      <c r="B615" s="127">
        <v>605</v>
      </c>
      <c r="C615" s="127">
        <v>5</v>
      </c>
      <c r="D615" s="127">
        <v>36</v>
      </c>
      <c r="E615" s="127">
        <v>14000</v>
      </c>
      <c r="F615" s="128">
        <v>3.012631826299641</v>
      </c>
      <c r="G615" s="127">
        <v>25000</v>
      </c>
      <c r="H615" s="127">
        <v>4400</v>
      </c>
      <c r="I615" s="127">
        <v>5500</v>
      </c>
      <c r="J615" s="127">
        <v>2</v>
      </c>
      <c r="K615" s="129">
        <v>22</v>
      </c>
      <c r="L615" s="127">
        <v>4</v>
      </c>
      <c r="M615" s="127">
        <v>1</v>
      </c>
      <c r="N615" s="127">
        <v>1</v>
      </c>
      <c r="O615" s="127">
        <v>1</v>
      </c>
      <c r="P615" s="127">
        <v>2</v>
      </c>
    </row>
    <row r="616" spans="1:16" s="123" customFormat="1" ht="15.75" x14ac:dyDescent="0.25">
      <c r="A616" s="121"/>
      <c r="B616" s="127">
        <v>606</v>
      </c>
      <c r="C616" s="127">
        <v>5</v>
      </c>
      <c r="D616" s="127">
        <v>12</v>
      </c>
      <c r="E616" s="127">
        <v>5400</v>
      </c>
      <c r="F616" s="128">
        <v>3.998689870162397</v>
      </c>
      <c r="G616" s="127">
        <v>12000</v>
      </c>
      <c r="H616" s="127">
        <v>2200</v>
      </c>
      <c r="I616" s="127">
        <v>5500</v>
      </c>
      <c r="J616" s="127">
        <v>2</v>
      </c>
      <c r="K616" s="127">
        <v>53</v>
      </c>
      <c r="L616" s="127">
        <v>1</v>
      </c>
      <c r="M616" s="127">
        <v>1</v>
      </c>
      <c r="N616" s="127">
        <v>2</v>
      </c>
      <c r="O616" s="127">
        <v>3</v>
      </c>
      <c r="P616" s="127">
        <v>2</v>
      </c>
    </row>
    <row r="617" spans="1:16" s="123" customFormat="1" ht="15.75" x14ac:dyDescent="0.25">
      <c r="A617" s="121"/>
      <c r="B617" s="127">
        <v>607</v>
      </c>
      <c r="C617" s="127">
        <v>1</v>
      </c>
      <c r="D617" s="127">
        <v>48</v>
      </c>
      <c r="E617" s="127">
        <v>14000</v>
      </c>
      <c r="F617" s="128">
        <v>3.4414896316719892</v>
      </c>
      <c r="G617" s="127">
        <v>25000</v>
      </c>
      <c r="H617" s="127">
        <v>3600</v>
      </c>
      <c r="I617" s="127">
        <v>5000</v>
      </c>
      <c r="J617" s="127">
        <v>1</v>
      </c>
      <c r="K617" s="129">
        <v>42</v>
      </c>
      <c r="L617" s="127">
        <v>2</v>
      </c>
      <c r="M617" s="127">
        <v>3</v>
      </c>
      <c r="N617" s="127">
        <v>2</v>
      </c>
      <c r="O617" s="127">
        <v>3</v>
      </c>
      <c r="P617" s="127">
        <v>3</v>
      </c>
    </row>
    <row r="618" spans="1:16" s="123" customFormat="1" ht="15.75" x14ac:dyDescent="0.25">
      <c r="A618" s="121"/>
      <c r="B618" s="127">
        <v>608</v>
      </c>
      <c r="C618" s="127">
        <v>5</v>
      </c>
      <c r="D618" s="127">
        <v>36</v>
      </c>
      <c r="E618" s="127">
        <v>18300</v>
      </c>
      <c r="F618" s="128">
        <v>2.4961352754680606</v>
      </c>
      <c r="G618" s="127">
        <v>33000</v>
      </c>
      <c r="H618" s="127">
        <v>6200</v>
      </c>
      <c r="I618" s="127">
        <v>5500</v>
      </c>
      <c r="J618" s="127">
        <v>1</v>
      </c>
      <c r="K618" s="127">
        <v>40</v>
      </c>
      <c r="L618" s="127">
        <v>1</v>
      </c>
      <c r="M618" s="127">
        <v>3</v>
      </c>
      <c r="N618" s="127">
        <v>2</v>
      </c>
      <c r="O618" s="127">
        <v>3</v>
      </c>
      <c r="P618" s="127">
        <v>3</v>
      </c>
    </row>
    <row r="619" spans="1:16" s="123" customFormat="1" ht="15.75" x14ac:dyDescent="0.25">
      <c r="A619" s="121"/>
      <c r="B619" s="127">
        <v>609</v>
      </c>
      <c r="C619" s="127">
        <v>2</v>
      </c>
      <c r="D619" s="127">
        <v>36</v>
      </c>
      <c r="E619" s="127">
        <v>18300</v>
      </c>
      <c r="F619" s="128">
        <v>3.2892643201896758</v>
      </c>
      <c r="G619" s="127">
        <v>36000</v>
      </c>
      <c r="H619" s="127">
        <v>5200</v>
      </c>
      <c r="I619" s="127">
        <v>6000</v>
      </c>
      <c r="J619" s="127">
        <v>2</v>
      </c>
      <c r="K619" s="129">
        <v>41</v>
      </c>
      <c r="L619" s="127">
        <v>4</v>
      </c>
      <c r="M619" s="127">
        <v>3</v>
      </c>
      <c r="N619" s="127">
        <v>2</v>
      </c>
      <c r="O619" s="127">
        <v>1</v>
      </c>
      <c r="P619" s="127">
        <v>3</v>
      </c>
    </row>
    <row r="620" spans="1:16" s="123" customFormat="1" ht="15.75" x14ac:dyDescent="0.25">
      <c r="A620" s="121"/>
      <c r="B620" s="127">
        <v>610</v>
      </c>
      <c r="C620" s="127">
        <v>5</v>
      </c>
      <c r="D620" s="127">
        <v>18</v>
      </c>
      <c r="E620" s="127">
        <v>5400</v>
      </c>
      <c r="F620" s="128">
        <v>1.8926971900487608</v>
      </c>
      <c r="G620" s="127">
        <v>18000</v>
      </c>
      <c r="H620" s="127">
        <v>3600</v>
      </c>
      <c r="I620" s="127">
        <v>5500</v>
      </c>
      <c r="J620" s="127">
        <v>1</v>
      </c>
      <c r="K620" s="127">
        <v>25</v>
      </c>
      <c r="L620" s="127">
        <v>3</v>
      </c>
      <c r="M620" s="127">
        <v>4</v>
      </c>
      <c r="N620" s="127">
        <v>1</v>
      </c>
      <c r="O620" s="127">
        <v>4</v>
      </c>
      <c r="P620" s="127">
        <v>2</v>
      </c>
    </row>
    <row r="621" spans="1:16" s="123" customFormat="1" ht="15.75" x14ac:dyDescent="0.25">
      <c r="A621" s="121"/>
      <c r="B621" s="127">
        <v>611</v>
      </c>
      <c r="C621" s="127">
        <v>2</v>
      </c>
      <c r="D621" s="127">
        <v>36</v>
      </c>
      <c r="E621" s="127">
        <v>5400</v>
      </c>
      <c r="F621" s="128">
        <v>2.2434248888163202</v>
      </c>
      <c r="G621" s="127">
        <v>12000</v>
      </c>
      <c r="H621" s="127">
        <v>2100</v>
      </c>
      <c r="I621" s="127">
        <v>6000</v>
      </c>
      <c r="J621" s="127">
        <v>2</v>
      </c>
      <c r="K621" s="129">
        <v>46</v>
      </c>
      <c r="L621" s="127">
        <v>4</v>
      </c>
      <c r="M621" s="127">
        <v>5</v>
      </c>
      <c r="N621" s="127">
        <v>1</v>
      </c>
      <c r="O621" s="127">
        <v>3</v>
      </c>
      <c r="P621" s="127">
        <v>2</v>
      </c>
    </row>
    <row r="622" spans="1:16" s="123" customFormat="1" ht="15.75" x14ac:dyDescent="0.25">
      <c r="A622" s="121"/>
      <c r="B622" s="127">
        <v>612</v>
      </c>
      <c r="C622" s="127">
        <v>2</v>
      </c>
      <c r="D622" s="127">
        <v>36</v>
      </c>
      <c r="E622" s="127">
        <v>18300</v>
      </c>
      <c r="F622" s="128">
        <v>3.5313500239888</v>
      </c>
      <c r="G622" s="127">
        <v>36000</v>
      </c>
      <c r="H622" s="127">
        <v>5200</v>
      </c>
      <c r="I622" s="127">
        <v>6000</v>
      </c>
      <c r="J622" s="127">
        <v>2</v>
      </c>
      <c r="K622" s="129">
        <v>39</v>
      </c>
      <c r="L622" s="127">
        <v>2</v>
      </c>
      <c r="M622" s="127">
        <v>4</v>
      </c>
      <c r="N622" s="127">
        <v>2</v>
      </c>
      <c r="O622" s="127">
        <v>4</v>
      </c>
      <c r="P622" s="127">
        <v>1</v>
      </c>
    </row>
    <row r="623" spans="1:16" s="123" customFormat="1" ht="15.75" x14ac:dyDescent="0.25">
      <c r="A623" s="121"/>
      <c r="B623" s="127">
        <v>613</v>
      </c>
      <c r="C623" s="127">
        <v>2</v>
      </c>
      <c r="D623" s="127">
        <v>36</v>
      </c>
      <c r="E623" s="127">
        <v>18300</v>
      </c>
      <c r="F623" s="128">
        <v>3.8287419698700296</v>
      </c>
      <c r="G623" s="127">
        <v>36000</v>
      </c>
      <c r="H623" s="127">
        <v>5200</v>
      </c>
      <c r="I623" s="127">
        <v>6000</v>
      </c>
      <c r="J623" s="127">
        <v>1</v>
      </c>
      <c r="K623" s="127">
        <v>45</v>
      </c>
      <c r="L623" s="127">
        <v>1</v>
      </c>
      <c r="M623" s="127">
        <v>4</v>
      </c>
      <c r="N623" s="127">
        <v>2</v>
      </c>
      <c r="O623" s="127">
        <v>2</v>
      </c>
      <c r="P623" s="127">
        <v>3</v>
      </c>
    </row>
    <row r="624" spans="1:16" s="123" customFormat="1" ht="15.75" x14ac:dyDescent="0.25">
      <c r="A624" s="121"/>
      <c r="B624" s="127">
        <v>614</v>
      </c>
      <c r="C624" s="127">
        <v>2</v>
      </c>
      <c r="D624" s="127">
        <v>12</v>
      </c>
      <c r="E624" s="127">
        <v>5400</v>
      </c>
      <c r="F624" s="128">
        <v>3.6846842239181696</v>
      </c>
      <c r="G624" s="127">
        <v>18000</v>
      </c>
      <c r="H624" s="127">
        <v>3000</v>
      </c>
      <c r="I624" s="127">
        <v>6000</v>
      </c>
      <c r="J624" s="127">
        <v>2</v>
      </c>
      <c r="K624" s="127">
        <v>53</v>
      </c>
      <c r="L624" s="127">
        <v>1</v>
      </c>
      <c r="M624" s="127">
        <v>4</v>
      </c>
      <c r="N624" s="127">
        <v>1</v>
      </c>
      <c r="O624" s="127">
        <v>2</v>
      </c>
      <c r="P624" s="127">
        <v>1</v>
      </c>
    </row>
    <row r="625" spans="1:16" s="123" customFormat="1" ht="15.75" x14ac:dyDescent="0.25">
      <c r="A625" s="121"/>
      <c r="B625" s="127">
        <v>615</v>
      </c>
      <c r="C625" s="127">
        <v>3</v>
      </c>
      <c r="D625" s="127">
        <v>48</v>
      </c>
      <c r="E625" s="127">
        <v>18300</v>
      </c>
      <c r="F625" s="128">
        <v>3.7571893028141745</v>
      </c>
      <c r="G625" s="127">
        <v>36000</v>
      </c>
      <c r="H625" s="127">
        <v>6200</v>
      </c>
      <c r="I625" s="127">
        <v>6000</v>
      </c>
      <c r="J625" s="127">
        <v>2</v>
      </c>
      <c r="K625" s="129">
        <v>33</v>
      </c>
      <c r="L625" s="127">
        <v>1</v>
      </c>
      <c r="M625" s="127">
        <v>3</v>
      </c>
      <c r="N625" s="127">
        <v>2</v>
      </c>
      <c r="O625" s="127">
        <v>3</v>
      </c>
      <c r="P625" s="127">
        <v>1</v>
      </c>
    </row>
    <row r="626" spans="1:16" s="123" customFormat="1" ht="15.75" x14ac:dyDescent="0.25">
      <c r="A626" s="121"/>
      <c r="B626" s="127">
        <v>616</v>
      </c>
      <c r="C626" s="127">
        <v>2</v>
      </c>
      <c r="D626" s="127">
        <v>36</v>
      </c>
      <c r="E626" s="127">
        <v>14000</v>
      </c>
      <c r="F626" s="128">
        <v>1.0087789872572457</v>
      </c>
      <c r="G626" s="127">
        <v>20000</v>
      </c>
      <c r="H626" s="127">
        <v>3300</v>
      </c>
      <c r="I626" s="127">
        <v>6000</v>
      </c>
      <c r="J626" s="127">
        <v>1</v>
      </c>
      <c r="K626" s="127">
        <v>20</v>
      </c>
      <c r="L626" s="127">
        <v>4</v>
      </c>
      <c r="M626" s="127">
        <v>3</v>
      </c>
      <c r="N626" s="127">
        <v>2</v>
      </c>
      <c r="O626" s="127">
        <v>1</v>
      </c>
      <c r="P626" s="127">
        <v>3</v>
      </c>
    </row>
    <row r="627" spans="1:16" s="123" customFormat="1" ht="15.75" x14ac:dyDescent="0.25">
      <c r="A627" s="121"/>
      <c r="B627" s="127">
        <v>617</v>
      </c>
      <c r="C627" s="127">
        <v>3</v>
      </c>
      <c r="D627" s="127">
        <v>60</v>
      </c>
      <c r="E627" s="127">
        <v>18300</v>
      </c>
      <c r="F627" s="128">
        <v>3.9488692190009842</v>
      </c>
      <c r="G627" s="127">
        <v>36000</v>
      </c>
      <c r="H627" s="127">
        <v>6200</v>
      </c>
      <c r="I627" s="127">
        <v>6000</v>
      </c>
      <c r="J627" s="127">
        <v>1</v>
      </c>
      <c r="K627" s="129">
        <v>52</v>
      </c>
      <c r="L627" s="127">
        <v>4</v>
      </c>
      <c r="M627" s="127">
        <v>4</v>
      </c>
      <c r="N627" s="127">
        <v>2</v>
      </c>
      <c r="O627" s="127">
        <v>3</v>
      </c>
      <c r="P627" s="127">
        <v>2</v>
      </c>
    </row>
    <row r="628" spans="1:16" s="123" customFormat="1" ht="15.75" x14ac:dyDescent="0.25">
      <c r="A628" s="121"/>
      <c r="B628" s="127">
        <v>618</v>
      </c>
      <c r="C628" s="127">
        <v>1</v>
      </c>
      <c r="D628" s="127">
        <v>48</v>
      </c>
      <c r="E628" s="127">
        <v>18300</v>
      </c>
      <c r="F628" s="128">
        <v>1.2318822055737049</v>
      </c>
      <c r="G628" s="127">
        <v>36000</v>
      </c>
      <c r="H628" s="127">
        <v>5200</v>
      </c>
      <c r="I628" s="127">
        <v>5000</v>
      </c>
      <c r="J628" s="127">
        <v>1</v>
      </c>
      <c r="K628" s="127">
        <v>35</v>
      </c>
      <c r="L628" s="127">
        <v>2</v>
      </c>
      <c r="M628" s="127">
        <v>2</v>
      </c>
      <c r="N628" s="127">
        <v>2</v>
      </c>
      <c r="O628" s="127">
        <v>3</v>
      </c>
      <c r="P628" s="127">
        <v>3</v>
      </c>
    </row>
    <row r="629" spans="1:16" s="123" customFormat="1" ht="15.75" x14ac:dyDescent="0.25">
      <c r="A629" s="121"/>
      <c r="B629" s="127">
        <v>619</v>
      </c>
      <c r="C629" s="127">
        <v>5</v>
      </c>
      <c r="D629" s="127">
        <v>36</v>
      </c>
      <c r="E629" s="127">
        <v>5400</v>
      </c>
      <c r="F629" s="128">
        <v>1.5450823953214676</v>
      </c>
      <c r="G629" s="127">
        <v>18000</v>
      </c>
      <c r="H629" s="127">
        <v>3600</v>
      </c>
      <c r="I629" s="127">
        <v>5500</v>
      </c>
      <c r="J629" s="127">
        <v>2</v>
      </c>
      <c r="K629" s="129">
        <v>40</v>
      </c>
      <c r="L629" s="127">
        <v>3</v>
      </c>
      <c r="M629" s="127">
        <v>2</v>
      </c>
      <c r="N629" s="127">
        <v>2</v>
      </c>
      <c r="O629" s="127">
        <v>3</v>
      </c>
      <c r="P629" s="127">
        <v>3</v>
      </c>
    </row>
    <row r="630" spans="1:16" s="123" customFormat="1" ht="15.75" x14ac:dyDescent="0.25">
      <c r="A630" s="121"/>
      <c r="B630" s="127">
        <v>620</v>
      </c>
      <c r="C630" s="127">
        <v>1</v>
      </c>
      <c r="D630" s="127">
        <v>48</v>
      </c>
      <c r="E630" s="127">
        <v>24000</v>
      </c>
      <c r="F630" s="128">
        <v>1.2722537589304801</v>
      </c>
      <c r="G630" s="127">
        <v>45000</v>
      </c>
      <c r="H630" s="127">
        <v>6200</v>
      </c>
      <c r="I630" s="127">
        <v>5000</v>
      </c>
      <c r="J630" s="127">
        <v>2</v>
      </c>
      <c r="K630" s="127">
        <v>34</v>
      </c>
      <c r="L630" s="127">
        <v>3</v>
      </c>
      <c r="M630" s="127">
        <v>1</v>
      </c>
      <c r="N630" s="127">
        <v>2</v>
      </c>
      <c r="O630" s="127">
        <v>2</v>
      </c>
      <c r="P630" s="127">
        <v>1</v>
      </c>
    </row>
    <row r="631" spans="1:16" s="123" customFormat="1" ht="15.75" x14ac:dyDescent="0.25">
      <c r="A631" s="121"/>
      <c r="B631" s="127">
        <v>621</v>
      </c>
      <c r="C631" s="127">
        <v>2</v>
      </c>
      <c r="D631" s="127">
        <v>36</v>
      </c>
      <c r="E631" s="127">
        <v>18300</v>
      </c>
      <c r="F631" s="128">
        <v>3.9907711102601429</v>
      </c>
      <c r="G631" s="127">
        <v>36000</v>
      </c>
      <c r="H631" s="127">
        <v>5200</v>
      </c>
      <c r="I631" s="127">
        <v>6000</v>
      </c>
      <c r="J631" s="127">
        <v>1</v>
      </c>
      <c r="K631" s="129">
        <v>42</v>
      </c>
      <c r="L631" s="127">
        <v>2</v>
      </c>
      <c r="M631" s="127">
        <v>1</v>
      </c>
      <c r="N631" s="127">
        <v>2</v>
      </c>
      <c r="O631" s="127">
        <v>4</v>
      </c>
      <c r="P631" s="127">
        <v>3</v>
      </c>
    </row>
    <row r="632" spans="1:16" s="123" customFormat="1" ht="15.75" x14ac:dyDescent="0.25">
      <c r="A632" s="121"/>
      <c r="B632" s="127">
        <v>622</v>
      </c>
      <c r="C632" s="127">
        <v>1</v>
      </c>
      <c r="D632" s="127">
        <v>60</v>
      </c>
      <c r="E632" s="127">
        <v>5400</v>
      </c>
      <c r="F632" s="128">
        <v>3.8777135236336728</v>
      </c>
      <c r="G632" s="127">
        <v>12000</v>
      </c>
      <c r="H632" s="127">
        <v>1500</v>
      </c>
      <c r="I632" s="127">
        <v>5000</v>
      </c>
      <c r="J632" s="127">
        <v>2</v>
      </c>
      <c r="K632" s="127">
        <v>54</v>
      </c>
      <c r="L632" s="127">
        <v>2</v>
      </c>
      <c r="M632" s="127">
        <v>1</v>
      </c>
      <c r="N632" s="127">
        <v>1</v>
      </c>
      <c r="O632" s="127">
        <v>1</v>
      </c>
      <c r="P632" s="127">
        <v>3</v>
      </c>
    </row>
    <row r="633" spans="1:16" s="123" customFormat="1" ht="15.75" x14ac:dyDescent="0.25">
      <c r="A633" s="121"/>
      <c r="B633" s="127">
        <v>623</v>
      </c>
      <c r="C633" s="127">
        <v>4</v>
      </c>
      <c r="D633" s="127">
        <v>36</v>
      </c>
      <c r="E633" s="127">
        <v>5400</v>
      </c>
      <c r="F633" s="128">
        <v>3.9425236941240986</v>
      </c>
      <c r="G633" s="127">
        <v>18000</v>
      </c>
      <c r="H633" s="127">
        <v>2900</v>
      </c>
      <c r="I633" s="127">
        <v>6000</v>
      </c>
      <c r="J633" s="127">
        <v>1</v>
      </c>
      <c r="K633" s="127">
        <v>31</v>
      </c>
      <c r="L633" s="127">
        <v>1</v>
      </c>
      <c r="M633" s="127">
        <v>4</v>
      </c>
      <c r="N633" s="127">
        <v>2</v>
      </c>
      <c r="O633" s="127">
        <v>3</v>
      </c>
      <c r="P633" s="127">
        <v>3</v>
      </c>
    </row>
    <row r="634" spans="1:16" s="123" customFormat="1" ht="15.75" x14ac:dyDescent="0.25">
      <c r="A634" s="121"/>
      <c r="B634" s="127">
        <v>624</v>
      </c>
      <c r="C634" s="127">
        <v>2</v>
      </c>
      <c r="D634" s="127">
        <v>36</v>
      </c>
      <c r="E634" s="127">
        <v>18300</v>
      </c>
      <c r="F634" s="128">
        <v>1.0917893630287498</v>
      </c>
      <c r="G634" s="127">
        <v>36000</v>
      </c>
      <c r="H634" s="127">
        <v>5200</v>
      </c>
      <c r="I634" s="127">
        <v>6000</v>
      </c>
      <c r="J634" s="127">
        <v>1</v>
      </c>
      <c r="K634" s="129">
        <v>26</v>
      </c>
      <c r="L634" s="127">
        <v>2</v>
      </c>
      <c r="M634" s="127">
        <v>2</v>
      </c>
      <c r="N634" s="127">
        <v>1</v>
      </c>
      <c r="O634" s="127">
        <v>1</v>
      </c>
      <c r="P634" s="127">
        <v>1</v>
      </c>
    </row>
    <row r="635" spans="1:16" s="123" customFormat="1" ht="15.75" x14ac:dyDescent="0.25">
      <c r="A635" s="121"/>
      <c r="B635" s="127">
        <v>625</v>
      </c>
      <c r="C635" s="127">
        <v>5</v>
      </c>
      <c r="D635" s="127">
        <v>48</v>
      </c>
      <c r="E635" s="127">
        <v>14000</v>
      </c>
      <c r="F635" s="128">
        <v>3.2746667082765235</v>
      </c>
      <c r="G635" s="127">
        <v>21000</v>
      </c>
      <c r="H635" s="127">
        <v>3600</v>
      </c>
      <c r="I635" s="127">
        <v>5500</v>
      </c>
      <c r="J635" s="127">
        <v>1</v>
      </c>
      <c r="K635" s="127">
        <v>45</v>
      </c>
      <c r="L635" s="127">
        <v>2</v>
      </c>
      <c r="M635" s="127">
        <v>4</v>
      </c>
      <c r="N635" s="127">
        <v>2</v>
      </c>
      <c r="O635" s="127">
        <v>3</v>
      </c>
      <c r="P635" s="127">
        <v>2</v>
      </c>
    </row>
    <row r="636" spans="1:16" s="123" customFormat="1" ht="15.75" x14ac:dyDescent="0.25">
      <c r="A636" s="121"/>
      <c r="B636" s="127">
        <v>626</v>
      </c>
      <c r="C636" s="127">
        <v>4</v>
      </c>
      <c r="D636" s="127">
        <v>12</v>
      </c>
      <c r="E636" s="127">
        <v>18300</v>
      </c>
      <c r="F636" s="128">
        <v>3.3535720135886353</v>
      </c>
      <c r="G636" s="127">
        <v>36000</v>
      </c>
      <c r="H636" s="127">
        <v>6200</v>
      </c>
      <c r="I636" s="127">
        <v>6000</v>
      </c>
      <c r="J636" s="127">
        <v>2</v>
      </c>
      <c r="K636" s="129">
        <v>26</v>
      </c>
      <c r="L636" s="127">
        <v>3</v>
      </c>
      <c r="M636" s="127">
        <v>4</v>
      </c>
      <c r="N636" s="127">
        <v>2</v>
      </c>
      <c r="O636" s="127">
        <v>2</v>
      </c>
      <c r="P636" s="127">
        <v>1</v>
      </c>
    </row>
    <row r="637" spans="1:16" s="123" customFormat="1" ht="15.75" x14ac:dyDescent="0.25">
      <c r="A637" s="121"/>
      <c r="B637" s="127">
        <v>627</v>
      </c>
      <c r="C637" s="127">
        <v>1</v>
      </c>
      <c r="D637" s="127">
        <v>12</v>
      </c>
      <c r="E637" s="127">
        <v>24000</v>
      </c>
      <c r="F637" s="128">
        <v>3.3585900081386058</v>
      </c>
      <c r="G637" s="127">
        <v>36000</v>
      </c>
      <c r="H637" s="127">
        <v>6200</v>
      </c>
      <c r="I637" s="127">
        <v>5000</v>
      </c>
      <c r="J637" s="127">
        <v>1</v>
      </c>
      <c r="K637" s="127">
        <v>24</v>
      </c>
      <c r="L637" s="127">
        <v>2</v>
      </c>
      <c r="M637" s="127">
        <v>5</v>
      </c>
      <c r="N637" s="127">
        <v>2</v>
      </c>
      <c r="O637" s="127">
        <v>1</v>
      </c>
      <c r="P637" s="127">
        <v>3</v>
      </c>
    </row>
    <row r="638" spans="1:16" s="123" customFormat="1" ht="15.75" x14ac:dyDescent="0.25">
      <c r="A638" s="121"/>
      <c r="B638" s="127">
        <v>628</v>
      </c>
      <c r="C638" s="127">
        <v>5</v>
      </c>
      <c r="D638" s="127">
        <v>60</v>
      </c>
      <c r="E638" s="127">
        <v>24000</v>
      </c>
      <c r="F638" s="128">
        <v>1.0518663239180279</v>
      </c>
      <c r="G638" s="127">
        <v>49000</v>
      </c>
      <c r="H638" s="127">
        <v>8400</v>
      </c>
      <c r="I638" s="127">
        <v>5500</v>
      </c>
      <c r="J638" s="127">
        <v>2</v>
      </c>
      <c r="K638" s="129">
        <v>46</v>
      </c>
      <c r="L638" s="127">
        <v>1</v>
      </c>
      <c r="M638" s="127">
        <v>5</v>
      </c>
      <c r="N638" s="127">
        <v>2</v>
      </c>
      <c r="O638" s="127">
        <v>4</v>
      </c>
      <c r="P638" s="127">
        <v>3</v>
      </c>
    </row>
    <row r="639" spans="1:16" s="123" customFormat="1" ht="15.75" x14ac:dyDescent="0.25">
      <c r="A639" s="121"/>
      <c r="B639" s="127">
        <v>629</v>
      </c>
      <c r="C639" s="127">
        <v>4</v>
      </c>
      <c r="D639" s="127">
        <v>60</v>
      </c>
      <c r="E639" s="127">
        <v>14000</v>
      </c>
      <c r="F639" s="128">
        <v>1.6947688888597929</v>
      </c>
      <c r="G639" s="127">
        <v>25000</v>
      </c>
      <c r="H639" s="127">
        <v>4400</v>
      </c>
      <c r="I639" s="127">
        <v>6000</v>
      </c>
      <c r="J639" s="127">
        <v>2</v>
      </c>
      <c r="K639" s="127">
        <v>23</v>
      </c>
      <c r="L639" s="127">
        <v>2</v>
      </c>
      <c r="M639" s="127">
        <v>2</v>
      </c>
      <c r="N639" s="127">
        <v>2</v>
      </c>
      <c r="O639" s="127">
        <v>2</v>
      </c>
      <c r="P639" s="127">
        <v>2</v>
      </c>
    </row>
    <row r="640" spans="1:16" s="123" customFormat="1" ht="15.75" x14ac:dyDescent="0.25">
      <c r="A640" s="121"/>
      <c r="B640" s="127">
        <v>630</v>
      </c>
      <c r="C640" s="127">
        <v>2</v>
      </c>
      <c r="D640" s="127">
        <v>36</v>
      </c>
      <c r="E640" s="127">
        <v>5400</v>
      </c>
      <c r="F640" s="128">
        <v>1.2492340517578044</v>
      </c>
      <c r="G640" s="127">
        <v>18000</v>
      </c>
      <c r="H640" s="127">
        <v>2900</v>
      </c>
      <c r="I640" s="127">
        <v>6000</v>
      </c>
      <c r="J640" s="127">
        <v>1</v>
      </c>
      <c r="K640" s="127">
        <v>51</v>
      </c>
      <c r="L640" s="127">
        <v>3</v>
      </c>
      <c r="M640" s="127">
        <v>2</v>
      </c>
      <c r="N640" s="127">
        <v>1</v>
      </c>
      <c r="O640" s="127">
        <v>3</v>
      </c>
      <c r="P640" s="127">
        <v>3</v>
      </c>
    </row>
    <row r="641" spans="1:16" s="123" customFormat="1" ht="15.75" x14ac:dyDescent="0.25">
      <c r="A641" s="121"/>
      <c r="B641" s="127">
        <v>631</v>
      </c>
      <c r="C641" s="127">
        <v>4</v>
      </c>
      <c r="D641" s="127">
        <v>60</v>
      </c>
      <c r="E641" s="127">
        <v>14000</v>
      </c>
      <c r="F641" s="128">
        <v>3.845363274485702</v>
      </c>
      <c r="G641" s="127">
        <v>25000</v>
      </c>
      <c r="H641" s="127">
        <v>3600</v>
      </c>
      <c r="I641" s="127">
        <v>6000</v>
      </c>
      <c r="J641" s="127">
        <v>2</v>
      </c>
      <c r="K641" s="129">
        <v>49</v>
      </c>
      <c r="L641" s="127">
        <v>4</v>
      </c>
      <c r="M641" s="127">
        <v>1</v>
      </c>
      <c r="N641" s="127">
        <v>2</v>
      </c>
      <c r="O641" s="127">
        <v>3</v>
      </c>
      <c r="P641" s="127">
        <v>3</v>
      </c>
    </row>
    <row r="642" spans="1:16" s="123" customFormat="1" ht="15.75" x14ac:dyDescent="0.25">
      <c r="A642" s="121"/>
      <c r="B642" s="127">
        <v>632</v>
      </c>
      <c r="C642" s="127">
        <v>5</v>
      </c>
      <c r="D642" s="127">
        <v>60</v>
      </c>
      <c r="E642" s="127">
        <v>14000</v>
      </c>
      <c r="F642" s="128">
        <v>1.6445326629721588</v>
      </c>
      <c r="G642" s="127">
        <v>20000</v>
      </c>
      <c r="H642" s="127">
        <v>3600</v>
      </c>
      <c r="I642" s="127">
        <v>5500</v>
      </c>
      <c r="J642" s="127">
        <v>1</v>
      </c>
      <c r="K642" s="127">
        <v>30</v>
      </c>
      <c r="L642" s="127">
        <v>1</v>
      </c>
      <c r="M642" s="127">
        <v>1</v>
      </c>
      <c r="N642" s="127">
        <v>1</v>
      </c>
      <c r="O642" s="127">
        <v>1</v>
      </c>
      <c r="P642" s="127">
        <v>3</v>
      </c>
    </row>
    <row r="643" spans="1:16" s="123" customFormat="1" ht="15.75" x14ac:dyDescent="0.25">
      <c r="A643" s="121"/>
      <c r="B643" s="127">
        <v>633</v>
      </c>
      <c r="C643" s="127">
        <v>1</v>
      </c>
      <c r="D643" s="127">
        <v>36</v>
      </c>
      <c r="E643" s="127">
        <v>18300</v>
      </c>
      <c r="F643" s="128">
        <v>2.2556558248823468</v>
      </c>
      <c r="G643" s="127">
        <v>36000</v>
      </c>
      <c r="H643" s="127">
        <v>4400</v>
      </c>
      <c r="I643" s="127">
        <v>5000</v>
      </c>
      <c r="J643" s="127">
        <v>2</v>
      </c>
      <c r="K643" s="129">
        <v>46</v>
      </c>
      <c r="L643" s="127">
        <v>2</v>
      </c>
      <c r="M643" s="127">
        <v>2</v>
      </c>
      <c r="N643" s="127">
        <v>2</v>
      </c>
      <c r="O643" s="127">
        <v>2</v>
      </c>
      <c r="P643" s="127">
        <v>3</v>
      </c>
    </row>
    <row r="644" spans="1:16" s="123" customFormat="1" ht="15.75" x14ac:dyDescent="0.25">
      <c r="A644" s="121"/>
      <c r="B644" s="127">
        <v>634</v>
      </c>
      <c r="C644" s="127">
        <v>5</v>
      </c>
      <c r="D644" s="127">
        <v>48</v>
      </c>
      <c r="E644" s="127">
        <v>18300</v>
      </c>
      <c r="F644" s="128">
        <v>3.108862691876094</v>
      </c>
      <c r="G644" s="127">
        <v>36000</v>
      </c>
      <c r="H644" s="127">
        <v>6200</v>
      </c>
      <c r="I644" s="127">
        <v>5500</v>
      </c>
      <c r="J644" s="127">
        <v>2</v>
      </c>
      <c r="K644" s="129">
        <v>33</v>
      </c>
      <c r="L644" s="127">
        <v>4</v>
      </c>
      <c r="M644" s="127">
        <v>2</v>
      </c>
      <c r="N644" s="127">
        <v>2</v>
      </c>
      <c r="O644" s="127">
        <v>2</v>
      </c>
      <c r="P644" s="127">
        <v>2</v>
      </c>
    </row>
    <row r="645" spans="1:16" s="123" customFormat="1" ht="15.75" x14ac:dyDescent="0.25">
      <c r="A645" s="121"/>
      <c r="B645" s="127">
        <v>635</v>
      </c>
      <c r="C645" s="127">
        <v>5</v>
      </c>
      <c r="D645" s="127">
        <v>18</v>
      </c>
      <c r="E645" s="127">
        <v>14000</v>
      </c>
      <c r="F645" s="128">
        <v>2.4900052499651504</v>
      </c>
      <c r="G645" s="127">
        <v>25000</v>
      </c>
      <c r="H645" s="127">
        <v>4200</v>
      </c>
      <c r="I645" s="127">
        <v>5500</v>
      </c>
      <c r="J645" s="127">
        <v>2</v>
      </c>
      <c r="K645" s="127">
        <v>49</v>
      </c>
      <c r="L645" s="127">
        <v>2</v>
      </c>
      <c r="M645" s="127">
        <v>2</v>
      </c>
      <c r="N645" s="127">
        <v>1</v>
      </c>
      <c r="O645" s="127">
        <v>4</v>
      </c>
      <c r="P645" s="127">
        <v>1</v>
      </c>
    </row>
    <row r="646" spans="1:16" s="123" customFormat="1" ht="15.75" x14ac:dyDescent="0.25">
      <c r="A646" s="121"/>
      <c r="B646" s="127">
        <v>636</v>
      </c>
      <c r="C646" s="127">
        <v>3</v>
      </c>
      <c r="D646" s="127">
        <v>18</v>
      </c>
      <c r="E646" s="127">
        <v>14000</v>
      </c>
      <c r="F646" s="128">
        <v>1.874401305324072</v>
      </c>
      <c r="G646" s="127">
        <v>25000</v>
      </c>
      <c r="H646" s="127">
        <v>4300</v>
      </c>
      <c r="I646" s="127">
        <v>6000</v>
      </c>
      <c r="J646" s="127">
        <v>2</v>
      </c>
      <c r="K646" s="129">
        <v>23</v>
      </c>
      <c r="L646" s="127">
        <v>3</v>
      </c>
      <c r="M646" s="127">
        <v>5</v>
      </c>
      <c r="N646" s="127">
        <v>1</v>
      </c>
      <c r="O646" s="127">
        <v>1</v>
      </c>
      <c r="P646" s="127">
        <v>3</v>
      </c>
    </row>
    <row r="647" spans="1:16" s="123" customFormat="1" ht="15.75" x14ac:dyDescent="0.25">
      <c r="A647" s="121"/>
      <c r="B647" s="127">
        <v>637</v>
      </c>
      <c r="C647" s="127">
        <v>1</v>
      </c>
      <c r="D647" s="127">
        <v>36</v>
      </c>
      <c r="E647" s="127">
        <v>24000</v>
      </c>
      <c r="F647" s="128">
        <v>2.2808444870736371</v>
      </c>
      <c r="G647" s="127">
        <v>36000</v>
      </c>
      <c r="H647" s="127">
        <v>5200</v>
      </c>
      <c r="I647" s="127">
        <v>5000</v>
      </c>
      <c r="J647" s="127">
        <v>1</v>
      </c>
      <c r="K647" s="127">
        <v>52</v>
      </c>
      <c r="L647" s="127">
        <v>3</v>
      </c>
      <c r="M647" s="127">
        <v>2</v>
      </c>
      <c r="N647" s="127">
        <v>1</v>
      </c>
      <c r="O647" s="127">
        <v>4</v>
      </c>
      <c r="P647" s="127">
        <v>2</v>
      </c>
    </row>
    <row r="648" spans="1:16" s="123" customFormat="1" ht="15.75" x14ac:dyDescent="0.25">
      <c r="A648" s="121"/>
      <c r="B648" s="127">
        <v>638</v>
      </c>
      <c r="C648" s="127">
        <v>1</v>
      </c>
      <c r="D648" s="127">
        <v>18</v>
      </c>
      <c r="E648" s="127">
        <v>18300</v>
      </c>
      <c r="F648" s="128">
        <v>2.7211094698266742</v>
      </c>
      <c r="G648" s="127">
        <v>36000</v>
      </c>
      <c r="H648" s="127">
        <v>5200</v>
      </c>
      <c r="I648" s="127">
        <v>5000</v>
      </c>
      <c r="J648" s="127">
        <v>1</v>
      </c>
      <c r="K648" s="129">
        <v>40</v>
      </c>
      <c r="L648" s="127">
        <v>1</v>
      </c>
      <c r="M648" s="127">
        <v>4</v>
      </c>
      <c r="N648" s="127">
        <v>1</v>
      </c>
      <c r="O648" s="127">
        <v>2</v>
      </c>
      <c r="P648" s="127">
        <v>3</v>
      </c>
    </row>
    <row r="649" spans="1:16" s="123" customFormat="1" ht="15.75" x14ac:dyDescent="0.25">
      <c r="A649" s="121"/>
      <c r="B649" s="127">
        <v>639</v>
      </c>
      <c r="C649" s="127">
        <v>2</v>
      </c>
      <c r="D649" s="127">
        <v>36</v>
      </c>
      <c r="E649" s="127">
        <v>14000</v>
      </c>
      <c r="F649" s="128">
        <v>2.5847075470840513</v>
      </c>
      <c r="G649" s="127">
        <v>20000</v>
      </c>
      <c r="H649" s="127">
        <v>3600</v>
      </c>
      <c r="I649" s="127">
        <v>6000</v>
      </c>
      <c r="J649" s="127">
        <v>1</v>
      </c>
      <c r="K649" s="127">
        <v>31</v>
      </c>
      <c r="L649" s="127">
        <v>1</v>
      </c>
      <c r="M649" s="127">
        <v>2</v>
      </c>
      <c r="N649" s="127">
        <v>2</v>
      </c>
      <c r="O649" s="127">
        <v>3</v>
      </c>
      <c r="P649" s="127">
        <v>3</v>
      </c>
    </row>
    <row r="650" spans="1:16" s="123" customFormat="1" ht="15.75" x14ac:dyDescent="0.25">
      <c r="A650" s="121"/>
      <c r="B650" s="127">
        <v>640</v>
      </c>
      <c r="C650" s="127">
        <v>1</v>
      </c>
      <c r="D650" s="127">
        <v>18</v>
      </c>
      <c r="E650" s="127">
        <v>18300</v>
      </c>
      <c r="F650" s="128">
        <v>2.7353245915140727</v>
      </c>
      <c r="G650" s="127">
        <v>36000</v>
      </c>
      <c r="H650" s="127">
        <v>5000</v>
      </c>
      <c r="I650" s="127">
        <v>5000</v>
      </c>
      <c r="J650" s="127">
        <v>1</v>
      </c>
      <c r="K650" s="127">
        <v>55</v>
      </c>
      <c r="L650" s="127">
        <v>1</v>
      </c>
      <c r="M650" s="127">
        <v>4</v>
      </c>
      <c r="N650" s="127">
        <v>2</v>
      </c>
      <c r="O650" s="127">
        <v>4</v>
      </c>
      <c r="P650" s="127">
        <v>1</v>
      </c>
    </row>
    <row r="651" spans="1:16" s="123" customFormat="1" ht="15.75" x14ac:dyDescent="0.25">
      <c r="A651" s="121"/>
      <c r="B651" s="127">
        <v>641</v>
      </c>
      <c r="C651" s="127">
        <v>4</v>
      </c>
      <c r="D651" s="127">
        <v>18</v>
      </c>
      <c r="E651" s="127">
        <v>24000</v>
      </c>
      <c r="F651" s="128">
        <v>2.2551017675447418</v>
      </c>
      <c r="G651" s="127">
        <v>45000</v>
      </c>
      <c r="H651" s="127">
        <v>7300</v>
      </c>
      <c r="I651" s="127">
        <v>6000</v>
      </c>
      <c r="J651" s="127">
        <v>2</v>
      </c>
      <c r="K651" s="129">
        <v>38</v>
      </c>
      <c r="L651" s="127">
        <v>4</v>
      </c>
      <c r="M651" s="127">
        <v>3</v>
      </c>
      <c r="N651" s="127">
        <v>1</v>
      </c>
      <c r="O651" s="127">
        <v>3</v>
      </c>
      <c r="P651" s="127">
        <v>2</v>
      </c>
    </row>
    <row r="652" spans="1:16" s="123" customFormat="1" ht="15.75" x14ac:dyDescent="0.25">
      <c r="A652" s="121"/>
      <c r="B652" s="127">
        <v>642</v>
      </c>
      <c r="C652" s="127">
        <v>3</v>
      </c>
      <c r="D652" s="127">
        <v>36</v>
      </c>
      <c r="E652" s="127">
        <v>24000</v>
      </c>
      <c r="F652" s="128">
        <v>2.1502990109112652</v>
      </c>
      <c r="G652" s="127">
        <v>36000</v>
      </c>
      <c r="H652" s="127">
        <v>6200</v>
      </c>
      <c r="I652" s="127">
        <v>6000</v>
      </c>
      <c r="J652" s="127">
        <v>2</v>
      </c>
      <c r="K652" s="127">
        <v>23</v>
      </c>
      <c r="L652" s="127">
        <v>2</v>
      </c>
      <c r="M652" s="127">
        <v>5</v>
      </c>
      <c r="N652" s="127">
        <v>1</v>
      </c>
      <c r="O652" s="127">
        <v>3</v>
      </c>
      <c r="P652" s="127">
        <v>1</v>
      </c>
    </row>
    <row r="653" spans="1:16" s="123" customFormat="1" ht="15.75" x14ac:dyDescent="0.25">
      <c r="A653" s="121"/>
      <c r="B653" s="127">
        <v>643</v>
      </c>
      <c r="C653" s="127">
        <v>3</v>
      </c>
      <c r="D653" s="127">
        <v>48</v>
      </c>
      <c r="E653" s="127">
        <v>18300</v>
      </c>
      <c r="F653" s="128">
        <v>2.1507223567358564</v>
      </c>
      <c r="G653" s="127">
        <v>33000</v>
      </c>
      <c r="H653" s="127">
        <v>5300</v>
      </c>
      <c r="I653" s="127">
        <v>6000</v>
      </c>
      <c r="J653" s="127">
        <v>2</v>
      </c>
      <c r="K653" s="129">
        <v>51</v>
      </c>
      <c r="L653" s="127">
        <v>1</v>
      </c>
      <c r="M653" s="127">
        <v>4</v>
      </c>
      <c r="N653" s="127">
        <v>1</v>
      </c>
      <c r="O653" s="127">
        <v>2</v>
      </c>
      <c r="P653" s="127">
        <v>2</v>
      </c>
    </row>
    <row r="654" spans="1:16" s="123" customFormat="1" ht="15.75" x14ac:dyDescent="0.25">
      <c r="A654" s="121"/>
      <c r="B654" s="127">
        <v>644</v>
      </c>
      <c r="C654" s="127">
        <v>4</v>
      </c>
      <c r="D654" s="127">
        <v>12</v>
      </c>
      <c r="E654" s="127">
        <v>18300</v>
      </c>
      <c r="F654" s="128">
        <v>1.6885181938363314</v>
      </c>
      <c r="G654" s="127">
        <v>36000</v>
      </c>
      <c r="H654" s="127">
        <v>6000</v>
      </c>
      <c r="I654" s="127">
        <v>6000</v>
      </c>
      <c r="J654" s="127">
        <v>1</v>
      </c>
      <c r="K654" s="127">
        <v>19</v>
      </c>
      <c r="L654" s="127">
        <v>4</v>
      </c>
      <c r="M654" s="127">
        <v>3</v>
      </c>
      <c r="N654" s="127">
        <v>2</v>
      </c>
      <c r="O654" s="127">
        <v>4</v>
      </c>
      <c r="P654" s="127">
        <v>3</v>
      </c>
    </row>
    <row r="655" spans="1:16" s="123" customFormat="1" ht="15.75" x14ac:dyDescent="0.25">
      <c r="A655" s="121"/>
      <c r="B655" s="127">
        <v>645</v>
      </c>
      <c r="C655" s="127">
        <v>2</v>
      </c>
      <c r="D655" s="127">
        <v>36</v>
      </c>
      <c r="E655" s="127">
        <v>14000</v>
      </c>
      <c r="F655" s="128">
        <v>2.1386994640794037</v>
      </c>
      <c r="G655" s="127">
        <v>25000</v>
      </c>
      <c r="H655" s="127">
        <v>3600</v>
      </c>
      <c r="I655" s="127">
        <v>6000</v>
      </c>
      <c r="J655" s="127">
        <v>1</v>
      </c>
      <c r="K655" s="129">
        <v>52</v>
      </c>
      <c r="L655" s="127">
        <v>4</v>
      </c>
      <c r="M655" s="127">
        <v>1</v>
      </c>
      <c r="N655" s="127">
        <v>1</v>
      </c>
      <c r="O655" s="127">
        <v>2</v>
      </c>
      <c r="P655" s="127">
        <v>1</v>
      </c>
    </row>
    <row r="656" spans="1:16" s="123" customFormat="1" ht="15.75" x14ac:dyDescent="0.25">
      <c r="A656" s="121"/>
      <c r="B656" s="127">
        <v>646</v>
      </c>
      <c r="C656" s="127">
        <v>4</v>
      </c>
      <c r="D656" s="127">
        <v>36</v>
      </c>
      <c r="E656" s="127">
        <v>24000</v>
      </c>
      <c r="F656" s="128">
        <v>2.8991394985121328</v>
      </c>
      <c r="G656" s="127">
        <v>36000</v>
      </c>
      <c r="H656" s="127">
        <v>7300</v>
      </c>
      <c r="I656" s="127">
        <v>6000</v>
      </c>
      <c r="J656" s="127">
        <v>2</v>
      </c>
      <c r="K656" s="127">
        <v>29</v>
      </c>
      <c r="L656" s="127">
        <v>1</v>
      </c>
      <c r="M656" s="127">
        <v>1</v>
      </c>
      <c r="N656" s="127">
        <v>1</v>
      </c>
      <c r="O656" s="127">
        <v>2</v>
      </c>
      <c r="P656" s="127">
        <v>3</v>
      </c>
    </row>
    <row r="657" spans="1:16" s="123" customFormat="1" ht="15.75" x14ac:dyDescent="0.25">
      <c r="A657" s="121"/>
      <c r="B657" s="127">
        <v>647</v>
      </c>
      <c r="C657" s="127">
        <v>1</v>
      </c>
      <c r="D657" s="127">
        <v>36</v>
      </c>
      <c r="E657" s="127">
        <v>24000</v>
      </c>
      <c r="F657" s="128">
        <v>2.3183015282961996</v>
      </c>
      <c r="G657" s="127">
        <v>47000</v>
      </c>
      <c r="H657" s="127">
        <v>6200</v>
      </c>
      <c r="I657" s="127">
        <v>5000</v>
      </c>
      <c r="J657" s="127">
        <v>2</v>
      </c>
      <c r="K657" s="129">
        <v>27</v>
      </c>
      <c r="L657" s="127">
        <v>3</v>
      </c>
      <c r="M657" s="127">
        <v>5</v>
      </c>
      <c r="N657" s="127">
        <v>1</v>
      </c>
      <c r="O657" s="127">
        <v>4</v>
      </c>
      <c r="P657" s="127">
        <v>1</v>
      </c>
    </row>
    <row r="658" spans="1:16" s="123" customFormat="1" ht="15.75" x14ac:dyDescent="0.25">
      <c r="A658" s="121"/>
      <c r="B658" s="127">
        <v>648</v>
      </c>
      <c r="C658" s="127">
        <v>3</v>
      </c>
      <c r="D658" s="127">
        <v>36</v>
      </c>
      <c r="E658" s="127">
        <v>24000</v>
      </c>
      <c r="F658" s="128">
        <v>3.7245776419733474</v>
      </c>
      <c r="G658" s="127">
        <v>36000</v>
      </c>
      <c r="H658" s="127">
        <v>7300</v>
      </c>
      <c r="I658" s="127">
        <v>6000</v>
      </c>
      <c r="J658" s="127">
        <v>2</v>
      </c>
      <c r="K658" s="127">
        <v>29</v>
      </c>
      <c r="L658" s="127">
        <v>3</v>
      </c>
      <c r="M658" s="127">
        <v>4</v>
      </c>
      <c r="N658" s="127">
        <v>2</v>
      </c>
      <c r="O658" s="127">
        <v>1</v>
      </c>
      <c r="P658" s="127">
        <v>2</v>
      </c>
    </row>
    <row r="659" spans="1:16" s="123" customFormat="1" ht="15.75" x14ac:dyDescent="0.25">
      <c r="A659" s="121"/>
      <c r="B659" s="127">
        <v>649</v>
      </c>
      <c r="C659" s="127">
        <v>1</v>
      </c>
      <c r="D659" s="127">
        <v>36</v>
      </c>
      <c r="E659" s="127">
        <v>14000</v>
      </c>
      <c r="F659" s="128">
        <v>2.7076486814270329</v>
      </c>
      <c r="G659" s="127">
        <v>21000</v>
      </c>
      <c r="H659" s="127">
        <v>3000</v>
      </c>
      <c r="I659" s="127">
        <v>5000</v>
      </c>
      <c r="J659" s="127">
        <v>2</v>
      </c>
      <c r="K659" s="129">
        <v>26</v>
      </c>
      <c r="L659" s="127">
        <v>3</v>
      </c>
      <c r="M659" s="127">
        <v>1</v>
      </c>
      <c r="N659" s="127">
        <v>2</v>
      </c>
      <c r="O659" s="127">
        <v>4</v>
      </c>
      <c r="P659" s="127">
        <v>1</v>
      </c>
    </row>
    <row r="660" spans="1:16" s="123" customFormat="1" ht="15.75" x14ac:dyDescent="0.25">
      <c r="A660" s="121"/>
      <c r="B660" s="127">
        <v>650</v>
      </c>
      <c r="C660" s="127">
        <v>1</v>
      </c>
      <c r="D660" s="127">
        <v>48</v>
      </c>
      <c r="E660" s="127">
        <v>18300</v>
      </c>
      <c r="F660" s="128">
        <v>2.3689408173595625</v>
      </c>
      <c r="G660" s="127">
        <v>36000</v>
      </c>
      <c r="H660" s="127">
        <v>5200</v>
      </c>
      <c r="I660" s="127">
        <v>5000</v>
      </c>
      <c r="J660" s="127">
        <v>2</v>
      </c>
      <c r="K660" s="127">
        <v>47</v>
      </c>
      <c r="L660" s="127">
        <v>1</v>
      </c>
      <c r="M660" s="127">
        <v>4</v>
      </c>
      <c r="N660" s="127">
        <v>2</v>
      </c>
      <c r="O660" s="127">
        <v>1</v>
      </c>
      <c r="P660" s="127">
        <v>3</v>
      </c>
    </row>
    <row r="661" spans="1:16" s="123" customFormat="1" ht="15.75" x14ac:dyDescent="0.25">
      <c r="A661" s="121"/>
      <c r="B661" s="127">
        <v>651</v>
      </c>
      <c r="C661" s="127">
        <v>4</v>
      </c>
      <c r="D661" s="127">
        <v>12</v>
      </c>
      <c r="E661" s="127">
        <v>24000</v>
      </c>
      <c r="F661" s="128">
        <v>1.713733481703168</v>
      </c>
      <c r="G661" s="127">
        <v>42000</v>
      </c>
      <c r="H661" s="127">
        <v>7300</v>
      </c>
      <c r="I661" s="127">
        <v>6000</v>
      </c>
      <c r="J661" s="127">
        <v>2</v>
      </c>
      <c r="K661" s="129">
        <v>47</v>
      </c>
      <c r="L661" s="127">
        <v>4</v>
      </c>
      <c r="M661" s="127">
        <v>4</v>
      </c>
      <c r="N661" s="127">
        <v>1</v>
      </c>
      <c r="O661" s="127">
        <v>1</v>
      </c>
      <c r="P661" s="127">
        <v>3</v>
      </c>
    </row>
    <row r="662" spans="1:16" s="123" customFormat="1" ht="15.75" x14ac:dyDescent="0.25">
      <c r="A662" s="121"/>
      <c r="B662" s="127">
        <v>652</v>
      </c>
      <c r="C662" s="127">
        <v>2</v>
      </c>
      <c r="D662" s="127">
        <v>12</v>
      </c>
      <c r="E662" s="127">
        <v>24000</v>
      </c>
      <c r="F662" s="128">
        <v>1.0370195676022025</v>
      </c>
      <c r="G662" s="127">
        <v>49000</v>
      </c>
      <c r="H662" s="127">
        <v>7300</v>
      </c>
      <c r="I662" s="127">
        <v>6000</v>
      </c>
      <c r="J662" s="127">
        <v>2</v>
      </c>
      <c r="K662" s="127">
        <v>52</v>
      </c>
      <c r="L662" s="127">
        <v>4</v>
      </c>
      <c r="M662" s="127">
        <v>3</v>
      </c>
      <c r="N662" s="127">
        <v>1</v>
      </c>
      <c r="O662" s="127">
        <v>2</v>
      </c>
      <c r="P662" s="127">
        <v>3</v>
      </c>
    </row>
    <row r="663" spans="1:16" s="123" customFormat="1" ht="15.75" x14ac:dyDescent="0.25">
      <c r="A663" s="121"/>
      <c r="B663" s="127">
        <v>653</v>
      </c>
      <c r="C663" s="127">
        <v>3</v>
      </c>
      <c r="D663" s="127">
        <v>60</v>
      </c>
      <c r="E663" s="127">
        <v>18300</v>
      </c>
      <c r="F663" s="128">
        <v>2.2835543301937515</v>
      </c>
      <c r="G663" s="127">
        <v>36000</v>
      </c>
      <c r="H663" s="127">
        <v>5200</v>
      </c>
      <c r="I663" s="127">
        <v>6000</v>
      </c>
      <c r="J663" s="127">
        <v>1</v>
      </c>
      <c r="K663" s="129">
        <v>43</v>
      </c>
      <c r="L663" s="127">
        <v>2</v>
      </c>
      <c r="M663" s="127">
        <v>5</v>
      </c>
      <c r="N663" s="127">
        <v>1</v>
      </c>
      <c r="O663" s="127">
        <v>3</v>
      </c>
      <c r="P663" s="127">
        <v>3</v>
      </c>
    </row>
    <row r="664" spans="1:16" s="123" customFormat="1" ht="15.75" x14ac:dyDescent="0.25">
      <c r="A664" s="121"/>
      <c r="B664" s="127">
        <v>654</v>
      </c>
      <c r="C664" s="127">
        <v>3</v>
      </c>
      <c r="D664" s="127">
        <v>12</v>
      </c>
      <c r="E664" s="127">
        <v>5400</v>
      </c>
      <c r="F664" s="128">
        <v>3.0042314971718871</v>
      </c>
      <c r="G664" s="127">
        <v>18000</v>
      </c>
      <c r="H664" s="127">
        <v>2800</v>
      </c>
      <c r="I664" s="127">
        <v>6000</v>
      </c>
      <c r="J664" s="127">
        <v>2</v>
      </c>
      <c r="K664" s="127">
        <v>29</v>
      </c>
      <c r="L664" s="127">
        <v>2</v>
      </c>
      <c r="M664" s="127">
        <v>3</v>
      </c>
      <c r="N664" s="127">
        <v>1</v>
      </c>
      <c r="O664" s="127">
        <v>1</v>
      </c>
      <c r="P664" s="127">
        <v>3</v>
      </c>
    </row>
    <row r="665" spans="1:16" s="123" customFormat="1" ht="15.75" x14ac:dyDescent="0.25">
      <c r="A665" s="121"/>
      <c r="B665" s="127">
        <v>655</v>
      </c>
      <c r="C665" s="127">
        <v>4</v>
      </c>
      <c r="D665" s="127">
        <v>12</v>
      </c>
      <c r="E665" s="127">
        <v>18300</v>
      </c>
      <c r="F665" s="128">
        <v>3.8327663829143006</v>
      </c>
      <c r="G665" s="127">
        <v>36000</v>
      </c>
      <c r="H665" s="127">
        <v>6200</v>
      </c>
      <c r="I665" s="127">
        <v>6000</v>
      </c>
      <c r="J665" s="127">
        <v>1</v>
      </c>
      <c r="K665" s="129">
        <v>42</v>
      </c>
      <c r="L665" s="127">
        <v>4</v>
      </c>
      <c r="M665" s="127">
        <v>5</v>
      </c>
      <c r="N665" s="127">
        <v>1</v>
      </c>
      <c r="O665" s="127">
        <v>3</v>
      </c>
      <c r="P665" s="127">
        <v>3</v>
      </c>
    </row>
    <row r="666" spans="1:16" s="123" customFormat="1" ht="15.75" x14ac:dyDescent="0.25">
      <c r="A666" s="121"/>
      <c r="B666" s="127">
        <v>656</v>
      </c>
      <c r="C666" s="127">
        <v>4</v>
      </c>
      <c r="D666" s="127">
        <v>12</v>
      </c>
      <c r="E666" s="127">
        <v>24000</v>
      </c>
      <c r="F666" s="128">
        <v>3.0087796022272082</v>
      </c>
      <c r="G666" s="127">
        <v>36000</v>
      </c>
      <c r="H666" s="127">
        <v>6200</v>
      </c>
      <c r="I666" s="127">
        <v>6000</v>
      </c>
      <c r="J666" s="127">
        <v>1</v>
      </c>
      <c r="K666" s="127">
        <v>47</v>
      </c>
      <c r="L666" s="127">
        <v>3</v>
      </c>
      <c r="M666" s="127">
        <v>5</v>
      </c>
      <c r="N666" s="127">
        <v>1</v>
      </c>
      <c r="O666" s="127">
        <v>1</v>
      </c>
      <c r="P666" s="127">
        <v>3</v>
      </c>
    </row>
    <row r="667" spans="1:16" s="123" customFormat="1" ht="15.75" x14ac:dyDescent="0.25">
      <c r="A667" s="121"/>
      <c r="B667" s="127">
        <v>657</v>
      </c>
      <c r="C667" s="127">
        <v>4</v>
      </c>
      <c r="D667" s="127">
        <v>60</v>
      </c>
      <c r="E667" s="127">
        <v>24000</v>
      </c>
      <c r="F667" s="128">
        <v>1.3635586831872519</v>
      </c>
      <c r="G667" s="127">
        <v>41000</v>
      </c>
      <c r="H667" s="127">
        <v>6200</v>
      </c>
      <c r="I667" s="127">
        <v>6000</v>
      </c>
      <c r="J667" s="127">
        <v>1</v>
      </c>
      <c r="K667" s="129">
        <v>53</v>
      </c>
      <c r="L667" s="127">
        <v>3</v>
      </c>
      <c r="M667" s="127">
        <v>5</v>
      </c>
      <c r="N667" s="127">
        <v>2</v>
      </c>
      <c r="O667" s="127">
        <v>2</v>
      </c>
      <c r="P667" s="127">
        <v>2</v>
      </c>
    </row>
    <row r="668" spans="1:16" s="123" customFormat="1" ht="15.75" x14ac:dyDescent="0.25">
      <c r="A668" s="121"/>
      <c r="B668" s="127">
        <v>658</v>
      </c>
      <c r="C668" s="127">
        <v>5</v>
      </c>
      <c r="D668" s="127">
        <v>60</v>
      </c>
      <c r="E668" s="127">
        <v>5400</v>
      </c>
      <c r="F668" s="128">
        <v>1.8120311515245526</v>
      </c>
      <c r="G668" s="127">
        <v>12000</v>
      </c>
      <c r="H668" s="127">
        <v>2100</v>
      </c>
      <c r="I668" s="127">
        <v>5500</v>
      </c>
      <c r="J668" s="127">
        <v>2</v>
      </c>
      <c r="K668" s="127">
        <v>22</v>
      </c>
      <c r="L668" s="127">
        <v>1</v>
      </c>
      <c r="M668" s="127">
        <v>2</v>
      </c>
      <c r="N668" s="127">
        <v>1</v>
      </c>
      <c r="O668" s="127">
        <v>3</v>
      </c>
      <c r="P668" s="127">
        <v>1</v>
      </c>
    </row>
    <row r="669" spans="1:16" s="123" customFormat="1" ht="15.75" x14ac:dyDescent="0.25">
      <c r="A669" s="121"/>
      <c r="B669" s="127">
        <v>659</v>
      </c>
      <c r="C669" s="127">
        <v>1</v>
      </c>
      <c r="D669" s="127">
        <v>60</v>
      </c>
      <c r="E669" s="127">
        <v>14000</v>
      </c>
      <c r="F669" s="128">
        <v>2.104833505920225</v>
      </c>
      <c r="G669" s="127">
        <v>25000</v>
      </c>
      <c r="H669" s="127">
        <v>3600</v>
      </c>
      <c r="I669" s="127">
        <v>5000</v>
      </c>
      <c r="J669" s="127">
        <v>1</v>
      </c>
      <c r="K669" s="129">
        <v>33</v>
      </c>
      <c r="L669" s="127">
        <v>1</v>
      </c>
      <c r="M669" s="127">
        <v>5</v>
      </c>
      <c r="N669" s="127">
        <v>1</v>
      </c>
      <c r="O669" s="127">
        <v>1</v>
      </c>
      <c r="P669" s="127">
        <v>3</v>
      </c>
    </row>
    <row r="670" spans="1:16" s="123" customFormat="1" ht="15.75" x14ac:dyDescent="0.25">
      <c r="A670" s="121"/>
      <c r="B670" s="127">
        <v>660</v>
      </c>
      <c r="C670" s="127">
        <v>5</v>
      </c>
      <c r="D670" s="127">
        <v>36</v>
      </c>
      <c r="E670" s="127">
        <v>18300</v>
      </c>
      <c r="F670" s="128">
        <v>2.9676621803402461</v>
      </c>
      <c r="G670" s="127">
        <v>36000</v>
      </c>
      <c r="H670" s="127">
        <v>5200</v>
      </c>
      <c r="I670" s="127">
        <v>5500</v>
      </c>
      <c r="J670" s="127">
        <v>2</v>
      </c>
      <c r="K670" s="127">
        <v>54</v>
      </c>
      <c r="L670" s="127">
        <v>2</v>
      </c>
      <c r="M670" s="127">
        <v>3</v>
      </c>
      <c r="N670" s="127">
        <v>1</v>
      </c>
      <c r="O670" s="127">
        <v>4</v>
      </c>
      <c r="P670" s="127">
        <v>3</v>
      </c>
    </row>
    <row r="671" spans="1:16" s="123" customFormat="1" ht="15.75" x14ac:dyDescent="0.25">
      <c r="A671" s="121"/>
      <c r="B671" s="127">
        <v>661</v>
      </c>
      <c r="C671" s="127">
        <v>5</v>
      </c>
      <c r="D671" s="127">
        <v>12</v>
      </c>
      <c r="E671" s="127">
        <v>18300</v>
      </c>
      <c r="F671" s="128">
        <v>3.6531596197424081</v>
      </c>
      <c r="G671" s="127">
        <v>36000</v>
      </c>
      <c r="H671" s="127">
        <v>6200</v>
      </c>
      <c r="I671" s="127">
        <v>5500</v>
      </c>
      <c r="J671" s="127">
        <v>2</v>
      </c>
      <c r="K671" s="129">
        <v>42</v>
      </c>
      <c r="L671" s="127">
        <v>1</v>
      </c>
      <c r="M671" s="127">
        <v>4</v>
      </c>
      <c r="N671" s="127">
        <v>1</v>
      </c>
      <c r="O671" s="127">
        <v>2</v>
      </c>
      <c r="P671" s="127">
        <v>1</v>
      </c>
    </row>
    <row r="672" spans="1:16" s="123" customFormat="1" ht="15.75" x14ac:dyDescent="0.25">
      <c r="A672" s="121"/>
      <c r="B672" s="127">
        <v>662</v>
      </c>
      <c r="C672" s="127">
        <v>4</v>
      </c>
      <c r="D672" s="127">
        <v>18</v>
      </c>
      <c r="E672" s="127">
        <v>24000</v>
      </c>
      <c r="F672" s="128">
        <v>2.9041816560910503</v>
      </c>
      <c r="G672" s="127">
        <v>36000</v>
      </c>
      <c r="H672" s="127">
        <v>7300</v>
      </c>
      <c r="I672" s="127">
        <v>6000</v>
      </c>
      <c r="J672" s="127">
        <v>2</v>
      </c>
      <c r="K672" s="127">
        <v>44</v>
      </c>
      <c r="L672" s="127">
        <v>4</v>
      </c>
      <c r="M672" s="127">
        <v>4</v>
      </c>
      <c r="N672" s="127">
        <v>1</v>
      </c>
      <c r="O672" s="127">
        <v>3</v>
      </c>
      <c r="P672" s="127">
        <v>3</v>
      </c>
    </row>
    <row r="673" spans="1:16" s="123" customFormat="1" ht="15.75" x14ac:dyDescent="0.25">
      <c r="A673" s="121"/>
      <c r="B673" s="127">
        <v>663</v>
      </c>
      <c r="C673" s="127">
        <v>2</v>
      </c>
      <c r="D673" s="127">
        <v>36</v>
      </c>
      <c r="E673" s="127">
        <v>24000</v>
      </c>
      <c r="F673" s="128">
        <v>1.3234268169316716</v>
      </c>
      <c r="G673" s="127">
        <v>36000</v>
      </c>
      <c r="H673" s="127">
        <v>6200</v>
      </c>
      <c r="I673" s="127">
        <v>6000</v>
      </c>
      <c r="J673" s="127">
        <v>2</v>
      </c>
      <c r="K673" s="129">
        <v>29</v>
      </c>
      <c r="L673" s="127">
        <v>3</v>
      </c>
      <c r="M673" s="127">
        <v>5</v>
      </c>
      <c r="N673" s="127">
        <v>2</v>
      </c>
      <c r="O673" s="127">
        <v>2</v>
      </c>
      <c r="P673" s="127">
        <v>2</v>
      </c>
    </row>
    <row r="674" spans="1:16" s="123" customFormat="1" ht="15.75" x14ac:dyDescent="0.25">
      <c r="A674" s="121"/>
      <c r="B674" s="127">
        <v>664</v>
      </c>
      <c r="C674" s="127">
        <v>2</v>
      </c>
      <c r="D674" s="127">
        <v>60</v>
      </c>
      <c r="E674" s="127">
        <v>14000</v>
      </c>
      <c r="F674" s="128">
        <v>1.1886633798752222</v>
      </c>
      <c r="G674" s="127">
        <v>25000</v>
      </c>
      <c r="H674" s="127">
        <v>4000</v>
      </c>
      <c r="I674" s="127">
        <v>6000</v>
      </c>
      <c r="J674" s="127">
        <v>2</v>
      </c>
      <c r="K674" s="127">
        <v>30</v>
      </c>
      <c r="L674" s="127">
        <v>1</v>
      </c>
      <c r="M674" s="127">
        <v>3</v>
      </c>
      <c r="N674" s="127">
        <v>1</v>
      </c>
      <c r="O674" s="127">
        <v>3</v>
      </c>
      <c r="P674" s="127">
        <v>3</v>
      </c>
    </row>
    <row r="675" spans="1:16" s="123" customFormat="1" ht="15.75" x14ac:dyDescent="0.25">
      <c r="A675" s="121"/>
      <c r="B675" s="127">
        <v>665</v>
      </c>
      <c r="C675" s="127">
        <v>1</v>
      </c>
      <c r="D675" s="127">
        <v>18</v>
      </c>
      <c r="E675" s="127">
        <v>18300</v>
      </c>
      <c r="F675" s="128">
        <v>2.2767361017875016</v>
      </c>
      <c r="G675" s="127">
        <v>36000</v>
      </c>
      <c r="H675" s="127">
        <v>5200</v>
      </c>
      <c r="I675" s="127">
        <v>5000</v>
      </c>
      <c r="J675" s="127">
        <v>1</v>
      </c>
      <c r="K675" s="129">
        <v>52</v>
      </c>
      <c r="L675" s="127">
        <v>4</v>
      </c>
      <c r="M675" s="127">
        <v>2</v>
      </c>
      <c r="N675" s="127">
        <v>2</v>
      </c>
      <c r="O675" s="127">
        <v>1</v>
      </c>
      <c r="P675" s="127">
        <v>3</v>
      </c>
    </row>
    <row r="676" spans="1:16" s="123" customFormat="1" ht="15.75" x14ac:dyDescent="0.25">
      <c r="A676" s="121"/>
      <c r="B676" s="127">
        <v>666</v>
      </c>
      <c r="C676" s="127">
        <v>5</v>
      </c>
      <c r="D676" s="127">
        <v>36</v>
      </c>
      <c r="E676" s="127">
        <v>24000</v>
      </c>
      <c r="F676" s="128">
        <v>3.538850511382071</v>
      </c>
      <c r="G676" s="127">
        <v>36000</v>
      </c>
      <c r="H676" s="127">
        <v>8400</v>
      </c>
      <c r="I676" s="127">
        <v>5500</v>
      </c>
      <c r="J676" s="127">
        <v>2</v>
      </c>
      <c r="K676" s="127">
        <v>48</v>
      </c>
      <c r="L676" s="127">
        <v>4</v>
      </c>
      <c r="M676" s="127">
        <v>4</v>
      </c>
      <c r="N676" s="127">
        <v>1</v>
      </c>
      <c r="O676" s="127">
        <v>1</v>
      </c>
      <c r="P676" s="127">
        <v>3</v>
      </c>
    </row>
    <row r="677" spans="1:16" s="123" customFormat="1" ht="15.75" x14ac:dyDescent="0.25">
      <c r="A677" s="121"/>
      <c r="B677" s="127">
        <v>667</v>
      </c>
      <c r="C677" s="127">
        <v>1</v>
      </c>
      <c r="D677" s="127">
        <v>36</v>
      </c>
      <c r="E677" s="127">
        <v>24000</v>
      </c>
      <c r="F677" s="128">
        <v>3.53966098261479</v>
      </c>
      <c r="G677" s="127">
        <v>45000</v>
      </c>
      <c r="H677" s="127">
        <v>6200</v>
      </c>
      <c r="I677" s="127">
        <v>5000</v>
      </c>
      <c r="J677" s="127">
        <v>2</v>
      </c>
      <c r="K677" s="129">
        <v>31</v>
      </c>
      <c r="L677" s="127">
        <v>4</v>
      </c>
      <c r="M677" s="127">
        <v>5</v>
      </c>
      <c r="N677" s="127">
        <v>1</v>
      </c>
      <c r="O677" s="127">
        <v>4</v>
      </c>
      <c r="P677" s="127">
        <v>1</v>
      </c>
    </row>
    <row r="678" spans="1:16" s="123" customFormat="1" ht="15.75" x14ac:dyDescent="0.25">
      <c r="A678" s="121"/>
      <c r="B678" s="127">
        <v>668</v>
      </c>
      <c r="C678" s="127">
        <v>2</v>
      </c>
      <c r="D678" s="127">
        <v>48</v>
      </c>
      <c r="E678" s="127">
        <v>5400</v>
      </c>
      <c r="F678" s="128">
        <v>2.6365591060898361</v>
      </c>
      <c r="G678" s="127">
        <v>18000</v>
      </c>
      <c r="H678" s="127">
        <v>2700</v>
      </c>
      <c r="I678" s="127">
        <v>6000</v>
      </c>
      <c r="J678" s="127">
        <v>1</v>
      </c>
      <c r="K678" s="127">
        <v>34</v>
      </c>
      <c r="L678" s="127">
        <v>1</v>
      </c>
      <c r="M678" s="127">
        <v>1</v>
      </c>
      <c r="N678" s="127">
        <v>2</v>
      </c>
      <c r="O678" s="127">
        <v>3</v>
      </c>
      <c r="P678" s="127">
        <v>3</v>
      </c>
    </row>
    <row r="679" spans="1:16" s="123" customFormat="1" ht="15.75" x14ac:dyDescent="0.25">
      <c r="A679" s="121"/>
      <c r="B679" s="127">
        <v>669</v>
      </c>
      <c r="C679" s="127">
        <v>1</v>
      </c>
      <c r="D679" s="127">
        <v>36</v>
      </c>
      <c r="E679" s="127">
        <v>14000</v>
      </c>
      <c r="F679" s="128">
        <v>2.9343844561687895</v>
      </c>
      <c r="G679" s="127">
        <v>25000</v>
      </c>
      <c r="H679" s="127">
        <v>3700</v>
      </c>
      <c r="I679" s="127">
        <v>5000</v>
      </c>
      <c r="J679" s="127">
        <v>2</v>
      </c>
      <c r="K679" s="129">
        <v>48</v>
      </c>
      <c r="L679" s="127">
        <v>3</v>
      </c>
      <c r="M679" s="127">
        <v>1</v>
      </c>
      <c r="N679" s="127">
        <v>1</v>
      </c>
      <c r="O679" s="127">
        <v>1</v>
      </c>
      <c r="P679" s="127">
        <v>1</v>
      </c>
    </row>
    <row r="680" spans="1:16" s="123" customFormat="1" ht="15.75" x14ac:dyDescent="0.25">
      <c r="A680" s="121"/>
      <c r="B680" s="127">
        <v>670</v>
      </c>
      <c r="C680" s="127">
        <v>4</v>
      </c>
      <c r="D680" s="127">
        <v>36</v>
      </c>
      <c r="E680" s="127">
        <v>5400</v>
      </c>
      <c r="F680" s="128">
        <v>3.5715142983516461</v>
      </c>
      <c r="G680" s="127">
        <v>18000</v>
      </c>
      <c r="H680" s="127">
        <v>2900</v>
      </c>
      <c r="I680" s="127">
        <v>6000</v>
      </c>
      <c r="J680" s="127">
        <v>2</v>
      </c>
      <c r="K680" s="127">
        <v>27</v>
      </c>
      <c r="L680" s="127">
        <v>2</v>
      </c>
      <c r="M680" s="127">
        <v>4</v>
      </c>
      <c r="N680" s="127">
        <v>1</v>
      </c>
      <c r="O680" s="127">
        <v>4</v>
      </c>
      <c r="P680" s="127">
        <v>3</v>
      </c>
    </row>
    <row r="681" spans="1:16" s="123" customFormat="1" ht="15.75" x14ac:dyDescent="0.25">
      <c r="A681" s="121"/>
      <c r="B681" s="127">
        <v>671</v>
      </c>
      <c r="C681" s="127">
        <v>5</v>
      </c>
      <c r="D681" s="127">
        <v>18</v>
      </c>
      <c r="E681" s="127">
        <v>14000</v>
      </c>
      <c r="F681" s="128">
        <v>3.4922640834525511</v>
      </c>
      <c r="G681" s="127">
        <v>20000</v>
      </c>
      <c r="H681" s="127">
        <v>3700</v>
      </c>
      <c r="I681" s="127">
        <v>5500</v>
      </c>
      <c r="J681" s="127">
        <v>2</v>
      </c>
      <c r="K681" s="129">
        <v>21</v>
      </c>
      <c r="L681" s="127">
        <v>3</v>
      </c>
      <c r="M681" s="127">
        <v>4</v>
      </c>
      <c r="N681" s="127">
        <v>2</v>
      </c>
      <c r="O681" s="127">
        <v>3</v>
      </c>
      <c r="P681" s="127">
        <v>3</v>
      </c>
    </row>
    <row r="682" spans="1:16" s="123" customFormat="1" ht="15.75" x14ac:dyDescent="0.25">
      <c r="A682" s="121"/>
      <c r="B682" s="127">
        <v>672</v>
      </c>
      <c r="C682" s="127">
        <v>4</v>
      </c>
      <c r="D682" s="127">
        <v>12</v>
      </c>
      <c r="E682" s="127">
        <v>5400</v>
      </c>
      <c r="F682" s="128">
        <v>2.3726738997460917</v>
      </c>
      <c r="G682" s="127">
        <v>18000</v>
      </c>
      <c r="H682" s="127">
        <v>3000</v>
      </c>
      <c r="I682" s="127">
        <v>6000</v>
      </c>
      <c r="J682" s="127">
        <v>2</v>
      </c>
      <c r="K682" s="127">
        <v>38</v>
      </c>
      <c r="L682" s="127">
        <v>3</v>
      </c>
      <c r="M682" s="127">
        <v>5</v>
      </c>
      <c r="N682" s="127">
        <v>1</v>
      </c>
      <c r="O682" s="127">
        <v>3</v>
      </c>
      <c r="P682" s="127">
        <v>3</v>
      </c>
    </row>
    <row r="683" spans="1:16" s="123" customFormat="1" ht="15.75" x14ac:dyDescent="0.25">
      <c r="A683" s="121"/>
      <c r="B683" s="127">
        <v>673</v>
      </c>
      <c r="C683" s="127">
        <v>3</v>
      </c>
      <c r="D683" s="127">
        <v>36</v>
      </c>
      <c r="E683" s="127">
        <v>18300</v>
      </c>
      <c r="F683" s="128">
        <v>2.6434118093157326</v>
      </c>
      <c r="G683" s="127">
        <v>36000</v>
      </c>
      <c r="H683" s="127">
        <v>4400</v>
      </c>
      <c r="I683" s="127">
        <v>6000</v>
      </c>
      <c r="J683" s="127">
        <v>2</v>
      </c>
      <c r="K683" s="129">
        <v>51</v>
      </c>
      <c r="L683" s="127">
        <v>2</v>
      </c>
      <c r="M683" s="127">
        <v>4</v>
      </c>
      <c r="N683" s="127">
        <v>2</v>
      </c>
      <c r="O683" s="127">
        <v>2</v>
      </c>
      <c r="P683" s="127">
        <v>2</v>
      </c>
    </row>
    <row r="684" spans="1:16" s="123" customFormat="1" ht="15.75" x14ac:dyDescent="0.25">
      <c r="A684" s="121"/>
      <c r="B684" s="127">
        <v>674</v>
      </c>
      <c r="C684" s="127">
        <v>3</v>
      </c>
      <c r="D684" s="127">
        <v>18</v>
      </c>
      <c r="E684" s="127">
        <v>5400</v>
      </c>
      <c r="F684" s="128">
        <v>2.8641193477710103</v>
      </c>
      <c r="G684" s="127">
        <v>12000</v>
      </c>
      <c r="H684" s="127">
        <v>1900</v>
      </c>
      <c r="I684" s="127">
        <v>6000</v>
      </c>
      <c r="J684" s="127">
        <v>2</v>
      </c>
      <c r="K684" s="127">
        <v>49</v>
      </c>
      <c r="L684" s="127">
        <v>2</v>
      </c>
      <c r="M684" s="127">
        <v>3</v>
      </c>
      <c r="N684" s="127">
        <v>1</v>
      </c>
      <c r="O684" s="127">
        <v>3</v>
      </c>
      <c r="P684" s="127">
        <v>1</v>
      </c>
    </row>
    <row r="685" spans="1:16" s="123" customFormat="1" ht="15.75" x14ac:dyDescent="0.25">
      <c r="A685" s="121"/>
      <c r="B685" s="127">
        <v>675</v>
      </c>
      <c r="C685" s="127">
        <v>4</v>
      </c>
      <c r="D685" s="127">
        <v>36</v>
      </c>
      <c r="E685" s="127">
        <v>24000</v>
      </c>
      <c r="F685" s="128">
        <v>2.8600979118623235</v>
      </c>
      <c r="G685" s="127">
        <v>47000</v>
      </c>
      <c r="H685" s="127">
        <v>7300</v>
      </c>
      <c r="I685" s="127">
        <v>6000</v>
      </c>
      <c r="J685" s="127">
        <v>1</v>
      </c>
      <c r="K685" s="129">
        <v>48</v>
      </c>
      <c r="L685" s="127">
        <v>2</v>
      </c>
      <c r="M685" s="127">
        <v>3</v>
      </c>
      <c r="N685" s="127">
        <v>2</v>
      </c>
      <c r="O685" s="127">
        <v>2</v>
      </c>
      <c r="P685" s="127">
        <v>3</v>
      </c>
    </row>
    <row r="686" spans="1:16" s="123" customFormat="1" ht="15.75" x14ac:dyDescent="0.25">
      <c r="A686" s="121"/>
      <c r="B686" s="127">
        <v>676</v>
      </c>
      <c r="C686" s="127">
        <v>5</v>
      </c>
      <c r="D686" s="127">
        <v>12</v>
      </c>
      <c r="E686" s="127">
        <v>18300</v>
      </c>
      <c r="F686" s="128">
        <v>1.0046070344491254</v>
      </c>
      <c r="G686" s="127">
        <v>36000</v>
      </c>
      <c r="H686" s="127">
        <v>6200</v>
      </c>
      <c r="I686" s="127">
        <v>5500</v>
      </c>
      <c r="J686" s="127">
        <v>2</v>
      </c>
      <c r="K686" s="127">
        <v>22</v>
      </c>
      <c r="L686" s="127">
        <v>1</v>
      </c>
      <c r="M686" s="127">
        <v>4</v>
      </c>
      <c r="N686" s="127">
        <v>2</v>
      </c>
      <c r="O686" s="127">
        <v>1</v>
      </c>
      <c r="P686" s="127">
        <v>2</v>
      </c>
    </row>
    <row r="687" spans="1:16" s="123" customFormat="1" ht="15.75" x14ac:dyDescent="0.25">
      <c r="A687" s="121"/>
      <c r="B687" s="127">
        <v>677</v>
      </c>
      <c r="C687" s="127">
        <v>4</v>
      </c>
      <c r="D687" s="127">
        <v>60</v>
      </c>
      <c r="E687" s="127">
        <v>14000</v>
      </c>
      <c r="F687" s="128">
        <v>1.5319536786665049</v>
      </c>
      <c r="G687" s="127">
        <v>25000</v>
      </c>
      <c r="H687" s="127">
        <v>3600</v>
      </c>
      <c r="I687" s="127">
        <v>6000</v>
      </c>
      <c r="J687" s="127">
        <v>1</v>
      </c>
      <c r="K687" s="127">
        <v>32</v>
      </c>
      <c r="L687" s="127">
        <v>2</v>
      </c>
      <c r="M687" s="127">
        <v>5</v>
      </c>
      <c r="N687" s="127">
        <v>1</v>
      </c>
      <c r="O687" s="127">
        <v>2</v>
      </c>
      <c r="P687" s="127">
        <v>1</v>
      </c>
    </row>
    <row r="688" spans="1:16" s="123" customFormat="1" ht="15.75" x14ac:dyDescent="0.25">
      <c r="A688" s="121"/>
      <c r="B688" s="127">
        <v>678</v>
      </c>
      <c r="C688" s="127">
        <v>5</v>
      </c>
      <c r="D688" s="127">
        <v>36</v>
      </c>
      <c r="E688" s="127">
        <v>5400</v>
      </c>
      <c r="F688" s="128">
        <v>2.4884612631491683</v>
      </c>
      <c r="G688" s="127">
        <v>12000</v>
      </c>
      <c r="H688" s="127">
        <v>2000</v>
      </c>
      <c r="I688" s="127">
        <v>5500</v>
      </c>
      <c r="J688" s="127">
        <v>2</v>
      </c>
      <c r="K688" s="129">
        <v>51</v>
      </c>
      <c r="L688" s="127">
        <v>3</v>
      </c>
      <c r="M688" s="127">
        <v>3</v>
      </c>
      <c r="N688" s="127">
        <v>1</v>
      </c>
      <c r="O688" s="127">
        <v>3</v>
      </c>
      <c r="P688" s="127">
        <v>2</v>
      </c>
    </row>
    <row r="689" spans="1:16" s="123" customFormat="1" ht="15.75" x14ac:dyDescent="0.25">
      <c r="A689" s="121"/>
      <c r="B689" s="127">
        <v>679</v>
      </c>
      <c r="C689" s="127">
        <v>2</v>
      </c>
      <c r="D689" s="127">
        <v>12</v>
      </c>
      <c r="E689" s="127">
        <v>5400</v>
      </c>
      <c r="F689" s="128">
        <v>2.1483411526414784</v>
      </c>
      <c r="G689" s="127">
        <v>18000</v>
      </c>
      <c r="H689" s="127">
        <v>2800</v>
      </c>
      <c r="I689" s="127">
        <v>6000</v>
      </c>
      <c r="J689" s="127">
        <v>1</v>
      </c>
      <c r="K689" s="127">
        <v>50</v>
      </c>
      <c r="L689" s="127">
        <v>2</v>
      </c>
      <c r="M689" s="127">
        <v>4</v>
      </c>
      <c r="N689" s="127">
        <v>2</v>
      </c>
      <c r="O689" s="127">
        <v>3</v>
      </c>
      <c r="P689" s="127">
        <v>1</v>
      </c>
    </row>
    <row r="690" spans="1:16" s="123" customFormat="1" ht="15.75" x14ac:dyDescent="0.25">
      <c r="A690" s="121"/>
      <c r="B690" s="127">
        <v>680</v>
      </c>
      <c r="C690" s="127">
        <v>5</v>
      </c>
      <c r="D690" s="127">
        <v>60</v>
      </c>
      <c r="E690" s="127">
        <v>18300</v>
      </c>
      <c r="F690" s="128">
        <v>1.0924247637434299</v>
      </c>
      <c r="G690" s="127">
        <v>36000</v>
      </c>
      <c r="H690" s="127">
        <v>6200</v>
      </c>
      <c r="I690" s="127">
        <v>5500</v>
      </c>
      <c r="J690" s="127">
        <v>2</v>
      </c>
      <c r="K690" s="129">
        <v>45</v>
      </c>
      <c r="L690" s="127">
        <v>4</v>
      </c>
      <c r="M690" s="127">
        <v>4</v>
      </c>
      <c r="N690" s="127">
        <v>1</v>
      </c>
      <c r="O690" s="127">
        <v>2</v>
      </c>
      <c r="P690" s="127">
        <v>3</v>
      </c>
    </row>
    <row r="691" spans="1:16" s="123" customFormat="1" ht="15.75" x14ac:dyDescent="0.25">
      <c r="A691" s="121"/>
      <c r="B691" s="127">
        <v>681</v>
      </c>
      <c r="C691" s="127">
        <v>2</v>
      </c>
      <c r="D691" s="127">
        <v>60</v>
      </c>
      <c r="E691" s="127">
        <v>18300</v>
      </c>
      <c r="F691" s="128">
        <v>2.2763595685477176</v>
      </c>
      <c r="G691" s="127">
        <v>36000</v>
      </c>
      <c r="H691" s="127">
        <v>6200</v>
      </c>
      <c r="I691" s="127">
        <v>6000</v>
      </c>
      <c r="J691" s="127">
        <v>1</v>
      </c>
      <c r="K691" s="127">
        <v>52</v>
      </c>
      <c r="L691" s="127">
        <v>2</v>
      </c>
      <c r="M691" s="127">
        <v>5</v>
      </c>
      <c r="N691" s="127">
        <v>1</v>
      </c>
      <c r="O691" s="127">
        <v>3</v>
      </c>
      <c r="P691" s="127">
        <v>3</v>
      </c>
    </row>
    <row r="692" spans="1:16" s="123" customFormat="1" ht="15.75" x14ac:dyDescent="0.25">
      <c r="A692" s="121"/>
      <c r="B692" s="127">
        <v>682</v>
      </c>
      <c r="C692" s="127">
        <v>2</v>
      </c>
      <c r="D692" s="127">
        <v>36</v>
      </c>
      <c r="E692" s="127">
        <v>14000</v>
      </c>
      <c r="F692" s="128">
        <v>3.4357488875727156</v>
      </c>
      <c r="G692" s="127">
        <v>25000</v>
      </c>
      <c r="H692" s="127">
        <v>3700</v>
      </c>
      <c r="I692" s="127">
        <v>6000</v>
      </c>
      <c r="J692" s="127">
        <v>1</v>
      </c>
      <c r="K692" s="129">
        <v>27</v>
      </c>
      <c r="L692" s="127">
        <v>2</v>
      </c>
      <c r="M692" s="127">
        <v>4</v>
      </c>
      <c r="N692" s="127">
        <v>1</v>
      </c>
      <c r="O692" s="127">
        <v>2</v>
      </c>
      <c r="P692" s="127">
        <v>3</v>
      </c>
    </row>
    <row r="693" spans="1:16" s="123" customFormat="1" ht="15.75" x14ac:dyDescent="0.25">
      <c r="A693" s="121"/>
      <c r="B693" s="127">
        <v>683</v>
      </c>
      <c r="C693" s="127">
        <v>4</v>
      </c>
      <c r="D693" s="127">
        <v>18</v>
      </c>
      <c r="E693" s="127">
        <v>14000</v>
      </c>
      <c r="F693" s="128">
        <v>1.715898837025595</v>
      </c>
      <c r="G693" s="127">
        <v>25000</v>
      </c>
      <c r="H693" s="127">
        <v>3700</v>
      </c>
      <c r="I693" s="127">
        <v>6000</v>
      </c>
      <c r="J693" s="127">
        <v>2</v>
      </c>
      <c r="K693" s="127">
        <v>38</v>
      </c>
      <c r="L693" s="127">
        <v>4</v>
      </c>
      <c r="M693" s="127">
        <v>4</v>
      </c>
      <c r="N693" s="127">
        <v>1</v>
      </c>
      <c r="O693" s="127">
        <v>2</v>
      </c>
      <c r="P693" s="127">
        <v>3</v>
      </c>
    </row>
    <row r="694" spans="1:16" s="123" customFormat="1" ht="15.75" x14ac:dyDescent="0.25">
      <c r="A694" s="121"/>
      <c r="B694" s="127">
        <v>684</v>
      </c>
      <c r="C694" s="127">
        <v>4</v>
      </c>
      <c r="D694" s="127">
        <v>36</v>
      </c>
      <c r="E694" s="127">
        <v>5400</v>
      </c>
      <c r="F694" s="128">
        <v>2.1246546776727864</v>
      </c>
      <c r="G694" s="127">
        <v>15000</v>
      </c>
      <c r="H694" s="127">
        <v>2500</v>
      </c>
      <c r="I694" s="127">
        <v>6000</v>
      </c>
      <c r="J694" s="127">
        <v>1</v>
      </c>
      <c r="K694" s="129">
        <v>18</v>
      </c>
      <c r="L694" s="127">
        <v>2</v>
      </c>
      <c r="M694" s="127">
        <v>5</v>
      </c>
      <c r="N694" s="127">
        <v>1</v>
      </c>
      <c r="O694" s="127">
        <v>2</v>
      </c>
      <c r="P694" s="127">
        <v>3</v>
      </c>
    </row>
    <row r="695" spans="1:16" s="123" customFormat="1" ht="15.75" x14ac:dyDescent="0.25">
      <c r="A695" s="121"/>
      <c r="B695" s="127">
        <v>685</v>
      </c>
      <c r="C695" s="127">
        <v>5</v>
      </c>
      <c r="D695" s="127">
        <v>12</v>
      </c>
      <c r="E695" s="127">
        <v>24000</v>
      </c>
      <c r="F695" s="128">
        <v>2.2166717825093887</v>
      </c>
      <c r="G695" s="127">
        <v>45000</v>
      </c>
      <c r="H695" s="127">
        <v>8200</v>
      </c>
      <c r="I695" s="127">
        <v>5500</v>
      </c>
      <c r="J695" s="127">
        <v>2</v>
      </c>
      <c r="K695" s="127">
        <v>40</v>
      </c>
      <c r="L695" s="127">
        <v>3</v>
      </c>
      <c r="M695" s="127">
        <v>5</v>
      </c>
      <c r="N695" s="127">
        <v>2</v>
      </c>
      <c r="O695" s="127">
        <v>2</v>
      </c>
      <c r="P695" s="127">
        <v>1</v>
      </c>
    </row>
    <row r="696" spans="1:16" s="123" customFormat="1" ht="15.75" x14ac:dyDescent="0.25">
      <c r="A696" s="121"/>
      <c r="B696" s="127">
        <v>686</v>
      </c>
      <c r="C696" s="127">
        <v>1</v>
      </c>
      <c r="D696" s="127">
        <v>12</v>
      </c>
      <c r="E696" s="127">
        <v>5400</v>
      </c>
      <c r="F696" s="128">
        <v>1.6646633214539253</v>
      </c>
      <c r="G696" s="127">
        <v>12000</v>
      </c>
      <c r="H696" s="127">
        <v>1400</v>
      </c>
      <c r="I696" s="127">
        <v>5000</v>
      </c>
      <c r="J696" s="127">
        <v>2</v>
      </c>
      <c r="K696" s="129">
        <v>55</v>
      </c>
      <c r="L696" s="127">
        <v>4</v>
      </c>
      <c r="M696" s="127">
        <v>1</v>
      </c>
      <c r="N696" s="127">
        <v>2</v>
      </c>
      <c r="O696" s="127">
        <v>1</v>
      </c>
      <c r="P696" s="127">
        <v>3</v>
      </c>
    </row>
    <row r="697" spans="1:16" s="123" customFormat="1" ht="15.75" x14ac:dyDescent="0.25">
      <c r="A697" s="121"/>
      <c r="B697" s="127">
        <v>687</v>
      </c>
      <c r="C697" s="127">
        <v>5</v>
      </c>
      <c r="D697" s="127">
        <v>12</v>
      </c>
      <c r="E697" s="127">
        <v>5400</v>
      </c>
      <c r="F697" s="128">
        <v>3.7211681670874133</v>
      </c>
      <c r="G697" s="127">
        <v>18000</v>
      </c>
      <c r="H697" s="127">
        <v>3600</v>
      </c>
      <c r="I697" s="127">
        <v>5500</v>
      </c>
      <c r="J697" s="127">
        <v>2</v>
      </c>
      <c r="K697" s="127">
        <v>39</v>
      </c>
      <c r="L697" s="127">
        <v>2</v>
      </c>
      <c r="M697" s="127">
        <v>3</v>
      </c>
      <c r="N697" s="127">
        <v>1</v>
      </c>
      <c r="O697" s="127">
        <v>4</v>
      </c>
      <c r="P697" s="127">
        <v>3</v>
      </c>
    </row>
    <row r="698" spans="1:16" s="123" customFormat="1" ht="15.75" x14ac:dyDescent="0.25">
      <c r="A698" s="121"/>
      <c r="B698" s="127">
        <v>688</v>
      </c>
      <c r="C698" s="127">
        <v>2</v>
      </c>
      <c r="D698" s="127">
        <v>12</v>
      </c>
      <c r="E698" s="127">
        <v>14000</v>
      </c>
      <c r="F698" s="128">
        <v>3.0925008912938763</v>
      </c>
      <c r="G698" s="127">
        <v>25000</v>
      </c>
      <c r="H698" s="127">
        <v>4000</v>
      </c>
      <c r="I698" s="127">
        <v>6000</v>
      </c>
      <c r="J698" s="127">
        <v>2</v>
      </c>
      <c r="K698" s="129">
        <v>22</v>
      </c>
      <c r="L698" s="127">
        <v>1</v>
      </c>
      <c r="M698" s="127">
        <v>1</v>
      </c>
      <c r="N698" s="127">
        <v>2</v>
      </c>
      <c r="O698" s="127">
        <v>3</v>
      </c>
      <c r="P698" s="127">
        <v>3</v>
      </c>
    </row>
    <row r="699" spans="1:16" s="123" customFormat="1" ht="15.75" x14ac:dyDescent="0.25">
      <c r="A699" s="121"/>
      <c r="B699" s="127">
        <v>689</v>
      </c>
      <c r="C699" s="127">
        <v>4</v>
      </c>
      <c r="D699" s="127">
        <v>36</v>
      </c>
      <c r="E699" s="127">
        <v>18300</v>
      </c>
      <c r="F699" s="128">
        <v>3.9433795464442687</v>
      </c>
      <c r="G699" s="127">
        <v>36000</v>
      </c>
      <c r="H699" s="127">
        <v>5200</v>
      </c>
      <c r="I699" s="127">
        <v>6000</v>
      </c>
      <c r="J699" s="127">
        <v>2</v>
      </c>
      <c r="K699" s="127">
        <v>43</v>
      </c>
      <c r="L699" s="127">
        <v>3</v>
      </c>
      <c r="M699" s="127">
        <v>5</v>
      </c>
      <c r="N699" s="127">
        <v>1</v>
      </c>
      <c r="O699" s="127">
        <v>4</v>
      </c>
      <c r="P699" s="127">
        <v>3</v>
      </c>
    </row>
    <row r="700" spans="1:16" s="123" customFormat="1" ht="15.75" x14ac:dyDescent="0.25">
      <c r="A700" s="121"/>
      <c r="B700" s="127">
        <v>690</v>
      </c>
      <c r="C700" s="127">
        <v>2</v>
      </c>
      <c r="D700" s="127">
        <v>36</v>
      </c>
      <c r="E700" s="127">
        <v>18300</v>
      </c>
      <c r="F700" s="128">
        <v>1.4193142447578238</v>
      </c>
      <c r="G700" s="127">
        <v>36000</v>
      </c>
      <c r="H700" s="127">
        <v>5200</v>
      </c>
      <c r="I700" s="127">
        <v>6000</v>
      </c>
      <c r="J700" s="127">
        <v>2</v>
      </c>
      <c r="K700" s="129">
        <v>30</v>
      </c>
      <c r="L700" s="127">
        <v>3</v>
      </c>
      <c r="M700" s="127">
        <v>4</v>
      </c>
      <c r="N700" s="127">
        <v>2</v>
      </c>
      <c r="O700" s="127">
        <v>3</v>
      </c>
      <c r="P700" s="127">
        <v>2</v>
      </c>
    </row>
    <row r="701" spans="1:16" s="123" customFormat="1" ht="15.75" x14ac:dyDescent="0.25">
      <c r="A701" s="121"/>
      <c r="B701" s="127">
        <v>691</v>
      </c>
      <c r="C701" s="127">
        <v>1</v>
      </c>
      <c r="D701" s="127">
        <v>18</v>
      </c>
      <c r="E701" s="127">
        <v>14000</v>
      </c>
      <c r="F701" s="128">
        <v>2.5801302224852751</v>
      </c>
      <c r="G701" s="127">
        <v>25000</v>
      </c>
      <c r="H701" s="127">
        <v>3600</v>
      </c>
      <c r="I701" s="127">
        <v>5000</v>
      </c>
      <c r="J701" s="127">
        <v>1</v>
      </c>
      <c r="K701" s="127">
        <v>26</v>
      </c>
      <c r="L701" s="127">
        <v>2</v>
      </c>
      <c r="M701" s="127">
        <v>2</v>
      </c>
      <c r="N701" s="127">
        <v>1</v>
      </c>
      <c r="O701" s="127">
        <v>1</v>
      </c>
      <c r="P701" s="127">
        <v>3</v>
      </c>
    </row>
    <row r="702" spans="1:16" s="123" customFormat="1" ht="15.75" x14ac:dyDescent="0.25">
      <c r="A702" s="121"/>
      <c r="B702" s="127">
        <v>692</v>
      </c>
      <c r="C702" s="127">
        <v>1</v>
      </c>
      <c r="D702" s="127">
        <v>12</v>
      </c>
      <c r="E702" s="127">
        <v>14000</v>
      </c>
      <c r="F702" s="128">
        <v>2.6631963894346855</v>
      </c>
      <c r="G702" s="127">
        <v>25000</v>
      </c>
      <c r="H702" s="127">
        <v>3600</v>
      </c>
      <c r="I702" s="127">
        <v>5000</v>
      </c>
      <c r="J702" s="127">
        <v>1</v>
      </c>
      <c r="K702" s="129">
        <v>35</v>
      </c>
      <c r="L702" s="127">
        <v>2</v>
      </c>
      <c r="M702" s="127">
        <v>3</v>
      </c>
      <c r="N702" s="127">
        <v>2</v>
      </c>
      <c r="O702" s="127">
        <v>4</v>
      </c>
      <c r="P702" s="127">
        <v>3</v>
      </c>
    </row>
    <row r="703" spans="1:16" s="123" customFormat="1" ht="15.75" x14ac:dyDescent="0.25">
      <c r="A703" s="121"/>
      <c r="B703" s="127">
        <v>693</v>
      </c>
      <c r="C703" s="127">
        <v>2</v>
      </c>
      <c r="D703" s="127">
        <v>48</v>
      </c>
      <c r="E703" s="127">
        <v>5400</v>
      </c>
      <c r="F703" s="128">
        <v>1.8518431825821984</v>
      </c>
      <c r="G703" s="127">
        <v>12000</v>
      </c>
      <c r="H703" s="127">
        <v>1900</v>
      </c>
      <c r="I703" s="127">
        <v>6000</v>
      </c>
      <c r="J703" s="127">
        <v>1</v>
      </c>
      <c r="K703" s="127">
        <v>31</v>
      </c>
      <c r="L703" s="127">
        <v>4</v>
      </c>
      <c r="M703" s="127">
        <v>3</v>
      </c>
      <c r="N703" s="127">
        <v>1</v>
      </c>
      <c r="O703" s="127">
        <v>3</v>
      </c>
      <c r="P703" s="127">
        <v>3</v>
      </c>
    </row>
    <row r="704" spans="1:16" s="123" customFormat="1" ht="15.75" x14ac:dyDescent="0.25">
      <c r="A704" s="121"/>
      <c r="B704" s="127">
        <v>694</v>
      </c>
      <c r="C704" s="127">
        <v>3</v>
      </c>
      <c r="D704" s="127">
        <v>36</v>
      </c>
      <c r="E704" s="127">
        <v>14000</v>
      </c>
      <c r="F704" s="128">
        <v>1.518170270340959</v>
      </c>
      <c r="G704" s="127">
        <v>25000</v>
      </c>
      <c r="H704" s="127">
        <v>4400</v>
      </c>
      <c r="I704" s="127">
        <v>6000</v>
      </c>
      <c r="J704" s="127">
        <v>1</v>
      </c>
      <c r="K704" s="129">
        <v>29</v>
      </c>
      <c r="L704" s="127">
        <v>4</v>
      </c>
      <c r="M704" s="127">
        <v>3</v>
      </c>
      <c r="N704" s="127">
        <v>1</v>
      </c>
      <c r="O704" s="127">
        <v>4</v>
      </c>
      <c r="P704" s="127">
        <v>3</v>
      </c>
    </row>
    <row r="705" spans="1:16" s="123" customFormat="1" ht="15.75" x14ac:dyDescent="0.25">
      <c r="A705" s="121"/>
      <c r="B705" s="127">
        <v>695</v>
      </c>
      <c r="C705" s="127">
        <v>3</v>
      </c>
      <c r="D705" s="127">
        <v>18</v>
      </c>
      <c r="E705" s="127">
        <v>24000</v>
      </c>
      <c r="F705" s="128">
        <v>1.6108723662451196</v>
      </c>
      <c r="G705" s="127">
        <v>36000</v>
      </c>
      <c r="H705" s="127">
        <v>7300</v>
      </c>
      <c r="I705" s="127">
        <v>6000</v>
      </c>
      <c r="J705" s="127">
        <v>1</v>
      </c>
      <c r="K705" s="127">
        <v>38</v>
      </c>
      <c r="L705" s="127">
        <v>1</v>
      </c>
      <c r="M705" s="127">
        <v>2</v>
      </c>
      <c r="N705" s="127">
        <v>2</v>
      </c>
      <c r="O705" s="127">
        <v>3</v>
      </c>
      <c r="P705" s="127">
        <v>1</v>
      </c>
    </row>
    <row r="706" spans="1:16" s="123" customFormat="1" ht="15.75" x14ac:dyDescent="0.25">
      <c r="A706" s="121"/>
      <c r="B706" s="127">
        <v>696</v>
      </c>
      <c r="C706" s="127">
        <v>3</v>
      </c>
      <c r="D706" s="127">
        <v>36</v>
      </c>
      <c r="E706" s="127">
        <v>18300</v>
      </c>
      <c r="F706" s="128">
        <v>2.020128228179181</v>
      </c>
      <c r="G706" s="127">
        <v>36000</v>
      </c>
      <c r="H706" s="127">
        <v>5200</v>
      </c>
      <c r="I706" s="127">
        <v>6000</v>
      </c>
      <c r="J706" s="127">
        <v>2</v>
      </c>
      <c r="K706" s="129">
        <v>49</v>
      </c>
      <c r="L706" s="127">
        <v>1</v>
      </c>
      <c r="M706" s="127">
        <v>4</v>
      </c>
      <c r="N706" s="127">
        <v>1</v>
      </c>
      <c r="O706" s="127">
        <v>4</v>
      </c>
      <c r="P706" s="127">
        <v>1</v>
      </c>
    </row>
    <row r="707" spans="1:16" s="123" customFormat="1" ht="15.75" x14ac:dyDescent="0.25">
      <c r="A707" s="121"/>
      <c r="B707" s="127">
        <v>697</v>
      </c>
      <c r="C707" s="127">
        <v>3</v>
      </c>
      <c r="D707" s="127">
        <v>18</v>
      </c>
      <c r="E707" s="127">
        <v>5400</v>
      </c>
      <c r="F707" s="128">
        <v>3.9798639283556811</v>
      </c>
      <c r="G707" s="127">
        <v>12000</v>
      </c>
      <c r="H707" s="127">
        <v>1600</v>
      </c>
      <c r="I707" s="127">
        <v>6000</v>
      </c>
      <c r="J707" s="127">
        <v>1</v>
      </c>
      <c r="K707" s="127">
        <v>29</v>
      </c>
      <c r="L707" s="127">
        <v>4</v>
      </c>
      <c r="M707" s="127">
        <v>2</v>
      </c>
      <c r="N707" s="127">
        <v>2</v>
      </c>
      <c r="O707" s="127">
        <v>4</v>
      </c>
      <c r="P707" s="127">
        <v>2</v>
      </c>
    </row>
    <row r="708" spans="1:16" s="123" customFormat="1" ht="15.75" x14ac:dyDescent="0.25">
      <c r="A708" s="121"/>
      <c r="B708" s="127">
        <v>698</v>
      </c>
      <c r="C708" s="127">
        <v>3</v>
      </c>
      <c r="D708" s="127">
        <v>36</v>
      </c>
      <c r="E708" s="127">
        <v>14000</v>
      </c>
      <c r="F708" s="128">
        <v>3.3221461056246255</v>
      </c>
      <c r="G708" s="127">
        <v>25000</v>
      </c>
      <c r="H708" s="127">
        <v>4200</v>
      </c>
      <c r="I708" s="127">
        <v>6000</v>
      </c>
      <c r="J708" s="127">
        <v>1</v>
      </c>
      <c r="K708" s="129">
        <v>31</v>
      </c>
      <c r="L708" s="127">
        <v>2</v>
      </c>
      <c r="M708" s="127">
        <v>4</v>
      </c>
      <c r="N708" s="127">
        <v>2</v>
      </c>
      <c r="O708" s="127">
        <v>4</v>
      </c>
      <c r="P708" s="127">
        <v>1</v>
      </c>
    </row>
    <row r="709" spans="1:16" s="123" customFormat="1" ht="15.75" x14ac:dyDescent="0.25">
      <c r="A709" s="121"/>
      <c r="B709" s="127">
        <v>699</v>
      </c>
      <c r="C709" s="127">
        <v>4</v>
      </c>
      <c r="D709" s="127">
        <v>36</v>
      </c>
      <c r="E709" s="127">
        <v>14000</v>
      </c>
      <c r="F709" s="128">
        <v>3.9666541002428652</v>
      </c>
      <c r="G709" s="127">
        <v>25000</v>
      </c>
      <c r="H709" s="127">
        <v>4000</v>
      </c>
      <c r="I709" s="127">
        <v>6000</v>
      </c>
      <c r="J709" s="127">
        <v>2</v>
      </c>
      <c r="K709" s="127">
        <v>49</v>
      </c>
      <c r="L709" s="127">
        <v>4</v>
      </c>
      <c r="M709" s="127">
        <v>1</v>
      </c>
      <c r="N709" s="127">
        <v>1</v>
      </c>
      <c r="O709" s="127">
        <v>4</v>
      </c>
      <c r="P709" s="127">
        <v>3</v>
      </c>
    </row>
    <row r="710" spans="1:16" s="123" customFormat="1" ht="15.75" x14ac:dyDescent="0.25">
      <c r="A710" s="121"/>
      <c r="B710" s="127">
        <v>700</v>
      </c>
      <c r="C710" s="127">
        <v>3</v>
      </c>
      <c r="D710" s="127">
        <v>48</v>
      </c>
      <c r="E710" s="127">
        <v>24000</v>
      </c>
      <c r="F710" s="128">
        <v>2.2860078234780206</v>
      </c>
      <c r="G710" s="127">
        <v>36000</v>
      </c>
      <c r="H710" s="127">
        <v>7300</v>
      </c>
      <c r="I710" s="127">
        <v>6000</v>
      </c>
      <c r="J710" s="127">
        <v>2</v>
      </c>
      <c r="K710" s="129">
        <v>31</v>
      </c>
      <c r="L710" s="127">
        <v>2</v>
      </c>
      <c r="M710" s="127">
        <v>4</v>
      </c>
      <c r="N710" s="127">
        <v>2</v>
      </c>
      <c r="O710" s="127">
        <v>1</v>
      </c>
      <c r="P710" s="127">
        <v>1</v>
      </c>
    </row>
    <row r="711" spans="1:16" s="123" customFormat="1" ht="15.75" x14ac:dyDescent="0.25">
      <c r="A711" s="121"/>
      <c r="B711" s="127">
        <v>701</v>
      </c>
      <c r="C711" s="127">
        <v>5</v>
      </c>
      <c r="D711" s="127">
        <v>12</v>
      </c>
      <c r="E711" s="127">
        <v>14000</v>
      </c>
      <c r="F711" s="128">
        <v>3.9803375079923371</v>
      </c>
      <c r="G711" s="127">
        <v>25000</v>
      </c>
      <c r="H711" s="127">
        <v>4400</v>
      </c>
      <c r="I711" s="127">
        <v>5500</v>
      </c>
      <c r="J711" s="127">
        <v>1</v>
      </c>
      <c r="K711" s="127">
        <v>20</v>
      </c>
      <c r="L711" s="127">
        <v>1</v>
      </c>
      <c r="M711" s="127">
        <v>3</v>
      </c>
      <c r="N711" s="127">
        <v>2</v>
      </c>
      <c r="O711" s="127">
        <v>2</v>
      </c>
      <c r="P711" s="127">
        <v>3</v>
      </c>
    </row>
    <row r="712" spans="1:16" s="123" customFormat="1" ht="15.75" x14ac:dyDescent="0.25">
      <c r="A712" s="121"/>
      <c r="B712" s="127">
        <v>702</v>
      </c>
      <c r="C712" s="127">
        <v>3</v>
      </c>
      <c r="D712" s="127">
        <v>36</v>
      </c>
      <c r="E712" s="127">
        <v>18300</v>
      </c>
      <c r="F712" s="128">
        <v>2.3549716407692785</v>
      </c>
      <c r="G712" s="127">
        <v>33000</v>
      </c>
      <c r="H712" s="127">
        <v>5300</v>
      </c>
      <c r="I712" s="127">
        <v>6000</v>
      </c>
      <c r="J712" s="127">
        <v>1</v>
      </c>
      <c r="K712" s="127">
        <v>40</v>
      </c>
      <c r="L712" s="127">
        <v>3</v>
      </c>
      <c r="M712" s="127">
        <v>2</v>
      </c>
      <c r="N712" s="127">
        <v>1</v>
      </c>
      <c r="O712" s="127">
        <v>3</v>
      </c>
      <c r="P712" s="127">
        <v>3</v>
      </c>
    </row>
    <row r="713" spans="1:16" s="123" customFormat="1" ht="15.75" x14ac:dyDescent="0.25">
      <c r="A713" s="121"/>
      <c r="B713" s="127">
        <v>703</v>
      </c>
      <c r="C713" s="127">
        <v>1</v>
      </c>
      <c r="D713" s="127">
        <v>36</v>
      </c>
      <c r="E713" s="127">
        <v>18300</v>
      </c>
      <c r="F713" s="128">
        <v>2.8068876638506381</v>
      </c>
      <c r="G713" s="127">
        <v>36000</v>
      </c>
      <c r="H713" s="127">
        <v>4400</v>
      </c>
      <c r="I713" s="127">
        <v>5000</v>
      </c>
      <c r="J713" s="127">
        <v>1</v>
      </c>
      <c r="K713" s="129">
        <v>27</v>
      </c>
      <c r="L713" s="127">
        <v>1</v>
      </c>
      <c r="M713" s="127">
        <v>5</v>
      </c>
      <c r="N713" s="127">
        <v>2</v>
      </c>
      <c r="O713" s="127">
        <v>4</v>
      </c>
      <c r="P713" s="127">
        <v>1</v>
      </c>
    </row>
    <row r="714" spans="1:16" s="123" customFormat="1" ht="15.75" x14ac:dyDescent="0.25">
      <c r="A714" s="121"/>
      <c r="B714" s="127">
        <v>704</v>
      </c>
      <c r="C714" s="127">
        <v>3</v>
      </c>
      <c r="D714" s="127">
        <v>36</v>
      </c>
      <c r="E714" s="127">
        <v>24000</v>
      </c>
      <c r="F714" s="128">
        <v>2.3992337733833335</v>
      </c>
      <c r="G714" s="127">
        <v>45000</v>
      </c>
      <c r="H714" s="127">
        <v>7300</v>
      </c>
      <c r="I714" s="127">
        <v>6000</v>
      </c>
      <c r="J714" s="127">
        <v>1</v>
      </c>
      <c r="K714" s="127">
        <v>34</v>
      </c>
      <c r="L714" s="127">
        <v>3</v>
      </c>
      <c r="M714" s="127">
        <v>5</v>
      </c>
      <c r="N714" s="127">
        <v>1</v>
      </c>
      <c r="O714" s="127">
        <v>3</v>
      </c>
      <c r="P714" s="127">
        <v>3</v>
      </c>
    </row>
    <row r="715" spans="1:16" s="123" customFormat="1" ht="15.75" x14ac:dyDescent="0.25">
      <c r="A715" s="121"/>
      <c r="B715" s="127">
        <v>705</v>
      </c>
      <c r="C715" s="127">
        <v>2</v>
      </c>
      <c r="D715" s="127">
        <v>12</v>
      </c>
      <c r="E715" s="127">
        <v>24000</v>
      </c>
      <c r="F715" s="128">
        <v>3.4083201708844366</v>
      </c>
      <c r="G715" s="127">
        <v>36000</v>
      </c>
      <c r="H715" s="127">
        <v>7300</v>
      </c>
      <c r="I715" s="127">
        <v>6000</v>
      </c>
      <c r="J715" s="127">
        <v>2</v>
      </c>
      <c r="K715" s="127">
        <v>32</v>
      </c>
      <c r="L715" s="127">
        <v>3</v>
      </c>
      <c r="M715" s="127">
        <v>5</v>
      </c>
      <c r="N715" s="127">
        <v>2</v>
      </c>
      <c r="O715" s="127">
        <v>3</v>
      </c>
      <c r="P715" s="127">
        <v>1</v>
      </c>
    </row>
    <row r="716" spans="1:16" s="123" customFormat="1" ht="15.75" x14ac:dyDescent="0.25">
      <c r="A716" s="121"/>
      <c r="B716" s="127">
        <v>706</v>
      </c>
      <c r="C716" s="127">
        <v>3</v>
      </c>
      <c r="D716" s="127">
        <v>48</v>
      </c>
      <c r="E716" s="127">
        <v>18300</v>
      </c>
      <c r="F716" s="128">
        <v>1.2154049180005635</v>
      </c>
      <c r="G716" s="127">
        <v>36000</v>
      </c>
      <c r="H716" s="127">
        <v>5000</v>
      </c>
      <c r="I716" s="127">
        <v>6000</v>
      </c>
      <c r="J716" s="127">
        <v>2</v>
      </c>
      <c r="K716" s="127">
        <v>25</v>
      </c>
      <c r="L716" s="127">
        <v>3</v>
      </c>
      <c r="M716" s="127">
        <v>1</v>
      </c>
      <c r="N716" s="127">
        <v>1</v>
      </c>
      <c r="O716" s="127">
        <v>2</v>
      </c>
      <c r="P716" s="127">
        <v>2</v>
      </c>
    </row>
    <row r="717" spans="1:16" s="123" customFormat="1" ht="15.75" x14ac:dyDescent="0.25">
      <c r="A717" s="121"/>
      <c r="B717" s="127">
        <v>707</v>
      </c>
      <c r="C717" s="127">
        <v>4</v>
      </c>
      <c r="D717" s="127">
        <v>36</v>
      </c>
      <c r="E717" s="127">
        <v>14000</v>
      </c>
      <c r="F717" s="128">
        <v>3.6047927455604114</v>
      </c>
      <c r="G717" s="127">
        <v>25000</v>
      </c>
      <c r="H717" s="127">
        <v>4400</v>
      </c>
      <c r="I717" s="127">
        <v>6000</v>
      </c>
      <c r="J717" s="127">
        <v>2</v>
      </c>
      <c r="K717" s="129">
        <v>35</v>
      </c>
      <c r="L717" s="127">
        <v>4</v>
      </c>
      <c r="M717" s="127">
        <v>1</v>
      </c>
      <c r="N717" s="127">
        <v>1</v>
      </c>
      <c r="O717" s="127">
        <v>4</v>
      </c>
      <c r="P717" s="127">
        <v>1</v>
      </c>
    </row>
    <row r="718" spans="1:16" s="123" customFormat="1" ht="15.75" x14ac:dyDescent="0.25">
      <c r="A718" s="121"/>
      <c r="B718" s="127">
        <v>708</v>
      </c>
      <c r="C718" s="127">
        <v>5</v>
      </c>
      <c r="D718" s="127">
        <v>36</v>
      </c>
      <c r="E718" s="127">
        <v>18300</v>
      </c>
      <c r="F718" s="128">
        <v>3.9653629504048666</v>
      </c>
      <c r="G718" s="127">
        <v>36000</v>
      </c>
      <c r="H718" s="127">
        <v>5200</v>
      </c>
      <c r="I718" s="127">
        <v>5500</v>
      </c>
      <c r="J718" s="127">
        <v>2</v>
      </c>
      <c r="K718" s="127">
        <v>18</v>
      </c>
      <c r="L718" s="127">
        <v>3</v>
      </c>
      <c r="M718" s="127">
        <v>1</v>
      </c>
      <c r="N718" s="127">
        <v>2</v>
      </c>
      <c r="O718" s="127">
        <v>4</v>
      </c>
      <c r="P718" s="127">
        <v>2</v>
      </c>
    </row>
    <row r="719" spans="1:16" s="123" customFormat="1" ht="15.75" x14ac:dyDescent="0.25">
      <c r="A719" s="121"/>
      <c r="B719" s="127">
        <v>709</v>
      </c>
      <c r="C719" s="127">
        <v>1</v>
      </c>
      <c r="D719" s="127">
        <v>12</v>
      </c>
      <c r="E719" s="127">
        <v>24000</v>
      </c>
      <c r="F719" s="128">
        <v>1.2210107336110667</v>
      </c>
      <c r="G719" s="127">
        <v>41000</v>
      </c>
      <c r="H719" s="127">
        <v>5200</v>
      </c>
      <c r="I719" s="127">
        <v>5000</v>
      </c>
      <c r="J719" s="127">
        <v>1</v>
      </c>
      <c r="K719" s="129">
        <v>38</v>
      </c>
      <c r="L719" s="127">
        <v>3</v>
      </c>
      <c r="M719" s="127">
        <v>2</v>
      </c>
      <c r="N719" s="127">
        <v>1</v>
      </c>
      <c r="O719" s="127">
        <v>1</v>
      </c>
      <c r="P719" s="127">
        <v>1</v>
      </c>
    </row>
    <row r="720" spans="1:16" s="123" customFormat="1" ht="15.75" x14ac:dyDescent="0.25">
      <c r="A720" s="121"/>
      <c r="B720" s="127">
        <v>710</v>
      </c>
      <c r="C720" s="127">
        <v>1</v>
      </c>
      <c r="D720" s="127">
        <v>48</v>
      </c>
      <c r="E720" s="127">
        <v>24000</v>
      </c>
      <c r="F720" s="128">
        <v>1.4491989391439843</v>
      </c>
      <c r="G720" s="127">
        <v>49000</v>
      </c>
      <c r="H720" s="127">
        <v>6900</v>
      </c>
      <c r="I720" s="127">
        <v>5000</v>
      </c>
      <c r="J720" s="127">
        <v>2</v>
      </c>
      <c r="K720" s="127">
        <v>54</v>
      </c>
      <c r="L720" s="127">
        <v>3</v>
      </c>
      <c r="M720" s="127">
        <v>1</v>
      </c>
      <c r="N720" s="127">
        <v>1</v>
      </c>
      <c r="O720" s="127">
        <v>4</v>
      </c>
      <c r="P720" s="127">
        <v>3</v>
      </c>
    </row>
    <row r="721" spans="1:16" s="123" customFormat="1" ht="15.75" x14ac:dyDescent="0.25">
      <c r="A721" s="121"/>
      <c r="B721" s="127">
        <v>711</v>
      </c>
      <c r="C721" s="127">
        <v>2</v>
      </c>
      <c r="D721" s="127">
        <v>48</v>
      </c>
      <c r="E721" s="127">
        <v>14000</v>
      </c>
      <c r="F721" s="128">
        <v>1.7307958183075554</v>
      </c>
      <c r="G721" s="127">
        <v>25000</v>
      </c>
      <c r="H721" s="127">
        <v>4700</v>
      </c>
      <c r="I721" s="127">
        <v>6000</v>
      </c>
      <c r="J721" s="127">
        <v>1</v>
      </c>
      <c r="K721" s="129">
        <v>53</v>
      </c>
      <c r="L721" s="127">
        <v>4</v>
      </c>
      <c r="M721" s="127">
        <v>5</v>
      </c>
      <c r="N721" s="127">
        <v>1</v>
      </c>
      <c r="O721" s="127">
        <v>2</v>
      </c>
      <c r="P721" s="127">
        <v>2</v>
      </c>
    </row>
    <row r="722" spans="1:16" s="123" customFormat="1" ht="15.75" x14ac:dyDescent="0.25">
      <c r="A722" s="121"/>
      <c r="B722" s="127">
        <v>712</v>
      </c>
      <c r="C722" s="127">
        <v>4</v>
      </c>
      <c r="D722" s="127">
        <v>36</v>
      </c>
      <c r="E722" s="127">
        <v>14000</v>
      </c>
      <c r="F722" s="128">
        <v>3.3676463684320188</v>
      </c>
      <c r="G722" s="127">
        <v>25000</v>
      </c>
      <c r="H722" s="127">
        <v>3600</v>
      </c>
      <c r="I722" s="127">
        <v>6000</v>
      </c>
      <c r="J722" s="127">
        <v>2</v>
      </c>
      <c r="K722" s="127">
        <v>47</v>
      </c>
      <c r="L722" s="127">
        <v>2</v>
      </c>
      <c r="M722" s="127">
        <v>4</v>
      </c>
      <c r="N722" s="127">
        <v>2</v>
      </c>
      <c r="O722" s="127">
        <v>2</v>
      </c>
      <c r="P722" s="127">
        <v>3</v>
      </c>
    </row>
    <row r="723" spans="1:16" s="123" customFormat="1" ht="15.75" x14ac:dyDescent="0.25">
      <c r="A723" s="121"/>
      <c r="B723" s="127">
        <v>713</v>
      </c>
      <c r="C723" s="127">
        <v>3</v>
      </c>
      <c r="D723" s="127">
        <v>48</v>
      </c>
      <c r="E723" s="127">
        <v>5400</v>
      </c>
      <c r="F723" s="128">
        <v>1.6639213364903984</v>
      </c>
      <c r="G723" s="127">
        <v>18000</v>
      </c>
      <c r="H723" s="127">
        <v>3000</v>
      </c>
      <c r="I723" s="127">
        <v>6000</v>
      </c>
      <c r="J723" s="127">
        <v>1</v>
      </c>
      <c r="K723" s="129">
        <v>41</v>
      </c>
      <c r="L723" s="127">
        <v>4</v>
      </c>
      <c r="M723" s="127">
        <v>2</v>
      </c>
      <c r="N723" s="127">
        <v>1</v>
      </c>
      <c r="O723" s="127">
        <v>2</v>
      </c>
      <c r="P723" s="127">
        <v>3</v>
      </c>
    </row>
    <row r="724" spans="1:16" s="123" customFormat="1" ht="15.75" x14ac:dyDescent="0.25">
      <c r="A724" s="121"/>
      <c r="B724" s="127">
        <v>714</v>
      </c>
      <c r="C724" s="127">
        <v>3</v>
      </c>
      <c r="D724" s="127">
        <v>36</v>
      </c>
      <c r="E724" s="127">
        <v>24000</v>
      </c>
      <c r="F724" s="128">
        <v>3.3140780315144034</v>
      </c>
      <c r="G724" s="127">
        <v>47000</v>
      </c>
      <c r="H724" s="127">
        <v>7300</v>
      </c>
      <c r="I724" s="127">
        <v>6000</v>
      </c>
      <c r="J724" s="127">
        <v>2</v>
      </c>
      <c r="K724" s="127">
        <v>53</v>
      </c>
      <c r="L724" s="127">
        <v>3</v>
      </c>
      <c r="M724" s="127">
        <v>4</v>
      </c>
      <c r="N724" s="127">
        <v>2</v>
      </c>
      <c r="O724" s="127">
        <v>3</v>
      </c>
      <c r="P724" s="127">
        <v>2</v>
      </c>
    </row>
    <row r="725" spans="1:16" s="123" customFormat="1" ht="15.75" x14ac:dyDescent="0.25">
      <c r="A725" s="121"/>
      <c r="B725" s="127">
        <v>715</v>
      </c>
      <c r="C725" s="127">
        <v>1</v>
      </c>
      <c r="D725" s="127">
        <v>48</v>
      </c>
      <c r="E725" s="127">
        <v>18300</v>
      </c>
      <c r="F725" s="128">
        <v>3.3973110804406583</v>
      </c>
      <c r="G725" s="127">
        <v>36000</v>
      </c>
      <c r="H725" s="127">
        <v>5200</v>
      </c>
      <c r="I725" s="127">
        <v>5000</v>
      </c>
      <c r="J725" s="127">
        <v>2</v>
      </c>
      <c r="K725" s="129">
        <v>48</v>
      </c>
      <c r="L725" s="127">
        <v>4</v>
      </c>
      <c r="M725" s="127">
        <v>4</v>
      </c>
      <c r="N725" s="127">
        <v>2</v>
      </c>
      <c r="O725" s="127">
        <v>1</v>
      </c>
      <c r="P725" s="127">
        <v>3</v>
      </c>
    </row>
    <row r="726" spans="1:16" s="123" customFormat="1" ht="15.75" x14ac:dyDescent="0.25">
      <c r="A726" s="121"/>
      <c r="B726" s="127">
        <v>716</v>
      </c>
      <c r="C726" s="127">
        <v>4</v>
      </c>
      <c r="D726" s="127">
        <v>36</v>
      </c>
      <c r="E726" s="127">
        <v>24000</v>
      </c>
      <c r="F726" s="128">
        <v>2.643225657216731</v>
      </c>
      <c r="G726" s="127">
        <v>36000</v>
      </c>
      <c r="H726" s="127">
        <v>6200</v>
      </c>
      <c r="I726" s="127">
        <v>6000</v>
      </c>
      <c r="J726" s="127">
        <v>2</v>
      </c>
      <c r="K726" s="127">
        <v>33</v>
      </c>
      <c r="L726" s="127">
        <v>2</v>
      </c>
      <c r="M726" s="127">
        <v>5</v>
      </c>
      <c r="N726" s="127">
        <v>2</v>
      </c>
      <c r="O726" s="127">
        <v>3</v>
      </c>
      <c r="P726" s="127">
        <v>3</v>
      </c>
    </row>
    <row r="727" spans="1:16" s="123" customFormat="1" ht="15.75" x14ac:dyDescent="0.25">
      <c r="A727" s="121"/>
      <c r="B727" s="127">
        <v>717</v>
      </c>
      <c r="C727" s="127">
        <v>3</v>
      </c>
      <c r="D727" s="127">
        <v>36</v>
      </c>
      <c r="E727" s="127">
        <v>24000</v>
      </c>
      <c r="F727" s="128">
        <v>3.5592825779273385</v>
      </c>
      <c r="G727" s="127">
        <v>45000</v>
      </c>
      <c r="H727" s="127">
        <v>7300</v>
      </c>
      <c r="I727" s="127">
        <v>6000</v>
      </c>
      <c r="J727" s="127">
        <v>2</v>
      </c>
      <c r="K727" s="129">
        <v>32</v>
      </c>
      <c r="L727" s="127">
        <v>3</v>
      </c>
      <c r="M727" s="127">
        <v>4</v>
      </c>
      <c r="N727" s="127">
        <v>2</v>
      </c>
      <c r="O727" s="127">
        <v>1</v>
      </c>
      <c r="P727" s="127">
        <v>3</v>
      </c>
    </row>
    <row r="728" spans="1:16" s="123" customFormat="1" ht="15.75" x14ac:dyDescent="0.25">
      <c r="A728" s="121"/>
      <c r="B728" s="127">
        <v>718</v>
      </c>
      <c r="C728" s="127">
        <v>5</v>
      </c>
      <c r="D728" s="127">
        <v>48</v>
      </c>
      <c r="E728" s="127">
        <v>18300</v>
      </c>
      <c r="F728" s="128">
        <v>2.20378515164054</v>
      </c>
      <c r="G728" s="127">
        <v>36000</v>
      </c>
      <c r="H728" s="127">
        <v>6200</v>
      </c>
      <c r="I728" s="127">
        <v>5500</v>
      </c>
      <c r="J728" s="127">
        <v>1</v>
      </c>
      <c r="K728" s="127">
        <v>47</v>
      </c>
      <c r="L728" s="127">
        <v>3</v>
      </c>
      <c r="M728" s="127">
        <v>4</v>
      </c>
      <c r="N728" s="127">
        <v>2</v>
      </c>
      <c r="O728" s="127">
        <v>2</v>
      </c>
      <c r="P728" s="127">
        <v>1</v>
      </c>
    </row>
    <row r="729" spans="1:16" s="123" customFormat="1" ht="15.75" x14ac:dyDescent="0.25">
      <c r="A729" s="121"/>
      <c r="B729" s="127">
        <v>719</v>
      </c>
      <c r="C729" s="127">
        <v>3</v>
      </c>
      <c r="D729" s="127">
        <v>12</v>
      </c>
      <c r="E729" s="127">
        <v>18300</v>
      </c>
      <c r="F729" s="128">
        <v>2.1637969925028835</v>
      </c>
      <c r="G729" s="127">
        <v>36000</v>
      </c>
      <c r="H729" s="127">
        <v>6200</v>
      </c>
      <c r="I729" s="127">
        <v>6000</v>
      </c>
      <c r="J729" s="127">
        <v>2</v>
      </c>
      <c r="K729" s="129">
        <v>54</v>
      </c>
      <c r="L729" s="127">
        <v>2</v>
      </c>
      <c r="M729" s="127">
        <v>5</v>
      </c>
      <c r="N729" s="127">
        <v>1</v>
      </c>
      <c r="O729" s="127">
        <v>3</v>
      </c>
      <c r="P729" s="127">
        <v>3</v>
      </c>
    </row>
    <row r="730" spans="1:16" s="123" customFormat="1" ht="15.75" x14ac:dyDescent="0.25">
      <c r="A730" s="121"/>
      <c r="B730" s="127">
        <v>720</v>
      </c>
      <c r="C730" s="127">
        <v>2</v>
      </c>
      <c r="D730" s="127">
        <v>12</v>
      </c>
      <c r="E730" s="127">
        <v>18300</v>
      </c>
      <c r="F730" s="128">
        <v>1.8406993685037327</v>
      </c>
      <c r="G730" s="127">
        <v>36000</v>
      </c>
      <c r="H730" s="127">
        <v>6000</v>
      </c>
      <c r="I730" s="127">
        <v>6000</v>
      </c>
      <c r="J730" s="127">
        <v>1</v>
      </c>
      <c r="K730" s="127">
        <v>43</v>
      </c>
      <c r="L730" s="127">
        <v>2</v>
      </c>
      <c r="M730" s="127">
        <v>4</v>
      </c>
      <c r="N730" s="127">
        <v>1</v>
      </c>
      <c r="O730" s="127">
        <v>2</v>
      </c>
      <c r="P730" s="127">
        <v>3</v>
      </c>
    </row>
    <row r="731" spans="1:16" s="123" customFormat="1" ht="15.75" x14ac:dyDescent="0.25">
      <c r="A731" s="121"/>
      <c r="B731" s="127">
        <v>721</v>
      </c>
      <c r="C731" s="127">
        <v>4</v>
      </c>
      <c r="D731" s="127">
        <v>36</v>
      </c>
      <c r="E731" s="127">
        <v>18300</v>
      </c>
      <c r="F731" s="128">
        <v>3.0401255522812312</v>
      </c>
      <c r="G731" s="127">
        <v>36000</v>
      </c>
      <c r="H731" s="127">
        <v>5200</v>
      </c>
      <c r="I731" s="127">
        <v>6000</v>
      </c>
      <c r="J731" s="127">
        <v>1</v>
      </c>
      <c r="K731" s="129">
        <v>38</v>
      </c>
      <c r="L731" s="127">
        <v>2</v>
      </c>
      <c r="M731" s="127">
        <v>3</v>
      </c>
      <c r="N731" s="127">
        <v>2</v>
      </c>
      <c r="O731" s="127">
        <v>1</v>
      </c>
      <c r="P731" s="127">
        <v>2</v>
      </c>
    </row>
    <row r="732" spans="1:16" s="123" customFormat="1" ht="15.75" x14ac:dyDescent="0.25">
      <c r="A732" s="121"/>
      <c r="B732" s="127">
        <v>722</v>
      </c>
      <c r="C732" s="127">
        <v>1</v>
      </c>
      <c r="D732" s="127">
        <v>36</v>
      </c>
      <c r="E732" s="127">
        <v>24000</v>
      </c>
      <c r="F732" s="128">
        <v>1.1654692984699371</v>
      </c>
      <c r="G732" s="127">
        <v>36000</v>
      </c>
      <c r="H732" s="127">
        <v>6200</v>
      </c>
      <c r="I732" s="127">
        <v>5000</v>
      </c>
      <c r="J732" s="127">
        <v>2</v>
      </c>
      <c r="K732" s="127">
        <v>50</v>
      </c>
      <c r="L732" s="127">
        <v>4</v>
      </c>
      <c r="M732" s="127">
        <v>2</v>
      </c>
      <c r="N732" s="127">
        <v>1</v>
      </c>
      <c r="O732" s="127">
        <v>3</v>
      </c>
      <c r="P732" s="127">
        <v>3</v>
      </c>
    </row>
    <row r="733" spans="1:16" s="123" customFormat="1" ht="15.75" x14ac:dyDescent="0.25">
      <c r="A733" s="121"/>
      <c r="B733" s="127">
        <v>723</v>
      </c>
      <c r="C733" s="127">
        <v>3</v>
      </c>
      <c r="D733" s="127">
        <v>12</v>
      </c>
      <c r="E733" s="127">
        <v>5400</v>
      </c>
      <c r="F733" s="128">
        <v>2.9423909787724907</v>
      </c>
      <c r="G733" s="127">
        <v>12000</v>
      </c>
      <c r="H733" s="127">
        <v>1700</v>
      </c>
      <c r="I733" s="127">
        <v>6000</v>
      </c>
      <c r="J733" s="127">
        <v>2</v>
      </c>
      <c r="K733" s="127">
        <v>37</v>
      </c>
      <c r="L733" s="127">
        <v>3</v>
      </c>
      <c r="M733" s="127">
        <v>4</v>
      </c>
      <c r="N733" s="127">
        <v>1</v>
      </c>
      <c r="O733" s="127">
        <v>1</v>
      </c>
      <c r="P733" s="127">
        <v>3</v>
      </c>
    </row>
    <row r="734" spans="1:16" s="123" customFormat="1" ht="15.75" x14ac:dyDescent="0.25">
      <c r="A734" s="121"/>
      <c r="B734" s="127">
        <v>724</v>
      </c>
      <c r="C734" s="127">
        <v>2</v>
      </c>
      <c r="D734" s="127">
        <v>12</v>
      </c>
      <c r="E734" s="127">
        <v>24000</v>
      </c>
      <c r="F734" s="128">
        <v>1.6769499510466097</v>
      </c>
      <c r="G734" s="127">
        <v>49000</v>
      </c>
      <c r="H734" s="127">
        <v>7300</v>
      </c>
      <c r="I734" s="127">
        <v>6000</v>
      </c>
      <c r="J734" s="127">
        <v>1</v>
      </c>
      <c r="K734" s="129">
        <v>39</v>
      </c>
      <c r="L734" s="127">
        <v>4</v>
      </c>
      <c r="M734" s="127">
        <v>2</v>
      </c>
      <c r="N734" s="127">
        <v>1</v>
      </c>
      <c r="O734" s="127">
        <v>1</v>
      </c>
      <c r="P734" s="127">
        <v>3</v>
      </c>
    </row>
    <row r="735" spans="1:16" s="123" customFormat="1" ht="15.75" x14ac:dyDescent="0.25">
      <c r="A735" s="121"/>
      <c r="B735" s="127">
        <v>725</v>
      </c>
      <c r="C735" s="127">
        <v>2</v>
      </c>
      <c r="D735" s="127">
        <v>18</v>
      </c>
      <c r="E735" s="127">
        <v>5400</v>
      </c>
      <c r="F735" s="128">
        <v>1.5336188519238187</v>
      </c>
      <c r="G735" s="127">
        <v>12000</v>
      </c>
      <c r="H735" s="127">
        <v>2100</v>
      </c>
      <c r="I735" s="127">
        <v>6000</v>
      </c>
      <c r="J735" s="127">
        <v>2</v>
      </c>
      <c r="K735" s="127">
        <v>34</v>
      </c>
      <c r="L735" s="127">
        <v>3</v>
      </c>
      <c r="M735" s="127">
        <v>2</v>
      </c>
      <c r="N735" s="127">
        <v>1</v>
      </c>
      <c r="O735" s="127">
        <v>3</v>
      </c>
      <c r="P735" s="127">
        <v>3</v>
      </c>
    </row>
    <row r="736" spans="1:16" s="123" customFormat="1" ht="15.75" x14ac:dyDescent="0.25">
      <c r="A736" s="121"/>
      <c r="B736" s="127">
        <v>726</v>
      </c>
      <c r="C736" s="127">
        <v>1</v>
      </c>
      <c r="D736" s="127">
        <v>48</v>
      </c>
      <c r="E736" s="127">
        <v>18300</v>
      </c>
      <c r="F736" s="128">
        <v>3.3628865687598717</v>
      </c>
      <c r="G736" s="127">
        <v>36000</v>
      </c>
      <c r="H736" s="127">
        <v>4400</v>
      </c>
      <c r="I736" s="127">
        <v>5000</v>
      </c>
      <c r="J736" s="127">
        <v>1</v>
      </c>
      <c r="K736" s="129">
        <v>39</v>
      </c>
      <c r="L736" s="127">
        <v>4</v>
      </c>
      <c r="M736" s="127">
        <v>4</v>
      </c>
      <c r="N736" s="127">
        <v>1</v>
      </c>
      <c r="O736" s="127">
        <v>4</v>
      </c>
      <c r="P736" s="127">
        <v>3</v>
      </c>
    </row>
    <row r="737" spans="1:16" s="123" customFormat="1" ht="15.75" x14ac:dyDescent="0.25">
      <c r="A737" s="121"/>
      <c r="B737" s="127">
        <v>727</v>
      </c>
      <c r="C737" s="127">
        <v>4</v>
      </c>
      <c r="D737" s="127">
        <v>18</v>
      </c>
      <c r="E737" s="127">
        <v>24000</v>
      </c>
      <c r="F737" s="128">
        <v>1.9667326096419129</v>
      </c>
      <c r="G737" s="127">
        <v>47000</v>
      </c>
      <c r="H737" s="127">
        <v>7300</v>
      </c>
      <c r="I737" s="127">
        <v>6000</v>
      </c>
      <c r="J737" s="127">
        <v>1</v>
      </c>
      <c r="K737" s="127">
        <v>52</v>
      </c>
      <c r="L737" s="127">
        <v>3</v>
      </c>
      <c r="M737" s="127">
        <v>4</v>
      </c>
      <c r="N737" s="127">
        <v>2</v>
      </c>
      <c r="O737" s="127">
        <v>1</v>
      </c>
      <c r="P737" s="127">
        <v>3</v>
      </c>
    </row>
    <row r="738" spans="1:16" s="123" customFormat="1" ht="15.75" x14ac:dyDescent="0.25">
      <c r="A738" s="121"/>
      <c r="B738" s="127">
        <v>728</v>
      </c>
      <c r="C738" s="127">
        <v>3</v>
      </c>
      <c r="D738" s="127">
        <v>12</v>
      </c>
      <c r="E738" s="127">
        <v>5400</v>
      </c>
      <c r="F738" s="128">
        <v>3.2514922130694459</v>
      </c>
      <c r="G738" s="127">
        <v>12000</v>
      </c>
      <c r="H738" s="127">
        <v>1800</v>
      </c>
      <c r="I738" s="127">
        <v>6000</v>
      </c>
      <c r="J738" s="127">
        <v>2</v>
      </c>
      <c r="K738" s="129">
        <v>50</v>
      </c>
      <c r="L738" s="127">
        <v>1</v>
      </c>
      <c r="M738" s="127">
        <v>1</v>
      </c>
      <c r="N738" s="127">
        <v>1</v>
      </c>
      <c r="O738" s="127">
        <v>3</v>
      </c>
      <c r="P738" s="127">
        <v>3</v>
      </c>
    </row>
    <row r="739" spans="1:16" s="123" customFormat="1" ht="15.75" x14ac:dyDescent="0.25">
      <c r="A739" s="121"/>
      <c r="B739" s="127">
        <v>729</v>
      </c>
      <c r="C739" s="127">
        <v>4</v>
      </c>
      <c r="D739" s="127">
        <v>60</v>
      </c>
      <c r="E739" s="127">
        <v>5400</v>
      </c>
      <c r="F739" s="128">
        <v>1.0982540569451791</v>
      </c>
      <c r="G739" s="127">
        <v>18000</v>
      </c>
      <c r="H739" s="127">
        <v>2600</v>
      </c>
      <c r="I739" s="127">
        <v>6000</v>
      </c>
      <c r="J739" s="127">
        <v>1</v>
      </c>
      <c r="K739" s="127">
        <v>18</v>
      </c>
      <c r="L739" s="127">
        <v>2</v>
      </c>
      <c r="M739" s="127">
        <v>5</v>
      </c>
      <c r="N739" s="127">
        <v>2</v>
      </c>
      <c r="O739" s="127">
        <v>4</v>
      </c>
      <c r="P739" s="127">
        <v>3</v>
      </c>
    </row>
    <row r="740" spans="1:16" s="123" customFormat="1" ht="15.75" x14ac:dyDescent="0.25">
      <c r="A740" s="121"/>
      <c r="B740" s="127">
        <v>730</v>
      </c>
      <c r="C740" s="127">
        <v>1</v>
      </c>
      <c r="D740" s="127">
        <v>48</v>
      </c>
      <c r="E740" s="127">
        <v>18300</v>
      </c>
      <c r="F740" s="128">
        <v>2.3089591252481032</v>
      </c>
      <c r="G740" s="127">
        <v>36000</v>
      </c>
      <c r="H740" s="127">
        <v>4400</v>
      </c>
      <c r="I740" s="127">
        <v>5000</v>
      </c>
      <c r="J740" s="127">
        <v>1</v>
      </c>
      <c r="K740" s="129">
        <v>46</v>
      </c>
      <c r="L740" s="127">
        <v>1</v>
      </c>
      <c r="M740" s="127">
        <v>4</v>
      </c>
      <c r="N740" s="127">
        <v>2</v>
      </c>
      <c r="O740" s="127">
        <v>4</v>
      </c>
      <c r="P740" s="127">
        <v>1</v>
      </c>
    </row>
    <row r="741" spans="1:16" s="123" customFormat="1" ht="15.75" x14ac:dyDescent="0.25">
      <c r="A741" s="121"/>
      <c r="B741" s="127">
        <v>731</v>
      </c>
      <c r="C741" s="127">
        <v>5</v>
      </c>
      <c r="D741" s="127">
        <v>36</v>
      </c>
      <c r="E741" s="127">
        <v>14000</v>
      </c>
      <c r="F741" s="128">
        <v>1.1128210827682559</v>
      </c>
      <c r="G741" s="127">
        <v>25000</v>
      </c>
      <c r="H741" s="127">
        <v>4400</v>
      </c>
      <c r="I741" s="127">
        <v>5500</v>
      </c>
      <c r="J741" s="127">
        <v>2</v>
      </c>
      <c r="K741" s="127">
        <v>46</v>
      </c>
      <c r="L741" s="127">
        <v>2</v>
      </c>
      <c r="M741" s="127">
        <v>1</v>
      </c>
      <c r="N741" s="127">
        <v>1</v>
      </c>
      <c r="O741" s="127">
        <v>3</v>
      </c>
      <c r="P741" s="127">
        <v>3</v>
      </c>
    </row>
    <row r="742" spans="1:16" s="123" customFormat="1" ht="15.75" x14ac:dyDescent="0.25">
      <c r="A742" s="121"/>
      <c r="B742" s="127">
        <v>732</v>
      </c>
      <c r="C742" s="127">
        <v>2</v>
      </c>
      <c r="D742" s="127">
        <v>36</v>
      </c>
      <c r="E742" s="127">
        <v>14000</v>
      </c>
      <c r="F742" s="128">
        <v>2.0893371159622136</v>
      </c>
      <c r="G742" s="127">
        <v>25000</v>
      </c>
      <c r="H742" s="127">
        <v>4400</v>
      </c>
      <c r="I742" s="127">
        <v>6000</v>
      </c>
      <c r="J742" s="127">
        <v>1</v>
      </c>
      <c r="K742" s="129">
        <v>31</v>
      </c>
      <c r="L742" s="127">
        <v>2</v>
      </c>
      <c r="M742" s="127">
        <v>4</v>
      </c>
      <c r="N742" s="127">
        <v>1</v>
      </c>
      <c r="O742" s="127">
        <v>1</v>
      </c>
      <c r="P742" s="127">
        <v>3</v>
      </c>
    </row>
    <row r="743" spans="1:16" s="123" customFormat="1" ht="15.75" x14ac:dyDescent="0.25">
      <c r="A743" s="121"/>
      <c r="B743" s="127">
        <v>733</v>
      </c>
      <c r="C743" s="127">
        <v>4</v>
      </c>
      <c r="D743" s="127">
        <v>48</v>
      </c>
      <c r="E743" s="127">
        <v>24000</v>
      </c>
      <c r="F743" s="128">
        <v>1.206054931923322</v>
      </c>
      <c r="G743" s="127">
        <v>36000</v>
      </c>
      <c r="H743" s="127">
        <v>7300</v>
      </c>
      <c r="I743" s="127">
        <v>6000</v>
      </c>
      <c r="J743" s="127">
        <v>1</v>
      </c>
      <c r="K743" s="127">
        <v>32</v>
      </c>
      <c r="L743" s="127">
        <v>1</v>
      </c>
      <c r="M743" s="127">
        <v>1</v>
      </c>
      <c r="N743" s="127">
        <v>1</v>
      </c>
      <c r="O743" s="127">
        <v>1</v>
      </c>
      <c r="P743" s="127">
        <v>3</v>
      </c>
    </row>
    <row r="744" spans="1:16" s="123" customFormat="1" ht="15.75" x14ac:dyDescent="0.25">
      <c r="A744" s="121"/>
      <c r="B744" s="127">
        <v>734</v>
      </c>
      <c r="C744" s="127">
        <v>4</v>
      </c>
      <c r="D744" s="127">
        <v>48</v>
      </c>
      <c r="E744" s="127">
        <v>18300</v>
      </c>
      <c r="F744" s="128">
        <v>3.3529318866952607</v>
      </c>
      <c r="G744" s="127">
        <v>36000</v>
      </c>
      <c r="H744" s="127">
        <v>6000</v>
      </c>
      <c r="I744" s="127">
        <v>6000</v>
      </c>
      <c r="J744" s="127">
        <v>1</v>
      </c>
      <c r="K744" s="129">
        <v>45</v>
      </c>
      <c r="L744" s="127">
        <v>4</v>
      </c>
      <c r="M744" s="127">
        <v>4</v>
      </c>
      <c r="N744" s="127">
        <v>1</v>
      </c>
      <c r="O744" s="127">
        <v>4</v>
      </c>
      <c r="P744" s="127">
        <v>3</v>
      </c>
    </row>
    <row r="745" spans="1:16" s="123" customFormat="1" ht="15.75" x14ac:dyDescent="0.25">
      <c r="A745" s="121"/>
      <c r="B745" s="127">
        <v>735</v>
      </c>
      <c r="C745" s="127">
        <v>3</v>
      </c>
      <c r="D745" s="127">
        <v>36</v>
      </c>
      <c r="E745" s="127">
        <v>14000</v>
      </c>
      <c r="F745" s="128">
        <v>1.2497561095677958</v>
      </c>
      <c r="G745" s="127">
        <v>25000</v>
      </c>
      <c r="H745" s="127">
        <v>4700</v>
      </c>
      <c r="I745" s="127">
        <v>6000</v>
      </c>
      <c r="J745" s="127">
        <v>2</v>
      </c>
      <c r="K745" s="127">
        <v>54</v>
      </c>
      <c r="L745" s="127">
        <v>4</v>
      </c>
      <c r="M745" s="127">
        <v>2</v>
      </c>
      <c r="N745" s="127">
        <v>2</v>
      </c>
      <c r="O745" s="127">
        <v>1</v>
      </c>
      <c r="P745" s="127">
        <v>2</v>
      </c>
    </row>
    <row r="746" spans="1:16" s="123" customFormat="1" ht="15.75" x14ac:dyDescent="0.25">
      <c r="A746" s="121"/>
      <c r="B746" s="127">
        <v>736</v>
      </c>
      <c r="C746" s="127">
        <v>5</v>
      </c>
      <c r="D746" s="127">
        <v>36</v>
      </c>
      <c r="E746" s="127">
        <v>5400</v>
      </c>
      <c r="F746" s="128">
        <v>2.0102885043008474</v>
      </c>
      <c r="G746" s="127">
        <v>12000</v>
      </c>
      <c r="H746" s="127">
        <v>2100</v>
      </c>
      <c r="I746" s="127">
        <v>5500</v>
      </c>
      <c r="J746" s="127">
        <v>2</v>
      </c>
      <c r="K746" s="129">
        <v>40</v>
      </c>
      <c r="L746" s="127">
        <v>4</v>
      </c>
      <c r="M746" s="127">
        <v>4</v>
      </c>
      <c r="N746" s="127">
        <v>2</v>
      </c>
      <c r="O746" s="127">
        <v>3</v>
      </c>
      <c r="P746" s="127">
        <v>3</v>
      </c>
    </row>
    <row r="747" spans="1:16" s="123" customFormat="1" ht="15.75" x14ac:dyDescent="0.25">
      <c r="A747" s="121"/>
      <c r="B747" s="127">
        <v>737</v>
      </c>
      <c r="C747" s="127">
        <v>1</v>
      </c>
      <c r="D747" s="127">
        <v>36</v>
      </c>
      <c r="E747" s="127">
        <v>24000</v>
      </c>
      <c r="F747" s="128">
        <v>1.1057883366387644</v>
      </c>
      <c r="G747" s="127">
        <v>36000</v>
      </c>
      <c r="H747" s="127">
        <v>6200</v>
      </c>
      <c r="I747" s="127">
        <v>5000</v>
      </c>
      <c r="J747" s="127">
        <v>1</v>
      </c>
      <c r="K747" s="127">
        <v>39</v>
      </c>
      <c r="L747" s="127">
        <v>1</v>
      </c>
      <c r="M747" s="127">
        <v>3</v>
      </c>
      <c r="N747" s="127">
        <v>2</v>
      </c>
      <c r="O747" s="127">
        <v>2</v>
      </c>
      <c r="P747" s="127">
        <v>1</v>
      </c>
    </row>
    <row r="748" spans="1:16" s="123" customFormat="1" ht="15.75" x14ac:dyDescent="0.25">
      <c r="A748" s="121"/>
      <c r="B748" s="127">
        <v>738</v>
      </c>
      <c r="C748" s="127">
        <v>3</v>
      </c>
      <c r="D748" s="127">
        <v>36</v>
      </c>
      <c r="E748" s="127">
        <v>14000</v>
      </c>
      <c r="F748" s="128">
        <v>3.3085764682504477</v>
      </c>
      <c r="G748" s="127">
        <v>21000</v>
      </c>
      <c r="H748" s="127">
        <v>3600</v>
      </c>
      <c r="I748" s="127">
        <v>6000</v>
      </c>
      <c r="J748" s="127">
        <v>1</v>
      </c>
      <c r="K748" s="129">
        <v>53</v>
      </c>
      <c r="L748" s="127">
        <v>3</v>
      </c>
      <c r="M748" s="127">
        <v>5</v>
      </c>
      <c r="N748" s="127">
        <v>2</v>
      </c>
      <c r="O748" s="127">
        <v>1</v>
      </c>
      <c r="P748" s="127">
        <v>2</v>
      </c>
    </row>
    <row r="749" spans="1:16" s="123" customFormat="1" ht="15.75" x14ac:dyDescent="0.25">
      <c r="A749" s="121"/>
      <c r="B749" s="127">
        <v>739</v>
      </c>
      <c r="C749" s="127">
        <v>2</v>
      </c>
      <c r="D749" s="127">
        <v>18</v>
      </c>
      <c r="E749" s="127">
        <v>24000</v>
      </c>
      <c r="F749" s="128">
        <v>3.1636154613124465</v>
      </c>
      <c r="G749" s="127">
        <v>36000</v>
      </c>
      <c r="H749" s="127">
        <v>7300</v>
      </c>
      <c r="I749" s="127">
        <v>6000</v>
      </c>
      <c r="J749" s="127">
        <v>2</v>
      </c>
      <c r="K749" s="127">
        <v>18</v>
      </c>
      <c r="L749" s="127">
        <v>4</v>
      </c>
      <c r="M749" s="127">
        <v>4</v>
      </c>
      <c r="N749" s="127">
        <v>2</v>
      </c>
      <c r="O749" s="127">
        <v>3</v>
      </c>
      <c r="P749" s="127">
        <v>3</v>
      </c>
    </row>
    <row r="750" spans="1:16" s="123" customFormat="1" ht="15.75" x14ac:dyDescent="0.25">
      <c r="A750" s="121"/>
      <c r="B750" s="127">
        <v>740</v>
      </c>
      <c r="C750" s="127">
        <v>1</v>
      </c>
      <c r="D750" s="127">
        <v>48</v>
      </c>
      <c r="E750" s="127">
        <v>24000</v>
      </c>
      <c r="F750" s="128">
        <v>1.9264315600428512</v>
      </c>
      <c r="G750" s="127">
        <v>47000</v>
      </c>
      <c r="H750" s="127">
        <v>6200</v>
      </c>
      <c r="I750" s="127">
        <v>5000</v>
      </c>
      <c r="J750" s="127">
        <v>2</v>
      </c>
      <c r="K750" s="129">
        <v>55</v>
      </c>
      <c r="L750" s="127">
        <v>3</v>
      </c>
      <c r="M750" s="127">
        <v>4</v>
      </c>
      <c r="N750" s="127">
        <v>2</v>
      </c>
      <c r="O750" s="127">
        <v>4</v>
      </c>
      <c r="P750" s="127">
        <v>1</v>
      </c>
    </row>
    <row r="751" spans="1:16" s="123" customFormat="1" ht="15.75" x14ac:dyDescent="0.25">
      <c r="A751" s="121"/>
      <c r="B751" s="127">
        <v>741</v>
      </c>
      <c r="C751" s="127">
        <v>3</v>
      </c>
      <c r="D751" s="127">
        <v>12</v>
      </c>
      <c r="E751" s="127">
        <v>14000</v>
      </c>
      <c r="F751" s="128">
        <v>2.5063500686806943</v>
      </c>
      <c r="G751" s="127">
        <v>20000</v>
      </c>
      <c r="H751" s="127">
        <v>3600</v>
      </c>
      <c r="I751" s="127">
        <v>6000</v>
      </c>
      <c r="J751" s="127">
        <v>1</v>
      </c>
      <c r="K751" s="127">
        <v>25</v>
      </c>
      <c r="L751" s="127">
        <v>2</v>
      </c>
      <c r="M751" s="127">
        <v>4</v>
      </c>
      <c r="N751" s="127">
        <v>2</v>
      </c>
      <c r="O751" s="127">
        <v>4</v>
      </c>
      <c r="P751" s="127">
        <v>3</v>
      </c>
    </row>
    <row r="752" spans="1:16" s="123" customFormat="1" ht="15.75" x14ac:dyDescent="0.25">
      <c r="A752" s="121"/>
      <c r="B752" s="127">
        <v>742</v>
      </c>
      <c r="C752" s="127">
        <v>5</v>
      </c>
      <c r="D752" s="127">
        <v>36</v>
      </c>
      <c r="E752" s="127">
        <v>14000</v>
      </c>
      <c r="F752" s="128">
        <v>1.0273548423111558</v>
      </c>
      <c r="G752" s="127">
        <v>21000</v>
      </c>
      <c r="H752" s="127">
        <v>3600</v>
      </c>
      <c r="I752" s="127">
        <v>5500</v>
      </c>
      <c r="J752" s="127">
        <v>2</v>
      </c>
      <c r="K752" s="129">
        <v>23</v>
      </c>
      <c r="L752" s="127">
        <v>3</v>
      </c>
      <c r="M752" s="127">
        <v>5</v>
      </c>
      <c r="N752" s="127">
        <v>2</v>
      </c>
      <c r="O752" s="127">
        <v>2</v>
      </c>
      <c r="P752" s="127">
        <v>2</v>
      </c>
    </row>
    <row r="753" spans="1:16" s="123" customFormat="1" ht="15.75" x14ac:dyDescent="0.25">
      <c r="A753" s="121"/>
      <c r="B753" s="127">
        <v>743</v>
      </c>
      <c r="C753" s="127">
        <v>2</v>
      </c>
      <c r="D753" s="127">
        <v>48</v>
      </c>
      <c r="E753" s="127">
        <v>24000</v>
      </c>
      <c r="F753" s="128">
        <v>3.0844809074245485</v>
      </c>
      <c r="G753" s="127">
        <v>36000</v>
      </c>
      <c r="H753" s="127">
        <v>7300</v>
      </c>
      <c r="I753" s="127">
        <v>6000</v>
      </c>
      <c r="J753" s="127">
        <v>2</v>
      </c>
      <c r="K753" s="127">
        <v>22</v>
      </c>
      <c r="L753" s="127">
        <v>2</v>
      </c>
      <c r="M753" s="127">
        <v>5</v>
      </c>
      <c r="N753" s="127">
        <v>1</v>
      </c>
      <c r="O753" s="127">
        <v>4</v>
      </c>
      <c r="P753" s="127">
        <v>1</v>
      </c>
    </row>
    <row r="754" spans="1:16" s="123" customFormat="1" ht="15.75" x14ac:dyDescent="0.25">
      <c r="A754" s="121"/>
      <c r="B754" s="127">
        <v>744</v>
      </c>
      <c r="C754" s="127">
        <v>1</v>
      </c>
      <c r="D754" s="127">
        <v>36</v>
      </c>
      <c r="E754" s="127">
        <v>5400</v>
      </c>
      <c r="F754" s="128">
        <v>1.4989934647584064</v>
      </c>
      <c r="G754" s="127">
        <v>18000</v>
      </c>
      <c r="H754" s="127">
        <v>2700</v>
      </c>
      <c r="I754" s="127">
        <v>5000</v>
      </c>
      <c r="J754" s="127">
        <v>2</v>
      </c>
      <c r="K754" s="129">
        <v>26</v>
      </c>
      <c r="L754" s="127">
        <v>2</v>
      </c>
      <c r="M754" s="127">
        <v>4</v>
      </c>
      <c r="N754" s="127">
        <v>1</v>
      </c>
      <c r="O754" s="127">
        <v>3</v>
      </c>
      <c r="P754" s="127">
        <v>3</v>
      </c>
    </row>
    <row r="755" spans="1:16" s="123" customFormat="1" ht="15.75" x14ac:dyDescent="0.25">
      <c r="A755" s="121"/>
      <c r="B755" s="127">
        <v>745</v>
      </c>
      <c r="C755" s="127">
        <v>2</v>
      </c>
      <c r="D755" s="127">
        <v>48</v>
      </c>
      <c r="E755" s="127">
        <v>24000</v>
      </c>
      <c r="F755" s="128">
        <v>1.4137980358951503</v>
      </c>
      <c r="G755" s="127">
        <v>36000</v>
      </c>
      <c r="H755" s="127">
        <v>7700</v>
      </c>
      <c r="I755" s="127">
        <v>6000</v>
      </c>
      <c r="J755" s="127">
        <v>1</v>
      </c>
      <c r="K755" s="127">
        <v>51</v>
      </c>
      <c r="L755" s="127">
        <v>1</v>
      </c>
      <c r="M755" s="127">
        <v>2</v>
      </c>
      <c r="N755" s="127">
        <v>1</v>
      </c>
      <c r="O755" s="127">
        <v>2</v>
      </c>
      <c r="P755" s="127">
        <v>1</v>
      </c>
    </row>
    <row r="756" spans="1:16" s="123" customFormat="1" ht="15.75" x14ac:dyDescent="0.25">
      <c r="A756" s="121"/>
      <c r="B756" s="127">
        <v>746</v>
      </c>
      <c r="C756" s="127">
        <v>4</v>
      </c>
      <c r="D756" s="127">
        <v>36</v>
      </c>
      <c r="E756" s="127">
        <v>24000</v>
      </c>
      <c r="F756" s="128">
        <v>3.8842210684228786</v>
      </c>
      <c r="G756" s="127">
        <v>36000</v>
      </c>
      <c r="H756" s="127">
        <v>7300</v>
      </c>
      <c r="I756" s="127">
        <v>6000</v>
      </c>
      <c r="J756" s="127">
        <v>1</v>
      </c>
      <c r="K756" s="129">
        <v>40</v>
      </c>
      <c r="L756" s="127">
        <v>2</v>
      </c>
      <c r="M756" s="127">
        <v>4</v>
      </c>
      <c r="N756" s="127">
        <v>1</v>
      </c>
      <c r="O756" s="127">
        <v>3</v>
      </c>
      <c r="P756" s="127">
        <v>3</v>
      </c>
    </row>
    <row r="757" spans="1:16" s="123" customFormat="1" ht="15.75" x14ac:dyDescent="0.25">
      <c r="A757" s="121"/>
      <c r="B757" s="127">
        <v>747</v>
      </c>
      <c r="C757" s="127">
        <v>1</v>
      </c>
      <c r="D757" s="127">
        <v>18</v>
      </c>
      <c r="E757" s="127">
        <v>24000</v>
      </c>
      <c r="F757" s="128">
        <v>1.8989506846040842</v>
      </c>
      <c r="G757" s="127">
        <v>41000</v>
      </c>
      <c r="H757" s="127">
        <v>5200</v>
      </c>
      <c r="I757" s="127">
        <v>5000</v>
      </c>
      <c r="J757" s="127">
        <v>2</v>
      </c>
      <c r="K757" s="127">
        <v>32</v>
      </c>
      <c r="L757" s="127">
        <v>3</v>
      </c>
      <c r="M757" s="127">
        <v>1</v>
      </c>
      <c r="N757" s="127">
        <v>1</v>
      </c>
      <c r="O757" s="127">
        <v>4</v>
      </c>
      <c r="P757" s="127">
        <v>3</v>
      </c>
    </row>
    <row r="758" spans="1:16" s="123" customFormat="1" ht="15.75" x14ac:dyDescent="0.25">
      <c r="A758" s="121"/>
      <c r="B758" s="127">
        <v>748</v>
      </c>
      <c r="C758" s="127">
        <v>2</v>
      </c>
      <c r="D758" s="127">
        <v>36</v>
      </c>
      <c r="E758" s="127">
        <v>5400</v>
      </c>
      <c r="F758" s="128">
        <v>2.6231902873151016</v>
      </c>
      <c r="G758" s="127">
        <v>18000</v>
      </c>
      <c r="H758" s="127">
        <v>3000</v>
      </c>
      <c r="I758" s="127">
        <v>6000</v>
      </c>
      <c r="J758" s="127">
        <v>1</v>
      </c>
      <c r="K758" s="127">
        <v>40</v>
      </c>
      <c r="L758" s="127">
        <v>3</v>
      </c>
      <c r="M758" s="127">
        <v>1</v>
      </c>
      <c r="N758" s="127">
        <v>2</v>
      </c>
      <c r="O758" s="127">
        <v>4</v>
      </c>
      <c r="P758" s="127">
        <v>3</v>
      </c>
    </row>
    <row r="759" spans="1:16" s="123" customFormat="1" ht="15.75" x14ac:dyDescent="0.25">
      <c r="A759" s="121"/>
      <c r="B759" s="127">
        <v>749</v>
      </c>
      <c r="C759" s="127">
        <v>5</v>
      </c>
      <c r="D759" s="127">
        <v>60</v>
      </c>
      <c r="E759" s="127">
        <v>18300</v>
      </c>
      <c r="F759" s="128">
        <v>3.540015668378949</v>
      </c>
      <c r="G759" s="127">
        <v>36000</v>
      </c>
      <c r="H759" s="127">
        <v>5200</v>
      </c>
      <c r="I759" s="127">
        <v>5500</v>
      </c>
      <c r="J759" s="127">
        <v>1</v>
      </c>
      <c r="K759" s="127">
        <v>20</v>
      </c>
      <c r="L759" s="127">
        <v>1</v>
      </c>
      <c r="M759" s="127">
        <v>4</v>
      </c>
      <c r="N759" s="127">
        <v>1</v>
      </c>
      <c r="O759" s="127">
        <v>3</v>
      </c>
      <c r="P759" s="127">
        <v>3</v>
      </c>
    </row>
    <row r="760" spans="1:16" s="123" customFormat="1" ht="15.75" x14ac:dyDescent="0.25">
      <c r="A760" s="121"/>
      <c r="B760" s="127">
        <v>750</v>
      </c>
      <c r="C760" s="127">
        <v>1</v>
      </c>
      <c r="D760" s="127">
        <v>48</v>
      </c>
      <c r="E760" s="127">
        <v>14000</v>
      </c>
      <c r="F760" s="128">
        <v>1.1341103463837618</v>
      </c>
      <c r="G760" s="127">
        <v>25000</v>
      </c>
      <c r="H760" s="127">
        <v>3600</v>
      </c>
      <c r="I760" s="127">
        <v>5000</v>
      </c>
      <c r="J760" s="127">
        <v>1</v>
      </c>
      <c r="K760" s="129">
        <v>19</v>
      </c>
      <c r="L760" s="127">
        <v>1</v>
      </c>
      <c r="M760" s="127">
        <v>1</v>
      </c>
      <c r="N760" s="127">
        <v>1</v>
      </c>
      <c r="O760" s="127">
        <v>3</v>
      </c>
      <c r="P760" s="127">
        <v>3</v>
      </c>
    </row>
    <row r="761" spans="1:16" s="123" customFormat="1" ht="15.75" x14ac:dyDescent="0.25">
      <c r="A761" s="121"/>
      <c r="B761" s="127">
        <v>751</v>
      </c>
      <c r="C761" s="127">
        <v>5</v>
      </c>
      <c r="D761" s="127">
        <v>48</v>
      </c>
      <c r="E761" s="127">
        <v>5400</v>
      </c>
      <c r="F761" s="128">
        <v>2.7716523802777355</v>
      </c>
      <c r="G761" s="127">
        <v>12000</v>
      </c>
      <c r="H761" s="127">
        <v>2600</v>
      </c>
      <c r="I761" s="127">
        <v>5500</v>
      </c>
      <c r="J761" s="127">
        <v>1</v>
      </c>
      <c r="K761" s="127">
        <v>53</v>
      </c>
      <c r="L761" s="127">
        <v>3</v>
      </c>
      <c r="M761" s="127">
        <v>4</v>
      </c>
      <c r="N761" s="127">
        <v>1</v>
      </c>
      <c r="O761" s="127">
        <v>1</v>
      </c>
      <c r="P761" s="127">
        <v>3</v>
      </c>
    </row>
    <row r="762" spans="1:16" s="123" customFormat="1" ht="15.75" x14ac:dyDescent="0.25">
      <c r="A762" s="121"/>
      <c r="B762" s="127">
        <v>752</v>
      </c>
      <c r="C762" s="127">
        <v>2</v>
      </c>
      <c r="D762" s="127">
        <v>36</v>
      </c>
      <c r="E762" s="127">
        <v>24000</v>
      </c>
      <c r="F762" s="128">
        <v>3.161594480299124</v>
      </c>
      <c r="G762" s="127">
        <v>41000</v>
      </c>
      <c r="H762" s="127">
        <v>6200</v>
      </c>
      <c r="I762" s="127">
        <v>6000</v>
      </c>
      <c r="J762" s="127">
        <v>1</v>
      </c>
      <c r="K762" s="129">
        <v>33</v>
      </c>
      <c r="L762" s="127">
        <v>3</v>
      </c>
      <c r="M762" s="127">
        <v>3</v>
      </c>
      <c r="N762" s="127">
        <v>2</v>
      </c>
      <c r="O762" s="127">
        <v>1</v>
      </c>
      <c r="P762" s="127">
        <v>3</v>
      </c>
    </row>
    <row r="763" spans="1:16" s="123" customFormat="1" ht="15.75" x14ac:dyDescent="0.25">
      <c r="A763" s="121"/>
      <c r="B763" s="127">
        <v>753</v>
      </c>
      <c r="C763" s="127">
        <v>3</v>
      </c>
      <c r="D763" s="127">
        <v>36</v>
      </c>
      <c r="E763" s="127">
        <v>5400</v>
      </c>
      <c r="F763" s="128">
        <v>2.3630706347219652</v>
      </c>
      <c r="G763" s="127">
        <v>18000</v>
      </c>
      <c r="H763" s="127">
        <v>3000</v>
      </c>
      <c r="I763" s="127">
        <v>6000</v>
      </c>
      <c r="J763" s="127">
        <v>1</v>
      </c>
      <c r="K763" s="127">
        <v>25</v>
      </c>
      <c r="L763" s="127">
        <v>1</v>
      </c>
      <c r="M763" s="127">
        <v>3</v>
      </c>
      <c r="N763" s="127">
        <v>1</v>
      </c>
      <c r="O763" s="127">
        <v>4</v>
      </c>
      <c r="P763" s="127">
        <v>1</v>
      </c>
    </row>
    <row r="764" spans="1:16" s="123" customFormat="1" ht="15.75" x14ac:dyDescent="0.25">
      <c r="A764" s="121"/>
      <c r="B764" s="127">
        <v>754</v>
      </c>
      <c r="C764" s="127">
        <v>5</v>
      </c>
      <c r="D764" s="127">
        <v>36</v>
      </c>
      <c r="E764" s="127">
        <v>5400</v>
      </c>
      <c r="F764" s="128">
        <v>3.0745527805499906</v>
      </c>
      <c r="G764" s="127">
        <v>12000</v>
      </c>
      <c r="H764" s="127">
        <v>1900</v>
      </c>
      <c r="I764" s="127">
        <v>5500</v>
      </c>
      <c r="J764" s="127">
        <v>1</v>
      </c>
      <c r="K764" s="127">
        <v>55</v>
      </c>
      <c r="L764" s="127">
        <v>3</v>
      </c>
      <c r="M764" s="127">
        <v>5</v>
      </c>
      <c r="N764" s="127">
        <v>2</v>
      </c>
      <c r="O764" s="127">
        <v>1</v>
      </c>
      <c r="P764" s="127">
        <v>2</v>
      </c>
    </row>
    <row r="765" spans="1:16" s="123" customFormat="1" ht="15.75" x14ac:dyDescent="0.25">
      <c r="A765" s="121"/>
      <c r="B765" s="127">
        <v>755</v>
      </c>
      <c r="C765" s="127">
        <v>2</v>
      </c>
      <c r="D765" s="127">
        <v>36</v>
      </c>
      <c r="E765" s="127">
        <v>18300</v>
      </c>
      <c r="F765" s="128">
        <v>3.6781300553939262</v>
      </c>
      <c r="G765" s="127">
        <v>36000</v>
      </c>
      <c r="H765" s="127">
        <v>6200</v>
      </c>
      <c r="I765" s="127">
        <v>6000</v>
      </c>
      <c r="J765" s="127">
        <v>1</v>
      </c>
      <c r="K765" s="129">
        <v>21</v>
      </c>
      <c r="L765" s="127">
        <v>4</v>
      </c>
      <c r="M765" s="127">
        <v>4</v>
      </c>
      <c r="N765" s="127">
        <v>2</v>
      </c>
      <c r="O765" s="127">
        <v>2</v>
      </c>
      <c r="P765" s="127">
        <v>3</v>
      </c>
    </row>
    <row r="766" spans="1:16" s="123" customFormat="1" ht="15.75" x14ac:dyDescent="0.25">
      <c r="A766" s="121"/>
      <c r="B766" s="127">
        <v>756</v>
      </c>
      <c r="C766" s="127">
        <v>4</v>
      </c>
      <c r="D766" s="127">
        <v>60</v>
      </c>
      <c r="E766" s="127">
        <v>5400</v>
      </c>
      <c r="F766" s="128">
        <v>1.5772446012803836</v>
      </c>
      <c r="G766" s="127">
        <v>12000</v>
      </c>
      <c r="H766" s="127">
        <v>1600</v>
      </c>
      <c r="I766" s="127">
        <v>6000</v>
      </c>
      <c r="J766" s="127">
        <v>2</v>
      </c>
      <c r="K766" s="127">
        <v>42</v>
      </c>
      <c r="L766" s="127">
        <v>3</v>
      </c>
      <c r="M766" s="127">
        <v>5</v>
      </c>
      <c r="N766" s="127">
        <v>1</v>
      </c>
      <c r="O766" s="127">
        <v>2</v>
      </c>
      <c r="P766" s="127">
        <v>1</v>
      </c>
    </row>
    <row r="767" spans="1:16" s="123" customFormat="1" ht="15.75" x14ac:dyDescent="0.25">
      <c r="A767" s="121"/>
      <c r="B767" s="127">
        <v>757</v>
      </c>
      <c r="C767" s="127">
        <v>1</v>
      </c>
      <c r="D767" s="127">
        <v>12</v>
      </c>
      <c r="E767" s="127">
        <v>14000</v>
      </c>
      <c r="F767" s="128">
        <v>3.1425332773090018</v>
      </c>
      <c r="G767" s="127">
        <v>25000</v>
      </c>
      <c r="H767" s="127">
        <v>3000</v>
      </c>
      <c r="I767" s="127">
        <v>5000</v>
      </c>
      <c r="J767" s="127">
        <v>2</v>
      </c>
      <c r="K767" s="129">
        <v>27</v>
      </c>
      <c r="L767" s="127">
        <v>2</v>
      </c>
      <c r="M767" s="127">
        <v>5</v>
      </c>
      <c r="N767" s="127">
        <v>1</v>
      </c>
      <c r="O767" s="127">
        <v>1</v>
      </c>
      <c r="P767" s="127">
        <v>3</v>
      </c>
    </row>
    <row r="768" spans="1:16" s="123" customFormat="1" ht="15.75" x14ac:dyDescent="0.25">
      <c r="A768" s="121"/>
      <c r="B768" s="127">
        <v>758</v>
      </c>
      <c r="C768" s="127">
        <v>4</v>
      </c>
      <c r="D768" s="127">
        <v>36</v>
      </c>
      <c r="E768" s="127">
        <v>14000</v>
      </c>
      <c r="F768" s="128">
        <v>1.4950995361887576</v>
      </c>
      <c r="G768" s="127">
        <v>25000</v>
      </c>
      <c r="H768" s="127">
        <v>3600</v>
      </c>
      <c r="I768" s="127">
        <v>6000</v>
      </c>
      <c r="J768" s="127">
        <v>2</v>
      </c>
      <c r="K768" s="127">
        <v>46</v>
      </c>
      <c r="L768" s="127">
        <v>4</v>
      </c>
      <c r="M768" s="127">
        <v>3</v>
      </c>
      <c r="N768" s="127">
        <v>2</v>
      </c>
      <c r="O768" s="127">
        <v>3</v>
      </c>
      <c r="P768" s="127">
        <v>3</v>
      </c>
    </row>
    <row r="769" spans="1:16" s="123" customFormat="1" ht="15.75" x14ac:dyDescent="0.25">
      <c r="A769" s="121"/>
      <c r="B769" s="127">
        <v>759</v>
      </c>
      <c r="C769" s="127">
        <v>4</v>
      </c>
      <c r="D769" s="127">
        <v>36</v>
      </c>
      <c r="E769" s="127">
        <v>24000</v>
      </c>
      <c r="F769" s="128">
        <v>1.1564733307519004</v>
      </c>
      <c r="G769" s="127">
        <v>36000</v>
      </c>
      <c r="H769" s="127">
        <v>6900</v>
      </c>
      <c r="I769" s="127">
        <v>6000</v>
      </c>
      <c r="J769" s="127">
        <v>2</v>
      </c>
      <c r="K769" s="129">
        <v>24</v>
      </c>
      <c r="L769" s="127">
        <v>4</v>
      </c>
      <c r="M769" s="127">
        <v>5</v>
      </c>
      <c r="N769" s="127">
        <v>1</v>
      </c>
      <c r="O769" s="127">
        <v>1</v>
      </c>
      <c r="P769" s="127">
        <v>3</v>
      </c>
    </row>
    <row r="770" spans="1:16" s="123" customFormat="1" ht="15.75" x14ac:dyDescent="0.25">
      <c r="A770" s="121"/>
      <c r="B770" s="127">
        <v>760</v>
      </c>
      <c r="C770" s="127">
        <v>3</v>
      </c>
      <c r="D770" s="127">
        <v>12</v>
      </c>
      <c r="E770" s="127">
        <v>5400</v>
      </c>
      <c r="F770" s="128">
        <v>1.3173326151941818</v>
      </c>
      <c r="G770" s="127">
        <v>12000</v>
      </c>
      <c r="H770" s="127">
        <v>1700</v>
      </c>
      <c r="I770" s="127">
        <v>6000</v>
      </c>
      <c r="J770" s="127">
        <v>2</v>
      </c>
      <c r="K770" s="129">
        <v>40</v>
      </c>
      <c r="L770" s="127">
        <v>4</v>
      </c>
      <c r="M770" s="127">
        <v>2</v>
      </c>
      <c r="N770" s="127">
        <v>2</v>
      </c>
      <c r="O770" s="127">
        <v>1</v>
      </c>
      <c r="P770" s="127">
        <v>3</v>
      </c>
    </row>
    <row r="771" spans="1:16" s="123" customFormat="1" ht="15.75" x14ac:dyDescent="0.25">
      <c r="A771" s="121"/>
      <c r="B771" s="127">
        <v>761</v>
      </c>
      <c r="C771" s="127">
        <v>5</v>
      </c>
      <c r="D771" s="127">
        <v>18</v>
      </c>
      <c r="E771" s="127">
        <v>24000</v>
      </c>
      <c r="F771" s="128">
        <v>2.0536737506600429</v>
      </c>
      <c r="G771" s="127">
        <v>36000</v>
      </c>
      <c r="H771" s="127">
        <v>8400</v>
      </c>
      <c r="I771" s="127">
        <v>5500</v>
      </c>
      <c r="J771" s="127">
        <v>1</v>
      </c>
      <c r="K771" s="127">
        <v>32</v>
      </c>
      <c r="L771" s="127">
        <v>3</v>
      </c>
      <c r="M771" s="127">
        <v>5</v>
      </c>
      <c r="N771" s="127">
        <v>2</v>
      </c>
      <c r="O771" s="127">
        <v>2</v>
      </c>
      <c r="P771" s="127">
        <v>3</v>
      </c>
    </row>
    <row r="772" spans="1:16" s="123" customFormat="1" ht="15.75" x14ac:dyDescent="0.25">
      <c r="A772" s="121"/>
      <c r="B772" s="127">
        <v>762</v>
      </c>
      <c r="C772" s="127">
        <v>2</v>
      </c>
      <c r="D772" s="127">
        <v>12</v>
      </c>
      <c r="E772" s="127">
        <v>18300</v>
      </c>
      <c r="F772" s="128">
        <v>1.3779871869182254</v>
      </c>
      <c r="G772" s="127">
        <v>36000</v>
      </c>
      <c r="H772" s="127">
        <v>4400</v>
      </c>
      <c r="I772" s="127">
        <v>6000</v>
      </c>
      <c r="J772" s="127">
        <v>1</v>
      </c>
      <c r="K772" s="129">
        <v>29</v>
      </c>
      <c r="L772" s="127">
        <v>4</v>
      </c>
      <c r="M772" s="127">
        <v>5</v>
      </c>
      <c r="N772" s="127">
        <v>2</v>
      </c>
      <c r="O772" s="127">
        <v>3</v>
      </c>
      <c r="P772" s="127">
        <v>1</v>
      </c>
    </row>
    <row r="773" spans="1:16" s="123" customFormat="1" ht="15.75" x14ac:dyDescent="0.25">
      <c r="A773" s="121"/>
      <c r="B773" s="127">
        <v>763</v>
      </c>
      <c r="C773" s="127">
        <v>1</v>
      </c>
      <c r="D773" s="127">
        <v>18</v>
      </c>
      <c r="E773" s="127">
        <v>24000</v>
      </c>
      <c r="F773" s="128">
        <v>3.169428602299571</v>
      </c>
      <c r="G773" s="127">
        <v>45000</v>
      </c>
      <c r="H773" s="127">
        <v>6200</v>
      </c>
      <c r="I773" s="127">
        <v>5000</v>
      </c>
      <c r="J773" s="127">
        <v>2</v>
      </c>
      <c r="K773" s="127">
        <v>40</v>
      </c>
      <c r="L773" s="127">
        <v>2</v>
      </c>
      <c r="M773" s="127">
        <v>4</v>
      </c>
      <c r="N773" s="127">
        <v>1</v>
      </c>
      <c r="O773" s="127">
        <v>2</v>
      </c>
      <c r="P773" s="127">
        <v>1</v>
      </c>
    </row>
    <row r="774" spans="1:16" s="123" customFormat="1" ht="15.75" x14ac:dyDescent="0.25">
      <c r="A774" s="121"/>
      <c r="B774" s="127">
        <v>764</v>
      </c>
      <c r="C774" s="127">
        <v>2</v>
      </c>
      <c r="D774" s="127">
        <v>12</v>
      </c>
      <c r="E774" s="127">
        <v>14000</v>
      </c>
      <c r="F774" s="128">
        <v>1.5148956466897101</v>
      </c>
      <c r="G774" s="127">
        <v>25000</v>
      </c>
      <c r="H774" s="127">
        <v>3600</v>
      </c>
      <c r="I774" s="127">
        <v>6000</v>
      </c>
      <c r="J774" s="127">
        <v>2</v>
      </c>
      <c r="K774" s="129">
        <v>25</v>
      </c>
      <c r="L774" s="127">
        <v>3</v>
      </c>
      <c r="M774" s="127">
        <v>1</v>
      </c>
      <c r="N774" s="127">
        <v>1</v>
      </c>
      <c r="O774" s="127">
        <v>3</v>
      </c>
      <c r="P774" s="127">
        <v>1</v>
      </c>
    </row>
    <row r="775" spans="1:16" s="123" customFormat="1" ht="15.75" x14ac:dyDescent="0.25">
      <c r="A775" s="121"/>
      <c r="B775" s="127">
        <v>765</v>
      </c>
      <c r="C775" s="127">
        <v>1</v>
      </c>
      <c r="D775" s="127">
        <v>48</v>
      </c>
      <c r="E775" s="127">
        <v>14000</v>
      </c>
      <c r="F775" s="128">
        <v>3.4188237675704372</v>
      </c>
      <c r="G775" s="127">
        <v>25000</v>
      </c>
      <c r="H775" s="127">
        <v>3600</v>
      </c>
      <c r="I775" s="127">
        <v>5000</v>
      </c>
      <c r="J775" s="127">
        <v>2</v>
      </c>
      <c r="K775" s="127">
        <v>39</v>
      </c>
      <c r="L775" s="127">
        <v>1</v>
      </c>
      <c r="M775" s="127">
        <v>2</v>
      </c>
      <c r="N775" s="127">
        <v>1</v>
      </c>
      <c r="O775" s="127">
        <v>4</v>
      </c>
      <c r="P775" s="127">
        <v>1</v>
      </c>
    </row>
    <row r="776" spans="1:16" s="123" customFormat="1" ht="15.75" x14ac:dyDescent="0.25">
      <c r="A776" s="121"/>
      <c r="B776" s="127">
        <v>766</v>
      </c>
      <c r="C776" s="127">
        <v>3</v>
      </c>
      <c r="D776" s="127">
        <v>36</v>
      </c>
      <c r="E776" s="127">
        <v>5400</v>
      </c>
      <c r="F776" s="128">
        <v>3.1361171314341525</v>
      </c>
      <c r="G776" s="127">
        <v>18000</v>
      </c>
      <c r="H776" s="127">
        <v>2600</v>
      </c>
      <c r="I776" s="127">
        <v>6000</v>
      </c>
      <c r="J776" s="127">
        <v>1</v>
      </c>
      <c r="K776" s="129">
        <v>37</v>
      </c>
      <c r="L776" s="127">
        <v>2</v>
      </c>
      <c r="M776" s="127">
        <v>3</v>
      </c>
      <c r="N776" s="127">
        <v>1</v>
      </c>
      <c r="O776" s="127">
        <v>2</v>
      </c>
      <c r="P776" s="127">
        <v>3</v>
      </c>
    </row>
    <row r="777" spans="1:16" s="123" customFormat="1" ht="15.75" x14ac:dyDescent="0.25">
      <c r="A777" s="121"/>
      <c r="B777" s="127">
        <v>767</v>
      </c>
      <c r="C777" s="127">
        <v>3</v>
      </c>
      <c r="D777" s="127">
        <v>48</v>
      </c>
      <c r="E777" s="127">
        <v>5400</v>
      </c>
      <c r="F777" s="128">
        <v>2.2177483610026796</v>
      </c>
      <c r="G777" s="127">
        <v>12000</v>
      </c>
      <c r="H777" s="127">
        <v>2300</v>
      </c>
      <c r="I777" s="127">
        <v>6000</v>
      </c>
      <c r="J777" s="127">
        <v>2</v>
      </c>
      <c r="K777" s="127">
        <v>52</v>
      </c>
      <c r="L777" s="127">
        <v>3</v>
      </c>
      <c r="M777" s="127">
        <v>1</v>
      </c>
      <c r="N777" s="127">
        <v>2</v>
      </c>
      <c r="O777" s="127">
        <v>2</v>
      </c>
      <c r="P777" s="127">
        <v>2</v>
      </c>
    </row>
    <row r="778" spans="1:16" s="123" customFormat="1" ht="15.75" x14ac:dyDescent="0.25">
      <c r="A778" s="121"/>
      <c r="B778" s="127">
        <v>768</v>
      </c>
      <c r="C778" s="127">
        <v>1</v>
      </c>
      <c r="D778" s="127">
        <v>18</v>
      </c>
      <c r="E778" s="127">
        <v>5400</v>
      </c>
      <c r="F778" s="128">
        <v>2.8366318068037719</v>
      </c>
      <c r="G778" s="127">
        <v>18000</v>
      </c>
      <c r="H778" s="127">
        <v>2400</v>
      </c>
      <c r="I778" s="127">
        <v>5000</v>
      </c>
      <c r="J778" s="127">
        <v>2</v>
      </c>
      <c r="K778" s="129">
        <v>54</v>
      </c>
      <c r="L778" s="127">
        <v>1</v>
      </c>
      <c r="M778" s="127">
        <v>2</v>
      </c>
      <c r="N778" s="127">
        <v>2</v>
      </c>
      <c r="O778" s="127">
        <v>4</v>
      </c>
      <c r="P778" s="127">
        <v>3</v>
      </c>
    </row>
    <row r="779" spans="1:16" s="123" customFormat="1" ht="15.75" x14ac:dyDescent="0.25">
      <c r="A779" s="121"/>
      <c r="B779" s="127">
        <v>769</v>
      </c>
      <c r="C779" s="127">
        <v>3</v>
      </c>
      <c r="D779" s="127">
        <v>12</v>
      </c>
      <c r="E779" s="127">
        <v>24000</v>
      </c>
      <c r="F779" s="128">
        <v>2.5027744835661481</v>
      </c>
      <c r="G779" s="127">
        <v>36000</v>
      </c>
      <c r="H779" s="127">
        <v>7700</v>
      </c>
      <c r="I779" s="127">
        <v>6000</v>
      </c>
      <c r="J779" s="127">
        <v>2</v>
      </c>
      <c r="K779" s="127">
        <v>34</v>
      </c>
      <c r="L779" s="127">
        <v>1</v>
      </c>
      <c r="M779" s="127">
        <v>4</v>
      </c>
      <c r="N779" s="127">
        <v>1</v>
      </c>
      <c r="O779" s="127">
        <v>1</v>
      </c>
      <c r="P779" s="127">
        <v>2</v>
      </c>
    </row>
    <row r="780" spans="1:16" s="123" customFormat="1" ht="15.75" x14ac:dyDescent="0.25">
      <c r="A780" s="121"/>
      <c r="B780" s="127">
        <v>770</v>
      </c>
      <c r="C780" s="127">
        <v>4</v>
      </c>
      <c r="D780" s="127">
        <v>36</v>
      </c>
      <c r="E780" s="127">
        <v>24000</v>
      </c>
      <c r="F780" s="128">
        <v>1.660326702406528</v>
      </c>
      <c r="G780" s="127">
        <v>49000</v>
      </c>
      <c r="H780" s="127">
        <v>7300</v>
      </c>
      <c r="I780" s="127">
        <v>6000</v>
      </c>
      <c r="J780" s="127">
        <v>2</v>
      </c>
      <c r="K780" s="129">
        <v>32</v>
      </c>
      <c r="L780" s="127">
        <v>1</v>
      </c>
      <c r="M780" s="127">
        <v>4</v>
      </c>
      <c r="N780" s="127">
        <v>1</v>
      </c>
      <c r="O780" s="127">
        <v>2</v>
      </c>
      <c r="P780" s="127">
        <v>3</v>
      </c>
    </row>
    <row r="781" spans="1:16" s="123" customFormat="1" ht="15.75" x14ac:dyDescent="0.25">
      <c r="A781" s="121"/>
      <c r="B781" s="127">
        <v>771</v>
      </c>
      <c r="C781" s="127">
        <v>3</v>
      </c>
      <c r="D781" s="127">
        <v>12</v>
      </c>
      <c r="E781" s="127">
        <v>24000</v>
      </c>
      <c r="F781" s="128">
        <v>3.7108267153797314</v>
      </c>
      <c r="G781" s="127">
        <v>49000</v>
      </c>
      <c r="H781" s="127">
        <v>7300</v>
      </c>
      <c r="I781" s="127">
        <v>6000</v>
      </c>
      <c r="J781" s="127">
        <v>1</v>
      </c>
      <c r="K781" s="129">
        <v>50</v>
      </c>
      <c r="L781" s="127">
        <v>3</v>
      </c>
      <c r="M781" s="127">
        <v>5</v>
      </c>
      <c r="N781" s="127">
        <v>2</v>
      </c>
      <c r="O781" s="127">
        <v>1</v>
      </c>
      <c r="P781" s="127">
        <v>2</v>
      </c>
    </row>
    <row r="782" spans="1:16" s="123" customFormat="1" ht="15.75" x14ac:dyDescent="0.25">
      <c r="A782" s="121"/>
      <c r="B782" s="127">
        <v>772</v>
      </c>
      <c r="C782" s="127">
        <v>1</v>
      </c>
      <c r="D782" s="127">
        <v>12</v>
      </c>
      <c r="E782" s="127">
        <v>18300</v>
      </c>
      <c r="F782" s="128">
        <v>1.5302734261716822</v>
      </c>
      <c r="G782" s="127">
        <v>36000</v>
      </c>
      <c r="H782" s="127">
        <v>4400</v>
      </c>
      <c r="I782" s="127">
        <v>5000</v>
      </c>
      <c r="J782" s="127">
        <v>1</v>
      </c>
      <c r="K782" s="127">
        <v>29</v>
      </c>
      <c r="L782" s="127">
        <v>1</v>
      </c>
      <c r="M782" s="127">
        <v>4</v>
      </c>
      <c r="N782" s="127">
        <v>2</v>
      </c>
      <c r="O782" s="127">
        <v>2</v>
      </c>
      <c r="P782" s="127">
        <v>3</v>
      </c>
    </row>
    <row r="783" spans="1:16" s="123" customFormat="1" ht="15.75" x14ac:dyDescent="0.25">
      <c r="A783" s="121"/>
      <c r="B783" s="127">
        <v>773</v>
      </c>
      <c r="C783" s="127">
        <v>2</v>
      </c>
      <c r="D783" s="127">
        <v>18</v>
      </c>
      <c r="E783" s="127">
        <v>18300</v>
      </c>
      <c r="F783" s="128">
        <v>3.5343846111446835</v>
      </c>
      <c r="G783" s="127">
        <v>36000</v>
      </c>
      <c r="H783" s="127">
        <v>5200</v>
      </c>
      <c r="I783" s="127">
        <v>6000</v>
      </c>
      <c r="J783" s="127">
        <v>2</v>
      </c>
      <c r="K783" s="129">
        <v>40</v>
      </c>
      <c r="L783" s="127">
        <v>1</v>
      </c>
      <c r="M783" s="127">
        <v>5</v>
      </c>
      <c r="N783" s="127">
        <v>1</v>
      </c>
      <c r="O783" s="127">
        <v>3</v>
      </c>
      <c r="P783" s="127">
        <v>1</v>
      </c>
    </row>
    <row r="784" spans="1:16" s="123" customFormat="1" ht="15.75" x14ac:dyDescent="0.25">
      <c r="A784" s="121"/>
      <c r="B784" s="127">
        <v>774</v>
      </c>
      <c r="C784" s="127">
        <v>4</v>
      </c>
      <c r="D784" s="127">
        <v>18</v>
      </c>
      <c r="E784" s="127">
        <v>5400</v>
      </c>
      <c r="F784" s="128">
        <v>1.5073104125366257</v>
      </c>
      <c r="G784" s="127">
        <v>12000</v>
      </c>
      <c r="H784" s="127">
        <v>1800</v>
      </c>
      <c r="I784" s="127">
        <v>6000</v>
      </c>
      <c r="J784" s="127">
        <v>2</v>
      </c>
      <c r="K784" s="129">
        <v>36</v>
      </c>
      <c r="L784" s="127">
        <v>2</v>
      </c>
      <c r="M784" s="127">
        <v>1</v>
      </c>
      <c r="N784" s="127">
        <v>1</v>
      </c>
      <c r="O784" s="127">
        <v>4</v>
      </c>
      <c r="P784" s="127">
        <v>1</v>
      </c>
    </row>
    <row r="785" spans="1:16" s="123" customFormat="1" ht="15.75" x14ac:dyDescent="0.25">
      <c r="A785" s="121"/>
      <c r="B785" s="127">
        <v>775</v>
      </c>
      <c r="C785" s="127">
        <v>5</v>
      </c>
      <c r="D785" s="127">
        <v>36</v>
      </c>
      <c r="E785" s="127">
        <v>18300</v>
      </c>
      <c r="F785" s="128">
        <v>1.1990132845285117</v>
      </c>
      <c r="G785" s="127">
        <v>33000</v>
      </c>
      <c r="H785" s="127">
        <v>6000</v>
      </c>
      <c r="I785" s="127">
        <v>5500</v>
      </c>
      <c r="J785" s="127">
        <v>2</v>
      </c>
      <c r="K785" s="127">
        <v>49</v>
      </c>
      <c r="L785" s="127">
        <v>3</v>
      </c>
      <c r="M785" s="127">
        <v>4</v>
      </c>
      <c r="N785" s="127">
        <v>1</v>
      </c>
      <c r="O785" s="127">
        <v>2</v>
      </c>
      <c r="P785" s="127">
        <v>1</v>
      </c>
    </row>
    <row r="786" spans="1:16" s="123" customFormat="1" ht="15.75" x14ac:dyDescent="0.25">
      <c r="A786" s="121"/>
      <c r="B786" s="127">
        <v>776</v>
      </c>
      <c r="C786" s="127">
        <v>4</v>
      </c>
      <c r="D786" s="127">
        <v>36</v>
      </c>
      <c r="E786" s="127">
        <v>24000</v>
      </c>
      <c r="F786" s="128">
        <v>1.9603782386512369</v>
      </c>
      <c r="G786" s="127">
        <v>42000</v>
      </c>
      <c r="H786" s="127">
        <v>7300</v>
      </c>
      <c r="I786" s="127">
        <v>6000</v>
      </c>
      <c r="J786" s="127">
        <v>2</v>
      </c>
      <c r="K786" s="129">
        <v>50</v>
      </c>
      <c r="L786" s="127">
        <v>3</v>
      </c>
      <c r="M786" s="127">
        <v>1</v>
      </c>
      <c r="N786" s="127">
        <v>2</v>
      </c>
      <c r="O786" s="127">
        <v>1</v>
      </c>
      <c r="P786" s="127">
        <v>3</v>
      </c>
    </row>
    <row r="787" spans="1:16" s="123" customFormat="1" ht="15.75" x14ac:dyDescent="0.25">
      <c r="A787" s="121"/>
      <c r="B787" s="127">
        <v>777</v>
      </c>
      <c r="C787" s="127">
        <v>5</v>
      </c>
      <c r="D787" s="127">
        <v>12</v>
      </c>
      <c r="E787" s="127">
        <v>24000</v>
      </c>
      <c r="F787" s="128">
        <v>1.3487975468466966</v>
      </c>
      <c r="G787" s="127">
        <v>36000</v>
      </c>
      <c r="H787" s="127">
        <v>7300</v>
      </c>
      <c r="I787" s="127">
        <v>5500</v>
      </c>
      <c r="J787" s="127">
        <v>2</v>
      </c>
      <c r="K787" s="129">
        <v>48</v>
      </c>
      <c r="L787" s="127">
        <v>4</v>
      </c>
      <c r="M787" s="127">
        <v>2</v>
      </c>
      <c r="N787" s="127">
        <v>2</v>
      </c>
      <c r="O787" s="127">
        <v>4</v>
      </c>
      <c r="P787" s="127">
        <v>3</v>
      </c>
    </row>
    <row r="788" spans="1:16" s="123" customFormat="1" ht="15.75" x14ac:dyDescent="0.25">
      <c r="A788" s="121"/>
      <c r="B788" s="127">
        <v>778</v>
      </c>
      <c r="C788" s="127">
        <v>1</v>
      </c>
      <c r="D788" s="127">
        <v>48</v>
      </c>
      <c r="E788" s="127">
        <v>18300</v>
      </c>
      <c r="F788" s="128">
        <v>1.8938407832337334</v>
      </c>
      <c r="G788" s="127">
        <v>36000</v>
      </c>
      <c r="H788" s="127">
        <v>5200</v>
      </c>
      <c r="I788" s="127">
        <v>5000</v>
      </c>
      <c r="J788" s="127">
        <v>2</v>
      </c>
      <c r="K788" s="129">
        <v>18</v>
      </c>
      <c r="L788" s="127">
        <v>1</v>
      </c>
      <c r="M788" s="127">
        <v>5</v>
      </c>
      <c r="N788" s="127">
        <v>1</v>
      </c>
      <c r="O788" s="127">
        <v>2</v>
      </c>
      <c r="P788" s="127">
        <v>3</v>
      </c>
    </row>
    <row r="789" spans="1:16" s="123" customFormat="1" ht="15.75" x14ac:dyDescent="0.25">
      <c r="A789" s="121"/>
      <c r="B789" s="127">
        <v>779</v>
      </c>
      <c r="C789" s="127">
        <v>3</v>
      </c>
      <c r="D789" s="127">
        <v>60</v>
      </c>
      <c r="E789" s="127">
        <v>24000</v>
      </c>
      <c r="F789" s="128">
        <v>3.0830367928237852</v>
      </c>
      <c r="G789" s="127">
        <v>49000</v>
      </c>
      <c r="H789" s="127">
        <v>7300</v>
      </c>
      <c r="I789" s="127">
        <v>6000</v>
      </c>
      <c r="J789" s="127">
        <v>2</v>
      </c>
      <c r="K789" s="127">
        <v>30</v>
      </c>
      <c r="L789" s="127">
        <v>3</v>
      </c>
      <c r="M789" s="127">
        <v>4</v>
      </c>
      <c r="N789" s="127">
        <v>2</v>
      </c>
      <c r="O789" s="127">
        <v>4</v>
      </c>
      <c r="P789" s="127">
        <v>3</v>
      </c>
    </row>
    <row r="790" spans="1:16" s="123" customFormat="1" ht="15.75" x14ac:dyDescent="0.25">
      <c r="A790" s="121"/>
      <c r="B790" s="127">
        <v>780</v>
      </c>
      <c r="C790" s="127">
        <v>4</v>
      </c>
      <c r="D790" s="127">
        <v>60</v>
      </c>
      <c r="E790" s="127">
        <v>18300</v>
      </c>
      <c r="F790" s="128">
        <v>1.5964315198371242</v>
      </c>
      <c r="G790" s="127">
        <v>36000</v>
      </c>
      <c r="H790" s="127">
        <v>5200</v>
      </c>
      <c r="I790" s="127">
        <v>6000</v>
      </c>
      <c r="J790" s="127">
        <v>1</v>
      </c>
      <c r="K790" s="129">
        <v>21</v>
      </c>
      <c r="L790" s="127">
        <v>3</v>
      </c>
      <c r="M790" s="127">
        <v>3</v>
      </c>
      <c r="N790" s="127">
        <v>1</v>
      </c>
      <c r="O790" s="127">
        <v>3</v>
      </c>
      <c r="P790" s="127">
        <v>3</v>
      </c>
    </row>
    <row r="791" spans="1:16" s="123" customFormat="1" ht="15.75" x14ac:dyDescent="0.25">
      <c r="A791" s="121"/>
      <c r="B791" s="127">
        <v>781</v>
      </c>
      <c r="C791" s="127">
        <v>4</v>
      </c>
      <c r="D791" s="127">
        <v>18</v>
      </c>
      <c r="E791" s="127">
        <v>18300</v>
      </c>
      <c r="F791" s="128">
        <v>1.2734559047499956</v>
      </c>
      <c r="G791" s="127">
        <v>33000</v>
      </c>
      <c r="H791" s="127">
        <v>5300</v>
      </c>
      <c r="I791" s="127">
        <v>6000</v>
      </c>
      <c r="J791" s="127">
        <v>2</v>
      </c>
      <c r="K791" s="127">
        <v>36</v>
      </c>
      <c r="L791" s="127">
        <v>2</v>
      </c>
      <c r="M791" s="127">
        <v>1</v>
      </c>
      <c r="N791" s="127">
        <v>2</v>
      </c>
      <c r="O791" s="127">
        <v>1</v>
      </c>
      <c r="P791" s="127">
        <v>2</v>
      </c>
    </row>
    <row r="792" spans="1:16" s="123" customFormat="1" ht="15.75" x14ac:dyDescent="0.25">
      <c r="A792" s="121"/>
      <c r="B792" s="127">
        <v>782</v>
      </c>
      <c r="C792" s="127">
        <v>5</v>
      </c>
      <c r="D792" s="127">
        <v>48</v>
      </c>
      <c r="E792" s="127">
        <v>18300</v>
      </c>
      <c r="F792" s="128">
        <v>3.3040621850621084</v>
      </c>
      <c r="G792" s="127">
        <v>36000</v>
      </c>
      <c r="H792" s="127">
        <v>5200</v>
      </c>
      <c r="I792" s="127">
        <v>5500</v>
      </c>
      <c r="J792" s="127">
        <v>2</v>
      </c>
      <c r="K792" s="129">
        <v>48</v>
      </c>
      <c r="L792" s="127">
        <v>2</v>
      </c>
      <c r="M792" s="127">
        <v>5</v>
      </c>
      <c r="N792" s="127">
        <v>2</v>
      </c>
      <c r="O792" s="127">
        <v>2</v>
      </c>
      <c r="P792" s="127">
        <v>1</v>
      </c>
    </row>
    <row r="793" spans="1:16" s="123" customFormat="1" ht="15.75" x14ac:dyDescent="0.25">
      <c r="A793" s="121"/>
      <c r="B793" s="127">
        <v>783</v>
      </c>
      <c r="C793" s="127">
        <v>5</v>
      </c>
      <c r="D793" s="127">
        <v>60</v>
      </c>
      <c r="E793" s="127">
        <v>14000</v>
      </c>
      <c r="F793" s="128">
        <v>2.6716583675694299</v>
      </c>
      <c r="G793" s="127">
        <v>20000</v>
      </c>
      <c r="H793" s="127">
        <v>3700</v>
      </c>
      <c r="I793" s="127">
        <v>5500</v>
      </c>
      <c r="J793" s="127">
        <v>2</v>
      </c>
      <c r="K793" s="127">
        <v>26</v>
      </c>
      <c r="L793" s="127">
        <v>3</v>
      </c>
      <c r="M793" s="127">
        <v>5</v>
      </c>
      <c r="N793" s="127">
        <v>2</v>
      </c>
      <c r="O793" s="127">
        <v>1</v>
      </c>
      <c r="P793" s="127">
        <v>1</v>
      </c>
    </row>
    <row r="794" spans="1:16" s="123" customFormat="1" ht="15.75" x14ac:dyDescent="0.25">
      <c r="A794" s="121"/>
      <c r="B794" s="127">
        <v>784</v>
      </c>
      <c r="C794" s="127">
        <v>4</v>
      </c>
      <c r="D794" s="127">
        <v>12</v>
      </c>
      <c r="E794" s="127">
        <v>14000</v>
      </c>
      <c r="F794" s="128">
        <v>1.1749303114506093</v>
      </c>
      <c r="G794" s="127">
        <v>25000</v>
      </c>
      <c r="H794" s="127">
        <v>3700</v>
      </c>
      <c r="I794" s="127">
        <v>6000</v>
      </c>
      <c r="J794" s="127">
        <v>2</v>
      </c>
      <c r="K794" s="129">
        <v>30</v>
      </c>
      <c r="L794" s="127">
        <v>4</v>
      </c>
      <c r="M794" s="127">
        <v>1</v>
      </c>
      <c r="N794" s="127">
        <v>2</v>
      </c>
      <c r="O794" s="127">
        <v>3</v>
      </c>
      <c r="P794" s="127">
        <v>3</v>
      </c>
    </row>
    <row r="795" spans="1:16" s="123" customFormat="1" ht="15.75" x14ac:dyDescent="0.25">
      <c r="A795" s="121"/>
      <c r="B795" s="127">
        <v>785</v>
      </c>
      <c r="C795" s="127">
        <v>4</v>
      </c>
      <c r="D795" s="127">
        <v>18</v>
      </c>
      <c r="E795" s="127">
        <v>18300</v>
      </c>
      <c r="F795" s="128">
        <v>2.217375383410316</v>
      </c>
      <c r="G795" s="127">
        <v>33000</v>
      </c>
      <c r="H795" s="127">
        <v>5300</v>
      </c>
      <c r="I795" s="127">
        <v>6000</v>
      </c>
      <c r="J795" s="127">
        <v>2</v>
      </c>
      <c r="K795" s="129">
        <v>41</v>
      </c>
      <c r="L795" s="127">
        <v>4</v>
      </c>
      <c r="M795" s="127">
        <v>1</v>
      </c>
      <c r="N795" s="127">
        <v>1</v>
      </c>
      <c r="O795" s="127">
        <v>2</v>
      </c>
      <c r="P795" s="127">
        <v>2</v>
      </c>
    </row>
    <row r="796" spans="1:16" s="123" customFormat="1" ht="15.75" x14ac:dyDescent="0.25">
      <c r="A796" s="121"/>
      <c r="B796" s="127">
        <v>786</v>
      </c>
      <c r="C796" s="127">
        <v>3</v>
      </c>
      <c r="D796" s="127">
        <v>12</v>
      </c>
      <c r="E796" s="127">
        <v>18300</v>
      </c>
      <c r="F796" s="128">
        <v>3.6076734825727508</v>
      </c>
      <c r="G796" s="127">
        <v>36000</v>
      </c>
      <c r="H796" s="127">
        <v>5200</v>
      </c>
      <c r="I796" s="127">
        <v>6000</v>
      </c>
      <c r="J796" s="127">
        <v>2</v>
      </c>
      <c r="K796" s="127">
        <v>47</v>
      </c>
      <c r="L796" s="127">
        <v>3</v>
      </c>
      <c r="M796" s="127">
        <v>1</v>
      </c>
      <c r="N796" s="127">
        <v>1</v>
      </c>
      <c r="O796" s="127">
        <v>3</v>
      </c>
      <c r="P796" s="127">
        <v>3</v>
      </c>
    </row>
    <row r="797" spans="1:16" s="123" customFormat="1" ht="15.75" x14ac:dyDescent="0.25">
      <c r="A797" s="121"/>
      <c r="B797" s="127">
        <v>787</v>
      </c>
      <c r="C797" s="127">
        <v>4</v>
      </c>
      <c r="D797" s="127">
        <v>18</v>
      </c>
      <c r="E797" s="127">
        <v>24000</v>
      </c>
      <c r="F797" s="128">
        <v>2.7744050157184224</v>
      </c>
      <c r="G797" s="127">
        <v>41000</v>
      </c>
      <c r="H797" s="127">
        <v>6200</v>
      </c>
      <c r="I797" s="127">
        <v>6000</v>
      </c>
      <c r="J797" s="127">
        <v>1</v>
      </c>
      <c r="K797" s="129">
        <v>24</v>
      </c>
      <c r="L797" s="127">
        <v>4</v>
      </c>
      <c r="M797" s="127">
        <v>5</v>
      </c>
      <c r="N797" s="127">
        <v>1</v>
      </c>
      <c r="O797" s="127">
        <v>2</v>
      </c>
      <c r="P797" s="127">
        <v>3</v>
      </c>
    </row>
    <row r="798" spans="1:16" s="123" customFormat="1" ht="15.75" x14ac:dyDescent="0.25">
      <c r="A798" s="121"/>
      <c r="B798" s="127">
        <v>788</v>
      </c>
      <c r="C798" s="127">
        <v>1</v>
      </c>
      <c r="D798" s="127">
        <v>48</v>
      </c>
      <c r="E798" s="127">
        <v>5400</v>
      </c>
      <c r="F798" s="128">
        <v>3.5319821920234888</v>
      </c>
      <c r="G798" s="127">
        <v>18000</v>
      </c>
      <c r="H798" s="127">
        <v>2500</v>
      </c>
      <c r="I798" s="127">
        <v>5000</v>
      </c>
      <c r="J798" s="127">
        <v>2</v>
      </c>
      <c r="K798" s="127">
        <v>45</v>
      </c>
      <c r="L798" s="127">
        <v>3</v>
      </c>
      <c r="M798" s="127">
        <v>5</v>
      </c>
      <c r="N798" s="127">
        <v>1</v>
      </c>
      <c r="O798" s="127">
        <v>3</v>
      </c>
      <c r="P798" s="127">
        <v>3</v>
      </c>
    </row>
    <row r="799" spans="1:16" s="123" customFormat="1" ht="15.75" x14ac:dyDescent="0.25">
      <c r="A799" s="121"/>
      <c r="B799" s="127">
        <v>789</v>
      </c>
      <c r="C799" s="127">
        <v>2</v>
      </c>
      <c r="D799" s="127">
        <v>36</v>
      </c>
      <c r="E799" s="127">
        <v>5400</v>
      </c>
      <c r="F799" s="128">
        <v>1.1698827815881367</v>
      </c>
      <c r="G799" s="127">
        <v>12000</v>
      </c>
      <c r="H799" s="127">
        <v>2200</v>
      </c>
      <c r="I799" s="127">
        <v>6000</v>
      </c>
      <c r="J799" s="127">
        <v>1</v>
      </c>
      <c r="K799" s="129">
        <v>40</v>
      </c>
      <c r="L799" s="127">
        <v>1</v>
      </c>
      <c r="M799" s="127">
        <v>5</v>
      </c>
      <c r="N799" s="127">
        <v>2</v>
      </c>
      <c r="O799" s="127">
        <v>3</v>
      </c>
      <c r="P799" s="127">
        <v>3</v>
      </c>
    </row>
    <row r="800" spans="1:16" s="123" customFormat="1" ht="15.75" x14ac:dyDescent="0.25">
      <c r="A800" s="121"/>
      <c r="B800" s="127">
        <v>790</v>
      </c>
      <c r="C800" s="127">
        <v>5</v>
      </c>
      <c r="D800" s="127">
        <v>36</v>
      </c>
      <c r="E800" s="127">
        <v>24000</v>
      </c>
      <c r="F800" s="128">
        <v>3.9920165451819751</v>
      </c>
      <c r="G800" s="127">
        <v>36000</v>
      </c>
      <c r="H800" s="127">
        <v>7300</v>
      </c>
      <c r="I800" s="127">
        <v>5500</v>
      </c>
      <c r="J800" s="127">
        <v>2</v>
      </c>
      <c r="K800" s="127">
        <v>18</v>
      </c>
      <c r="L800" s="127">
        <v>1</v>
      </c>
      <c r="M800" s="127">
        <v>4</v>
      </c>
      <c r="N800" s="127">
        <v>1</v>
      </c>
      <c r="O800" s="127">
        <v>3</v>
      </c>
      <c r="P800" s="127">
        <v>1</v>
      </c>
    </row>
    <row r="801" spans="1:16" s="123" customFormat="1" ht="15.75" x14ac:dyDescent="0.25">
      <c r="A801" s="121"/>
      <c r="B801" s="127">
        <v>791</v>
      </c>
      <c r="C801" s="127">
        <v>1</v>
      </c>
      <c r="D801" s="127">
        <v>36</v>
      </c>
      <c r="E801" s="127">
        <v>5400</v>
      </c>
      <c r="F801" s="128">
        <v>3.7868838715204292</v>
      </c>
      <c r="G801" s="127">
        <v>18000</v>
      </c>
      <c r="H801" s="127">
        <v>2300</v>
      </c>
      <c r="I801" s="127">
        <v>5000</v>
      </c>
      <c r="J801" s="127">
        <v>2</v>
      </c>
      <c r="K801" s="129">
        <v>53</v>
      </c>
      <c r="L801" s="127">
        <v>4</v>
      </c>
      <c r="M801" s="127">
        <v>1</v>
      </c>
      <c r="N801" s="127">
        <v>2</v>
      </c>
      <c r="O801" s="127">
        <v>3</v>
      </c>
      <c r="P801" s="127">
        <v>2</v>
      </c>
    </row>
    <row r="802" spans="1:16" s="123" customFormat="1" ht="15.75" x14ac:dyDescent="0.25">
      <c r="A802" s="121"/>
      <c r="B802" s="127">
        <v>792</v>
      </c>
      <c r="C802" s="127">
        <v>5</v>
      </c>
      <c r="D802" s="127">
        <v>36</v>
      </c>
      <c r="E802" s="127">
        <v>5400</v>
      </c>
      <c r="F802" s="128">
        <v>2.0811444590436867</v>
      </c>
      <c r="G802" s="127">
        <v>18000</v>
      </c>
      <c r="H802" s="127">
        <v>3300</v>
      </c>
      <c r="I802" s="127">
        <v>5500</v>
      </c>
      <c r="J802" s="127">
        <v>2</v>
      </c>
      <c r="K802" s="127">
        <v>22</v>
      </c>
      <c r="L802" s="127">
        <v>1</v>
      </c>
      <c r="M802" s="127">
        <v>3</v>
      </c>
      <c r="N802" s="127">
        <v>1</v>
      </c>
      <c r="O802" s="127">
        <v>4</v>
      </c>
      <c r="P802" s="127">
        <v>1</v>
      </c>
    </row>
    <row r="803" spans="1:16" s="123" customFormat="1" ht="15.75" x14ac:dyDescent="0.25">
      <c r="A803" s="121"/>
      <c r="B803" s="127">
        <v>793</v>
      </c>
      <c r="C803" s="127">
        <v>3</v>
      </c>
      <c r="D803" s="127">
        <v>18</v>
      </c>
      <c r="E803" s="127">
        <v>14000</v>
      </c>
      <c r="F803" s="128">
        <v>3.4338880813283046</v>
      </c>
      <c r="G803" s="127">
        <v>25000</v>
      </c>
      <c r="H803" s="127">
        <v>4400</v>
      </c>
      <c r="I803" s="127">
        <v>6000</v>
      </c>
      <c r="J803" s="127">
        <v>2</v>
      </c>
      <c r="K803" s="129">
        <v>28</v>
      </c>
      <c r="L803" s="127">
        <v>4</v>
      </c>
      <c r="M803" s="127">
        <v>1</v>
      </c>
      <c r="N803" s="127">
        <v>1</v>
      </c>
      <c r="O803" s="127">
        <v>2</v>
      </c>
      <c r="P803" s="127">
        <v>3</v>
      </c>
    </row>
    <row r="804" spans="1:16" s="123" customFormat="1" ht="15.75" x14ac:dyDescent="0.25">
      <c r="A804" s="121"/>
      <c r="B804" s="127">
        <v>794</v>
      </c>
      <c r="C804" s="127">
        <v>1</v>
      </c>
      <c r="D804" s="127">
        <v>18</v>
      </c>
      <c r="E804" s="127">
        <v>14000</v>
      </c>
      <c r="F804" s="128">
        <v>1.6748195699539392</v>
      </c>
      <c r="G804" s="127">
        <v>25000</v>
      </c>
      <c r="H804" s="127">
        <v>3600</v>
      </c>
      <c r="I804" s="127">
        <v>5000</v>
      </c>
      <c r="J804" s="127">
        <v>1</v>
      </c>
      <c r="K804" s="127">
        <v>37</v>
      </c>
      <c r="L804" s="127">
        <v>1</v>
      </c>
      <c r="M804" s="127">
        <v>3</v>
      </c>
      <c r="N804" s="127">
        <v>1</v>
      </c>
      <c r="O804" s="127">
        <v>2</v>
      </c>
      <c r="P804" s="127">
        <v>3</v>
      </c>
    </row>
    <row r="805" spans="1:16" s="123" customFormat="1" ht="15.75" x14ac:dyDescent="0.25">
      <c r="A805" s="121"/>
      <c r="B805" s="127">
        <v>795</v>
      </c>
      <c r="C805" s="127">
        <v>4</v>
      </c>
      <c r="D805" s="127">
        <v>12</v>
      </c>
      <c r="E805" s="127">
        <v>14000</v>
      </c>
      <c r="F805" s="128">
        <v>2.9632910852923739</v>
      </c>
      <c r="G805" s="127">
        <v>25000</v>
      </c>
      <c r="H805" s="127">
        <v>3600</v>
      </c>
      <c r="I805" s="127">
        <v>6000</v>
      </c>
      <c r="J805" s="127">
        <v>2</v>
      </c>
      <c r="K805" s="129">
        <v>25</v>
      </c>
      <c r="L805" s="127">
        <v>2</v>
      </c>
      <c r="M805" s="127">
        <v>4</v>
      </c>
      <c r="N805" s="127">
        <v>1</v>
      </c>
      <c r="O805" s="127">
        <v>2</v>
      </c>
      <c r="P805" s="127">
        <v>3</v>
      </c>
    </row>
    <row r="806" spans="1:16" s="123" customFormat="1" ht="15.75" x14ac:dyDescent="0.25">
      <c r="A806" s="121"/>
      <c r="B806" s="127">
        <v>796</v>
      </c>
      <c r="C806" s="127">
        <v>2</v>
      </c>
      <c r="D806" s="127">
        <v>18</v>
      </c>
      <c r="E806" s="127">
        <v>24000</v>
      </c>
      <c r="F806" s="128">
        <v>3.895271504164775</v>
      </c>
      <c r="G806" s="127">
        <v>36000</v>
      </c>
      <c r="H806" s="127">
        <v>6200</v>
      </c>
      <c r="I806" s="127">
        <v>6000</v>
      </c>
      <c r="J806" s="127">
        <v>1</v>
      </c>
      <c r="K806" s="127">
        <v>55</v>
      </c>
      <c r="L806" s="127">
        <v>1</v>
      </c>
      <c r="M806" s="127">
        <v>3</v>
      </c>
      <c r="N806" s="127">
        <v>2</v>
      </c>
      <c r="O806" s="127">
        <v>4</v>
      </c>
      <c r="P806" s="127">
        <v>2</v>
      </c>
    </row>
    <row r="807" spans="1:16" s="123" customFormat="1" ht="15.75" x14ac:dyDescent="0.25">
      <c r="A807" s="121"/>
      <c r="B807" s="127">
        <v>797</v>
      </c>
      <c r="C807" s="127">
        <v>3</v>
      </c>
      <c r="D807" s="127">
        <v>36</v>
      </c>
      <c r="E807" s="127">
        <v>5400</v>
      </c>
      <c r="F807" s="128">
        <v>3.7021610915139713</v>
      </c>
      <c r="G807" s="127">
        <v>12000</v>
      </c>
      <c r="H807" s="127">
        <v>1800</v>
      </c>
      <c r="I807" s="127">
        <v>6000</v>
      </c>
      <c r="J807" s="127">
        <v>2</v>
      </c>
      <c r="K807" s="129">
        <v>21</v>
      </c>
      <c r="L807" s="127">
        <v>1</v>
      </c>
      <c r="M807" s="127">
        <v>2</v>
      </c>
      <c r="N807" s="127">
        <v>2</v>
      </c>
      <c r="O807" s="127">
        <v>4</v>
      </c>
      <c r="P807" s="127">
        <v>3</v>
      </c>
    </row>
    <row r="808" spans="1:16" s="123" customFormat="1" ht="15.75" x14ac:dyDescent="0.25">
      <c r="A808" s="121"/>
      <c r="B808" s="127">
        <v>798</v>
      </c>
      <c r="C808" s="127">
        <v>5</v>
      </c>
      <c r="D808" s="127">
        <v>18</v>
      </c>
      <c r="E808" s="127">
        <v>14000</v>
      </c>
      <c r="F808" s="128">
        <v>2.7312505338809046</v>
      </c>
      <c r="G808" s="127">
        <v>25000</v>
      </c>
      <c r="H808" s="127">
        <v>4400</v>
      </c>
      <c r="I808" s="127">
        <v>5500</v>
      </c>
      <c r="J808" s="127">
        <v>1</v>
      </c>
      <c r="K808" s="127">
        <v>44</v>
      </c>
      <c r="L808" s="127">
        <v>2</v>
      </c>
      <c r="M808" s="127">
        <v>5</v>
      </c>
      <c r="N808" s="127">
        <v>2</v>
      </c>
      <c r="O808" s="127">
        <v>2</v>
      </c>
      <c r="P808" s="127">
        <v>2</v>
      </c>
    </row>
    <row r="809" spans="1:16" s="123" customFormat="1" ht="15.75" x14ac:dyDescent="0.25">
      <c r="A809" s="121"/>
      <c r="B809" s="127">
        <v>799</v>
      </c>
      <c r="C809" s="127">
        <v>3</v>
      </c>
      <c r="D809" s="127">
        <v>18</v>
      </c>
      <c r="E809" s="127">
        <v>18300</v>
      </c>
      <c r="F809" s="128">
        <v>1.3823724863512536</v>
      </c>
      <c r="G809" s="127">
        <v>33000</v>
      </c>
      <c r="H809" s="127">
        <v>5300</v>
      </c>
      <c r="I809" s="127">
        <v>6000</v>
      </c>
      <c r="J809" s="127">
        <v>1</v>
      </c>
      <c r="K809" s="129">
        <v>35</v>
      </c>
      <c r="L809" s="127">
        <v>4</v>
      </c>
      <c r="M809" s="127">
        <v>1</v>
      </c>
      <c r="N809" s="127">
        <v>1</v>
      </c>
      <c r="O809" s="127">
        <v>3</v>
      </c>
      <c r="P809" s="127">
        <v>3</v>
      </c>
    </row>
    <row r="810" spans="1:16" s="123" customFormat="1" ht="15.75" x14ac:dyDescent="0.25">
      <c r="A810" s="121"/>
      <c r="B810" s="127">
        <v>800</v>
      </c>
      <c r="C810" s="127">
        <v>3</v>
      </c>
      <c r="D810" s="127">
        <v>36</v>
      </c>
      <c r="E810" s="127">
        <v>24000</v>
      </c>
      <c r="F810" s="128">
        <v>2.4598309534337028</v>
      </c>
      <c r="G810" s="127">
        <v>49000</v>
      </c>
      <c r="H810" s="127">
        <v>7300</v>
      </c>
      <c r="I810" s="127">
        <v>6000</v>
      </c>
      <c r="J810" s="127">
        <v>1</v>
      </c>
      <c r="K810" s="127">
        <v>51</v>
      </c>
      <c r="L810" s="127">
        <v>1</v>
      </c>
      <c r="M810" s="127">
        <v>1</v>
      </c>
      <c r="N810" s="127">
        <v>2</v>
      </c>
      <c r="O810" s="127">
        <v>4</v>
      </c>
      <c r="P810" s="127">
        <v>2</v>
      </c>
    </row>
    <row r="811" spans="1:16" s="123" customFormat="1" ht="15.75" x14ac:dyDescent="0.25">
      <c r="A811" s="121"/>
      <c r="B811" s="127">
        <v>801</v>
      </c>
      <c r="C811" s="127">
        <v>1</v>
      </c>
      <c r="D811" s="127">
        <v>36</v>
      </c>
      <c r="E811" s="127">
        <v>24000</v>
      </c>
      <c r="F811" s="128">
        <v>2.5837210747154526</v>
      </c>
      <c r="G811" s="127">
        <v>36000</v>
      </c>
      <c r="H811" s="127">
        <v>7300</v>
      </c>
      <c r="I811" s="127">
        <v>5000</v>
      </c>
      <c r="J811" s="127">
        <v>2</v>
      </c>
      <c r="K811" s="129">
        <v>30</v>
      </c>
      <c r="L811" s="127">
        <v>3</v>
      </c>
      <c r="M811" s="127">
        <v>2</v>
      </c>
      <c r="N811" s="127">
        <v>1</v>
      </c>
      <c r="O811" s="127">
        <v>2</v>
      </c>
      <c r="P811" s="127">
        <v>2</v>
      </c>
    </row>
    <row r="812" spans="1:16" s="123" customFormat="1" ht="15.75" x14ac:dyDescent="0.25">
      <c r="A812" s="121"/>
      <c r="B812" s="127">
        <v>802</v>
      </c>
      <c r="C812" s="127">
        <v>1</v>
      </c>
      <c r="D812" s="127">
        <v>18</v>
      </c>
      <c r="E812" s="127">
        <v>14000</v>
      </c>
      <c r="F812" s="128">
        <v>1.621983078722167</v>
      </c>
      <c r="G812" s="127">
        <v>25000</v>
      </c>
      <c r="H812" s="127">
        <v>3600</v>
      </c>
      <c r="I812" s="127">
        <v>5000</v>
      </c>
      <c r="J812" s="127">
        <v>1</v>
      </c>
      <c r="K812" s="127">
        <v>27</v>
      </c>
      <c r="L812" s="127">
        <v>2</v>
      </c>
      <c r="M812" s="127">
        <v>4</v>
      </c>
      <c r="N812" s="127">
        <v>2</v>
      </c>
      <c r="O812" s="127">
        <v>4</v>
      </c>
      <c r="P812" s="127">
        <v>1</v>
      </c>
    </row>
    <row r="813" spans="1:16" s="123" customFormat="1" ht="15.75" x14ac:dyDescent="0.25">
      <c r="A813" s="121"/>
      <c r="B813" s="127">
        <v>803</v>
      </c>
      <c r="C813" s="127">
        <v>1</v>
      </c>
      <c r="D813" s="127">
        <v>36</v>
      </c>
      <c r="E813" s="127">
        <v>14000</v>
      </c>
      <c r="F813" s="128">
        <v>1.4535496360956581</v>
      </c>
      <c r="G813" s="127">
        <v>25000</v>
      </c>
      <c r="H813" s="127">
        <v>3600</v>
      </c>
      <c r="I813" s="127">
        <v>5000</v>
      </c>
      <c r="J813" s="127">
        <v>1</v>
      </c>
      <c r="K813" s="129">
        <v>42</v>
      </c>
      <c r="L813" s="127">
        <v>4</v>
      </c>
      <c r="M813" s="127">
        <v>1</v>
      </c>
      <c r="N813" s="127">
        <v>1</v>
      </c>
      <c r="O813" s="127">
        <v>2</v>
      </c>
      <c r="P813" s="127">
        <v>3</v>
      </c>
    </row>
    <row r="814" spans="1:16" s="123" customFormat="1" ht="15.75" x14ac:dyDescent="0.25">
      <c r="A814" s="121"/>
      <c r="B814" s="127">
        <v>804</v>
      </c>
      <c r="C814" s="127">
        <v>1</v>
      </c>
      <c r="D814" s="127">
        <v>48</v>
      </c>
      <c r="E814" s="127">
        <v>5400</v>
      </c>
      <c r="F814" s="128">
        <v>1.6424045947678003</v>
      </c>
      <c r="G814" s="127">
        <v>12000</v>
      </c>
      <c r="H814" s="127">
        <v>1800</v>
      </c>
      <c r="I814" s="127">
        <v>5000</v>
      </c>
      <c r="J814" s="127">
        <v>1</v>
      </c>
      <c r="K814" s="127">
        <v>26</v>
      </c>
      <c r="L814" s="127">
        <v>3</v>
      </c>
      <c r="M814" s="127">
        <v>5</v>
      </c>
      <c r="N814" s="127">
        <v>2</v>
      </c>
      <c r="O814" s="127">
        <v>2</v>
      </c>
      <c r="P814" s="127">
        <v>2</v>
      </c>
    </row>
    <row r="815" spans="1:16" s="123" customFormat="1" ht="15.75" x14ac:dyDescent="0.25">
      <c r="A815" s="121"/>
      <c r="B815" s="127">
        <v>805</v>
      </c>
      <c r="C815" s="127">
        <v>5</v>
      </c>
      <c r="D815" s="127">
        <v>48</v>
      </c>
      <c r="E815" s="127">
        <v>14000</v>
      </c>
      <c r="F815" s="128">
        <v>2.01470933458145</v>
      </c>
      <c r="G815" s="127">
        <v>25000</v>
      </c>
      <c r="H815" s="127">
        <v>4400</v>
      </c>
      <c r="I815" s="127">
        <v>5500</v>
      </c>
      <c r="J815" s="127">
        <v>2</v>
      </c>
      <c r="K815" s="129">
        <v>25</v>
      </c>
      <c r="L815" s="127">
        <v>2</v>
      </c>
      <c r="M815" s="127">
        <v>4</v>
      </c>
      <c r="N815" s="127">
        <v>1</v>
      </c>
      <c r="O815" s="127">
        <v>1</v>
      </c>
      <c r="P815" s="127">
        <v>1</v>
      </c>
    </row>
    <row r="816" spans="1:16" s="123" customFormat="1" ht="15.75" x14ac:dyDescent="0.25">
      <c r="A816" s="121"/>
      <c r="B816" s="127">
        <v>806</v>
      </c>
      <c r="C816" s="127">
        <v>3</v>
      </c>
      <c r="D816" s="127">
        <v>36</v>
      </c>
      <c r="E816" s="127">
        <v>14000</v>
      </c>
      <c r="F816" s="128">
        <v>1.3249861078000218</v>
      </c>
      <c r="G816" s="127">
        <v>25000</v>
      </c>
      <c r="H816" s="127">
        <v>4400</v>
      </c>
      <c r="I816" s="127">
        <v>6000</v>
      </c>
      <c r="J816" s="127">
        <v>1</v>
      </c>
      <c r="K816" s="127">
        <v>21</v>
      </c>
      <c r="L816" s="127">
        <v>2</v>
      </c>
      <c r="M816" s="127">
        <v>4</v>
      </c>
      <c r="N816" s="127">
        <v>1</v>
      </c>
      <c r="O816" s="127">
        <v>4</v>
      </c>
      <c r="P816" s="127">
        <v>3</v>
      </c>
    </row>
    <row r="817" spans="1:16" s="123" customFormat="1" ht="15.75" x14ac:dyDescent="0.25">
      <c r="A817" s="121"/>
      <c r="B817" s="127">
        <v>807</v>
      </c>
      <c r="C817" s="127">
        <v>5</v>
      </c>
      <c r="D817" s="127">
        <v>48</v>
      </c>
      <c r="E817" s="127">
        <v>24000</v>
      </c>
      <c r="F817" s="128">
        <v>3.6162125748000475</v>
      </c>
      <c r="G817" s="127">
        <v>36000</v>
      </c>
      <c r="H817" s="127">
        <v>7300</v>
      </c>
      <c r="I817" s="127">
        <v>5500</v>
      </c>
      <c r="J817" s="127">
        <v>2</v>
      </c>
      <c r="K817" s="129">
        <v>44</v>
      </c>
      <c r="L817" s="127">
        <v>1</v>
      </c>
      <c r="M817" s="127">
        <v>3</v>
      </c>
      <c r="N817" s="127">
        <v>2</v>
      </c>
      <c r="O817" s="127">
        <v>3</v>
      </c>
      <c r="P817" s="127">
        <v>2</v>
      </c>
    </row>
    <row r="818" spans="1:16" s="123" customFormat="1" ht="15.75" x14ac:dyDescent="0.25">
      <c r="A818" s="121"/>
      <c r="B818" s="127">
        <v>808</v>
      </c>
      <c r="C818" s="127">
        <v>3</v>
      </c>
      <c r="D818" s="127">
        <v>36</v>
      </c>
      <c r="E818" s="127">
        <v>24000</v>
      </c>
      <c r="F818" s="128">
        <v>2.438936315858613</v>
      </c>
      <c r="G818" s="127">
        <v>36000</v>
      </c>
      <c r="H818" s="127">
        <v>7300</v>
      </c>
      <c r="I818" s="127">
        <v>6000</v>
      </c>
      <c r="J818" s="127">
        <v>1</v>
      </c>
      <c r="K818" s="127">
        <v>33</v>
      </c>
      <c r="L818" s="127">
        <v>2</v>
      </c>
      <c r="M818" s="127">
        <v>4</v>
      </c>
      <c r="N818" s="127">
        <v>1</v>
      </c>
      <c r="O818" s="127">
        <v>3</v>
      </c>
      <c r="P818" s="127">
        <v>3</v>
      </c>
    </row>
    <row r="819" spans="1:16" s="123" customFormat="1" ht="15.75" x14ac:dyDescent="0.25">
      <c r="A819" s="121"/>
      <c r="B819" s="127">
        <v>809</v>
      </c>
      <c r="C819" s="127">
        <v>1</v>
      </c>
      <c r="D819" s="127">
        <v>48</v>
      </c>
      <c r="E819" s="127">
        <v>14000</v>
      </c>
      <c r="F819" s="128">
        <v>3.0602296820011192</v>
      </c>
      <c r="G819" s="127">
        <v>25000</v>
      </c>
      <c r="H819" s="127">
        <v>3600</v>
      </c>
      <c r="I819" s="127">
        <v>5000</v>
      </c>
      <c r="J819" s="127">
        <v>2</v>
      </c>
      <c r="K819" s="129">
        <v>22</v>
      </c>
      <c r="L819" s="127">
        <v>3</v>
      </c>
      <c r="M819" s="127">
        <v>2</v>
      </c>
      <c r="N819" s="127">
        <v>1</v>
      </c>
      <c r="O819" s="127">
        <v>2</v>
      </c>
      <c r="P819" s="127">
        <v>2</v>
      </c>
    </row>
    <row r="820" spans="1:16" s="123" customFormat="1" ht="15.75" x14ac:dyDescent="0.25">
      <c r="A820" s="121"/>
      <c r="B820" s="127">
        <v>810</v>
      </c>
      <c r="C820" s="127">
        <v>4</v>
      </c>
      <c r="D820" s="127">
        <v>36</v>
      </c>
      <c r="E820" s="127">
        <v>14000</v>
      </c>
      <c r="F820" s="128">
        <v>3.9155465760100778</v>
      </c>
      <c r="G820" s="127">
        <v>25000</v>
      </c>
      <c r="H820" s="127">
        <v>3600</v>
      </c>
      <c r="I820" s="127">
        <v>6000</v>
      </c>
      <c r="J820" s="127">
        <v>1</v>
      </c>
      <c r="K820" s="127">
        <v>42</v>
      </c>
      <c r="L820" s="127">
        <v>1</v>
      </c>
      <c r="M820" s="127">
        <v>4</v>
      </c>
      <c r="N820" s="127">
        <v>2</v>
      </c>
      <c r="O820" s="127">
        <v>3</v>
      </c>
      <c r="P820" s="127">
        <v>1</v>
      </c>
    </row>
    <row r="821" spans="1:16" s="123" customFormat="1" ht="15.75" x14ac:dyDescent="0.25">
      <c r="A821" s="121"/>
      <c r="B821" s="127">
        <v>811</v>
      </c>
      <c r="C821" s="127">
        <v>5</v>
      </c>
      <c r="D821" s="127">
        <v>36</v>
      </c>
      <c r="E821" s="127">
        <v>24000</v>
      </c>
      <c r="F821" s="128">
        <v>3.6388292320036366</v>
      </c>
      <c r="G821" s="127">
        <v>41000</v>
      </c>
      <c r="H821" s="127">
        <v>7300</v>
      </c>
      <c r="I821" s="127">
        <v>5500</v>
      </c>
      <c r="J821" s="127">
        <v>2</v>
      </c>
      <c r="K821" s="129">
        <v>40</v>
      </c>
      <c r="L821" s="127">
        <v>3</v>
      </c>
      <c r="M821" s="127">
        <v>3</v>
      </c>
      <c r="N821" s="127">
        <v>2</v>
      </c>
      <c r="O821" s="127">
        <v>4</v>
      </c>
      <c r="P821" s="127">
        <v>1</v>
      </c>
    </row>
    <row r="822" spans="1:16" s="123" customFormat="1" ht="15.75" x14ac:dyDescent="0.25">
      <c r="A822" s="121"/>
      <c r="B822" s="127">
        <v>812</v>
      </c>
      <c r="C822" s="127">
        <v>1</v>
      </c>
      <c r="D822" s="127">
        <v>12</v>
      </c>
      <c r="E822" s="127">
        <v>18300</v>
      </c>
      <c r="F822" s="128">
        <v>2.3661770675937732</v>
      </c>
      <c r="G822" s="127">
        <v>33000</v>
      </c>
      <c r="H822" s="127">
        <v>4400</v>
      </c>
      <c r="I822" s="127">
        <v>5000</v>
      </c>
      <c r="J822" s="127">
        <v>2</v>
      </c>
      <c r="K822" s="127">
        <v>40</v>
      </c>
      <c r="L822" s="127">
        <v>4</v>
      </c>
      <c r="M822" s="127">
        <v>2</v>
      </c>
      <c r="N822" s="127">
        <v>2</v>
      </c>
      <c r="O822" s="127">
        <v>1</v>
      </c>
      <c r="P822" s="127">
        <v>1</v>
      </c>
    </row>
    <row r="823" spans="1:16" s="123" customFormat="1" ht="15.75" x14ac:dyDescent="0.25">
      <c r="A823" s="121"/>
      <c r="B823" s="127">
        <v>813</v>
      </c>
      <c r="C823" s="127">
        <v>3</v>
      </c>
      <c r="D823" s="127">
        <v>12</v>
      </c>
      <c r="E823" s="127">
        <v>24000</v>
      </c>
      <c r="F823" s="128">
        <v>2.7503040967057046</v>
      </c>
      <c r="G823" s="127">
        <v>41000</v>
      </c>
      <c r="H823" s="127">
        <v>6200</v>
      </c>
      <c r="I823" s="127">
        <v>6000</v>
      </c>
      <c r="J823" s="127">
        <v>2</v>
      </c>
      <c r="K823" s="129">
        <v>33</v>
      </c>
      <c r="L823" s="127">
        <v>3</v>
      </c>
      <c r="M823" s="127">
        <v>1</v>
      </c>
      <c r="N823" s="127">
        <v>2</v>
      </c>
      <c r="O823" s="127">
        <v>2</v>
      </c>
      <c r="P823" s="127">
        <v>3</v>
      </c>
    </row>
    <row r="824" spans="1:16" s="123" customFormat="1" ht="15.75" x14ac:dyDescent="0.25">
      <c r="A824" s="121"/>
      <c r="B824" s="127">
        <v>814</v>
      </c>
      <c r="C824" s="127">
        <v>4</v>
      </c>
      <c r="D824" s="127">
        <v>36</v>
      </c>
      <c r="E824" s="127">
        <v>5400</v>
      </c>
      <c r="F824" s="128">
        <v>2.5410284501660283</v>
      </c>
      <c r="G824" s="127">
        <v>12000</v>
      </c>
      <c r="H824" s="127">
        <v>2000</v>
      </c>
      <c r="I824" s="127">
        <v>6000</v>
      </c>
      <c r="J824" s="127">
        <v>1</v>
      </c>
      <c r="K824" s="129">
        <v>48</v>
      </c>
      <c r="L824" s="127">
        <v>1</v>
      </c>
      <c r="M824" s="127">
        <v>4</v>
      </c>
      <c r="N824" s="127">
        <v>2</v>
      </c>
      <c r="O824" s="127">
        <v>4</v>
      </c>
      <c r="P824" s="127">
        <v>2</v>
      </c>
    </row>
    <row r="825" spans="1:16" s="123" customFormat="1" ht="15.75" x14ac:dyDescent="0.25">
      <c r="A825" s="121"/>
      <c r="B825" s="127">
        <v>815</v>
      </c>
      <c r="C825" s="127">
        <v>5</v>
      </c>
      <c r="D825" s="127">
        <v>36</v>
      </c>
      <c r="E825" s="127">
        <v>5400</v>
      </c>
      <c r="F825" s="128">
        <v>3.4880457693417783</v>
      </c>
      <c r="G825" s="127">
        <v>12000</v>
      </c>
      <c r="H825" s="127">
        <v>2300</v>
      </c>
      <c r="I825" s="127">
        <v>5500</v>
      </c>
      <c r="J825" s="127">
        <v>1</v>
      </c>
      <c r="K825" s="127">
        <v>28</v>
      </c>
      <c r="L825" s="127">
        <v>1</v>
      </c>
      <c r="M825" s="127">
        <v>2</v>
      </c>
      <c r="N825" s="127">
        <v>2</v>
      </c>
      <c r="O825" s="127">
        <v>3</v>
      </c>
      <c r="P825" s="127">
        <v>2</v>
      </c>
    </row>
    <row r="826" spans="1:16" s="123" customFormat="1" ht="15.75" x14ac:dyDescent="0.25">
      <c r="A826" s="121"/>
      <c r="B826" s="127">
        <v>816</v>
      </c>
      <c r="C826" s="127">
        <v>4</v>
      </c>
      <c r="D826" s="127">
        <v>48</v>
      </c>
      <c r="E826" s="127">
        <v>14000</v>
      </c>
      <c r="F826" s="128">
        <v>1.8779746792577616</v>
      </c>
      <c r="G826" s="127">
        <v>25000</v>
      </c>
      <c r="H826" s="127">
        <v>3600</v>
      </c>
      <c r="I826" s="127">
        <v>6000</v>
      </c>
      <c r="J826" s="127">
        <v>1</v>
      </c>
      <c r="K826" s="129">
        <v>38</v>
      </c>
      <c r="L826" s="127">
        <v>2</v>
      </c>
      <c r="M826" s="127">
        <v>1</v>
      </c>
      <c r="N826" s="127">
        <v>2</v>
      </c>
      <c r="O826" s="127">
        <v>2</v>
      </c>
      <c r="P826" s="127">
        <v>3</v>
      </c>
    </row>
    <row r="827" spans="1:16" s="123" customFormat="1" ht="15.75" x14ac:dyDescent="0.25">
      <c r="A827" s="121"/>
      <c r="B827" s="127">
        <v>817</v>
      </c>
      <c r="C827" s="127">
        <v>5</v>
      </c>
      <c r="D827" s="127">
        <v>36</v>
      </c>
      <c r="E827" s="127">
        <v>24000</v>
      </c>
      <c r="F827" s="128">
        <v>3.0745906378063639</v>
      </c>
      <c r="G827" s="127">
        <v>42000</v>
      </c>
      <c r="H827" s="127">
        <v>7300</v>
      </c>
      <c r="I827" s="127">
        <v>5500</v>
      </c>
      <c r="J827" s="127">
        <v>2</v>
      </c>
      <c r="K827" s="127">
        <v>28</v>
      </c>
      <c r="L827" s="127">
        <v>1</v>
      </c>
      <c r="M827" s="127">
        <v>5</v>
      </c>
      <c r="N827" s="127">
        <v>2</v>
      </c>
      <c r="O827" s="127">
        <v>2</v>
      </c>
      <c r="P827" s="127">
        <v>2</v>
      </c>
    </row>
    <row r="828" spans="1:16" s="123" customFormat="1" ht="15.75" x14ac:dyDescent="0.25">
      <c r="A828" s="121"/>
      <c r="B828" s="127">
        <v>818</v>
      </c>
      <c r="C828" s="127">
        <v>2</v>
      </c>
      <c r="D828" s="127">
        <v>12</v>
      </c>
      <c r="E828" s="127">
        <v>24000</v>
      </c>
      <c r="F828" s="128">
        <v>1.0892574887839059</v>
      </c>
      <c r="G828" s="127">
        <v>47000</v>
      </c>
      <c r="H828" s="127">
        <v>7300</v>
      </c>
      <c r="I828" s="127">
        <v>6000</v>
      </c>
      <c r="J828" s="127">
        <v>2</v>
      </c>
      <c r="K828" s="129">
        <v>35</v>
      </c>
      <c r="L828" s="127">
        <v>2</v>
      </c>
      <c r="M828" s="127">
        <v>4</v>
      </c>
      <c r="N828" s="127">
        <v>1</v>
      </c>
      <c r="O828" s="127">
        <v>3</v>
      </c>
      <c r="P828" s="127">
        <v>2</v>
      </c>
    </row>
    <row r="829" spans="1:16" s="123" customFormat="1" ht="15.75" x14ac:dyDescent="0.25">
      <c r="A829" s="121"/>
      <c r="B829" s="127">
        <v>819</v>
      </c>
      <c r="C829" s="127">
        <v>2</v>
      </c>
      <c r="D829" s="127">
        <v>60</v>
      </c>
      <c r="E829" s="127">
        <v>14000</v>
      </c>
      <c r="F829" s="128">
        <v>3.2922938802948449</v>
      </c>
      <c r="G829" s="127">
        <v>25000</v>
      </c>
      <c r="H829" s="127">
        <v>4400</v>
      </c>
      <c r="I829" s="127">
        <v>6000</v>
      </c>
      <c r="J829" s="127">
        <v>1</v>
      </c>
      <c r="K829" s="127">
        <v>30</v>
      </c>
      <c r="L829" s="127">
        <v>1</v>
      </c>
      <c r="M829" s="127">
        <v>1</v>
      </c>
      <c r="N829" s="127">
        <v>2</v>
      </c>
      <c r="O829" s="127">
        <v>1</v>
      </c>
      <c r="P829" s="127">
        <v>2</v>
      </c>
    </row>
    <row r="830" spans="1:16" s="123" customFormat="1" ht="15.75" x14ac:dyDescent="0.25">
      <c r="A830" s="121"/>
      <c r="B830" s="127">
        <v>820</v>
      </c>
      <c r="C830" s="127">
        <v>3</v>
      </c>
      <c r="D830" s="127">
        <v>18</v>
      </c>
      <c r="E830" s="127">
        <v>14000</v>
      </c>
      <c r="F830" s="128">
        <v>3.5614525335480334</v>
      </c>
      <c r="G830" s="127">
        <v>25000</v>
      </c>
      <c r="H830" s="127">
        <v>4400</v>
      </c>
      <c r="I830" s="127">
        <v>6000</v>
      </c>
      <c r="J830" s="127">
        <v>1</v>
      </c>
      <c r="K830" s="129">
        <v>44</v>
      </c>
      <c r="L830" s="127">
        <v>2</v>
      </c>
      <c r="M830" s="127">
        <v>2</v>
      </c>
      <c r="N830" s="127">
        <v>2</v>
      </c>
      <c r="O830" s="127">
        <v>4</v>
      </c>
      <c r="P830" s="127">
        <v>2</v>
      </c>
    </row>
    <row r="831" spans="1:16" s="123" customFormat="1" ht="15.75" x14ac:dyDescent="0.25">
      <c r="A831" s="121"/>
      <c r="B831" s="127">
        <v>821</v>
      </c>
      <c r="C831" s="127">
        <v>1</v>
      </c>
      <c r="D831" s="127">
        <v>36</v>
      </c>
      <c r="E831" s="127">
        <v>14000</v>
      </c>
      <c r="F831" s="128">
        <v>1.6115615372006555</v>
      </c>
      <c r="G831" s="127">
        <v>25000</v>
      </c>
      <c r="H831" s="127">
        <v>3600</v>
      </c>
      <c r="I831" s="127">
        <v>5000</v>
      </c>
      <c r="J831" s="127">
        <v>1</v>
      </c>
      <c r="K831" s="127">
        <v>19</v>
      </c>
      <c r="L831" s="127">
        <v>4</v>
      </c>
      <c r="M831" s="127">
        <v>4</v>
      </c>
      <c r="N831" s="127">
        <v>2</v>
      </c>
      <c r="O831" s="127">
        <v>4</v>
      </c>
      <c r="P831" s="127">
        <v>1</v>
      </c>
    </row>
    <row r="832" spans="1:16" s="123" customFormat="1" ht="15.75" x14ac:dyDescent="0.25">
      <c r="A832" s="121"/>
      <c r="B832" s="127">
        <v>822</v>
      </c>
      <c r="C832" s="127">
        <v>4</v>
      </c>
      <c r="D832" s="127">
        <v>36</v>
      </c>
      <c r="E832" s="127">
        <v>18300</v>
      </c>
      <c r="F832" s="128">
        <v>1.1238744301718331</v>
      </c>
      <c r="G832" s="127">
        <v>33000</v>
      </c>
      <c r="H832" s="127">
        <v>5300</v>
      </c>
      <c r="I832" s="127">
        <v>6000</v>
      </c>
      <c r="J832" s="127">
        <v>2</v>
      </c>
      <c r="K832" s="129">
        <v>44</v>
      </c>
      <c r="L832" s="127">
        <v>2</v>
      </c>
      <c r="M832" s="127">
        <v>2</v>
      </c>
      <c r="N832" s="127">
        <v>2</v>
      </c>
      <c r="O832" s="127">
        <v>3</v>
      </c>
      <c r="P832" s="127">
        <v>3</v>
      </c>
    </row>
    <row r="833" spans="1:16" s="123" customFormat="1" ht="15.75" x14ac:dyDescent="0.25">
      <c r="A833" s="121"/>
      <c r="B833" s="127">
        <v>823</v>
      </c>
      <c r="C833" s="127">
        <v>4</v>
      </c>
      <c r="D833" s="127">
        <v>36</v>
      </c>
      <c r="E833" s="127">
        <v>24000</v>
      </c>
      <c r="F833" s="128">
        <v>1.0878070358331753</v>
      </c>
      <c r="G833" s="127">
        <v>42000</v>
      </c>
      <c r="H833" s="127">
        <v>7300</v>
      </c>
      <c r="I833" s="127">
        <v>6000</v>
      </c>
      <c r="J833" s="127">
        <v>1</v>
      </c>
      <c r="K833" s="127">
        <v>29</v>
      </c>
      <c r="L833" s="127">
        <v>2</v>
      </c>
      <c r="M833" s="127">
        <v>5</v>
      </c>
      <c r="N833" s="127">
        <v>1</v>
      </c>
      <c r="O833" s="127">
        <v>4</v>
      </c>
      <c r="P833" s="127">
        <v>3</v>
      </c>
    </row>
    <row r="834" spans="1:16" s="123" customFormat="1" ht="15.75" x14ac:dyDescent="0.25">
      <c r="A834" s="121"/>
      <c r="B834" s="127">
        <v>824</v>
      </c>
      <c r="C834" s="127">
        <v>3</v>
      </c>
      <c r="D834" s="127">
        <v>18</v>
      </c>
      <c r="E834" s="127">
        <v>18300</v>
      </c>
      <c r="F834" s="128">
        <v>3.5214835916367964</v>
      </c>
      <c r="G834" s="127">
        <v>36000</v>
      </c>
      <c r="H834" s="127">
        <v>5200</v>
      </c>
      <c r="I834" s="127">
        <v>6000</v>
      </c>
      <c r="J834" s="127">
        <v>1</v>
      </c>
      <c r="K834" s="129">
        <v>22</v>
      </c>
      <c r="L834" s="127">
        <v>1</v>
      </c>
      <c r="M834" s="127">
        <v>4</v>
      </c>
      <c r="N834" s="127">
        <v>2</v>
      </c>
      <c r="O834" s="127">
        <v>4</v>
      </c>
      <c r="P834" s="127">
        <v>1</v>
      </c>
    </row>
    <row r="835" spans="1:16" s="123" customFormat="1" ht="15.75" x14ac:dyDescent="0.25">
      <c r="A835" s="121"/>
      <c r="B835" s="127">
        <v>825</v>
      </c>
      <c r="C835" s="127">
        <v>3</v>
      </c>
      <c r="D835" s="127">
        <v>18</v>
      </c>
      <c r="E835" s="127">
        <v>14000</v>
      </c>
      <c r="F835" s="128">
        <v>2.8922997242005835</v>
      </c>
      <c r="G835" s="127">
        <v>25000</v>
      </c>
      <c r="H835" s="127">
        <v>3600</v>
      </c>
      <c r="I835" s="127">
        <v>6000</v>
      </c>
      <c r="J835" s="127">
        <v>2</v>
      </c>
      <c r="K835" s="127">
        <v>41</v>
      </c>
      <c r="L835" s="127">
        <v>3</v>
      </c>
      <c r="M835" s="127">
        <v>5</v>
      </c>
      <c r="N835" s="127">
        <v>1</v>
      </c>
      <c r="O835" s="127">
        <v>1</v>
      </c>
      <c r="P835" s="127">
        <v>3</v>
      </c>
    </row>
    <row r="836" spans="1:16" s="123" customFormat="1" ht="15.75" x14ac:dyDescent="0.25">
      <c r="A836" s="121"/>
      <c r="B836" s="127">
        <v>826</v>
      </c>
      <c r="C836" s="127">
        <v>5</v>
      </c>
      <c r="D836" s="127">
        <v>60</v>
      </c>
      <c r="E836" s="127">
        <v>24000</v>
      </c>
      <c r="F836" s="128">
        <v>3.4362905892291389</v>
      </c>
      <c r="G836" s="127">
        <v>36000</v>
      </c>
      <c r="H836" s="127">
        <v>8400</v>
      </c>
      <c r="I836" s="127">
        <v>5500</v>
      </c>
      <c r="J836" s="127">
        <v>1</v>
      </c>
      <c r="K836" s="129">
        <v>32</v>
      </c>
      <c r="L836" s="127">
        <v>2</v>
      </c>
      <c r="M836" s="127">
        <v>4</v>
      </c>
      <c r="N836" s="127">
        <v>1</v>
      </c>
      <c r="O836" s="127">
        <v>1</v>
      </c>
      <c r="P836" s="127">
        <v>3</v>
      </c>
    </row>
    <row r="837" spans="1:16" s="123" customFormat="1" ht="15.75" x14ac:dyDescent="0.25">
      <c r="A837" s="121"/>
      <c r="B837" s="127">
        <v>827</v>
      </c>
      <c r="C837" s="127">
        <v>3</v>
      </c>
      <c r="D837" s="127">
        <v>36</v>
      </c>
      <c r="E837" s="127">
        <v>24000</v>
      </c>
      <c r="F837" s="128">
        <v>1.4547154911468376</v>
      </c>
      <c r="G837" s="127">
        <v>36000</v>
      </c>
      <c r="H837" s="127">
        <v>7300</v>
      </c>
      <c r="I837" s="127">
        <v>6000</v>
      </c>
      <c r="J837" s="127">
        <v>1</v>
      </c>
      <c r="K837" s="127">
        <v>26</v>
      </c>
      <c r="L837" s="127">
        <v>2</v>
      </c>
      <c r="M837" s="127">
        <v>2</v>
      </c>
      <c r="N837" s="127">
        <v>2</v>
      </c>
      <c r="O837" s="127">
        <v>4</v>
      </c>
      <c r="P837" s="127">
        <v>3</v>
      </c>
    </row>
    <row r="838" spans="1:16" s="123" customFormat="1" ht="15.75" x14ac:dyDescent="0.25">
      <c r="A838" s="121"/>
      <c r="B838" s="127">
        <v>828</v>
      </c>
      <c r="C838" s="127">
        <v>2</v>
      </c>
      <c r="D838" s="127">
        <v>18</v>
      </c>
      <c r="E838" s="127">
        <v>18300</v>
      </c>
      <c r="F838" s="128">
        <v>1.2259856758422152</v>
      </c>
      <c r="G838" s="127">
        <v>36000</v>
      </c>
      <c r="H838" s="127">
        <v>5200</v>
      </c>
      <c r="I838" s="127">
        <v>6000</v>
      </c>
      <c r="J838" s="127">
        <v>2</v>
      </c>
      <c r="K838" s="129">
        <v>55</v>
      </c>
      <c r="L838" s="127">
        <v>1</v>
      </c>
      <c r="M838" s="127">
        <v>1</v>
      </c>
      <c r="N838" s="127">
        <v>2</v>
      </c>
      <c r="O838" s="127">
        <v>3</v>
      </c>
      <c r="P838" s="127">
        <v>3</v>
      </c>
    </row>
    <row r="839" spans="1:16" s="123" customFormat="1" ht="15.75" x14ac:dyDescent="0.25">
      <c r="A839" s="121"/>
      <c r="B839" s="127">
        <v>829</v>
      </c>
      <c r="C839" s="127">
        <v>5</v>
      </c>
      <c r="D839" s="127">
        <v>12</v>
      </c>
      <c r="E839" s="127">
        <v>24000</v>
      </c>
      <c r="F839" s="128">
        <v>2.001160037081811</v>
      </c>
      <c r="G839" s="127">
        <v>36000</v>
      </c>
      <c r="H839" s="127">
        <v>7700</v>
      </c>
      <c r="I839" s="127">
        <v>5500</v>
      </c>
      <c r="J839" s="127">
        <v>2</v>
      </c>
      <c r="K839" s="127">
        <v>50</v>
      </c>
      <c r="L839" s="127">
        <v>4</v>
      </c>
      <c r="M839" s="127">
        <v>1</v>
      </c>
      <c r="N839" s="127">
        <v>1</v>
      </c>
      <c r="O839" s="127">
        <v>1</v>
      </c>
      <c r="P839" s="127">
        <v>3</v>
      </c>
    </row>
    <row r="840" spans="1:16" s="123" customFormat="1" ht="15.75" x14ac:dyDescent="0.25">
      <c r="A840" s="121"/>
      <c r="B840" s="127">
        <v>830</v>
      </c>
      <c r="C840" s="127">
        <v>4</v>
      </c>
      <c r="D840" s="127">
        <v>60</v>
      </c>
      <c r="E840" s="127">
        <v>5400</v>
      </c>
      <c r="F840" s="128">
        <v>2.5598829194729791</v>
      </c>
      <c r="G840" s="127">
        <v>12000</v>
      </c>
      <c r="H840" s="127">
        <v>2000</v>
      </c>
      <c r="I840" s="127">
        <v>6000</v>
      </c>
      <c r="J840" s="127">
        <v>1</v>
      </c>
      <c r="K840" s="129">
        <v>38</v>
      </c>
      <c r="L840" s="127">
        <v>1</v>
      </c>
      <c r="M840" s="127">
        <v>1</v>
      </c>
      <c r="N840" s="127">
        <v>2</v>
      </c>
      <c r="O840" s="127">
        <v>2</v>
      </c>
      <c r="P840" s="127">
        <v>3</v>
      </c>
    </row>
    <row r="841" spans="1:16" s="123" customFormat="1" ht="15.75" x14ac:dyDescent="0.25">
      <c r="A841" s="121"/>
      <c r="B841" s="127">
        <v>831</v>
      </c>
      <c r="C841" s="127">
        <v>5</v>
      </c>
      <c r="D841" s="127">
        <v>60</v>
      </c>
      <c r="E841" s="127">
        <v>24000</v>
      </c>
      <c r="F841" s="128">
        <v>3.8572580037877535</v>
      </c>
      <c r="G841" s="127">
        <v>41000</v>
      </c>
      <c r="H841" s="127">
        <v>7300</v>
      </c>
      <c r="I841" s="127">
        <v>5500</v>
      </c>
      <c r="J841" s="127">
        <v>1</v>
      </c>
      <c r="K841" s="127">
        <v>55</v>
      </c>
      <c r="L841" s="127">
        <v>3</v>
      </c>
      <c r="M841" s="127">
        <v>5</v>
      </c>
      <c r="N841" s="127">
        <v>1</v>
      </c>
      <c r="O841" s="127">
        <v>1</v>
      </c>
      <c r="P841" s="127">
        <v>2</v>
      </c>
    </row>
    <row r="842" spans="1:16" s="123" customFormat="1" ht="15.75" x14ac:dyDescent="0.25">
      <c r="A842" s="121"/>
      <c r="B842" s="127">
        <v>832</v>
      </c>
      <c r="C842" s="127">
        <v>4</v>
      </c>
      <c r="D842" s="127">
        <v>12</v>
      </c>
      <c r="E842" s="127">
        <v>5400</v>
      </c>
      <c r="F842" s="128">
        <v>2.1598751758983128</v>
      </c>
      <c r="G842" s="127">
        <v>12000</v>
      </c>
      <c r="H842" s="127">
        <v>1600</v>
      </c>
      <c r="I842" s="127">
        <v>6000</v>
      </c>
      <c r="J842" s="127">
        <v>1</v>
      </c>
      <c r="K842" s="129">
        <v>22</v>
      </c>
      <c r="L842" s="127">
        <v>1</v>
      </c>
      <c r="M842" s="127">
        <v>4</v>
      </c>
      <c r="N842" s="127">
        <v>1</v>
      </c>
      <c r="O842" s="127">
        <v>4</v>
      </c>
      <c r="P842" s="127">
        <v>1</v>
      </c>
    </row>
    <row r="843" spans="1:16" s="123" customFormat="1" ht="15.75" x14ac:dyDescent="0.25">
      <c r="A843" s="121"/>
      <c r="B843" s="127">
        <v>833</v>
      </c>
      <c r="C843" s="127">
        <v>5</v>
      </c>
      <c r="D843" s="127">
        <v>36</v>
      </c>
      <c r="E843" s="127">
        <v>5400</v>
      </c>
      <c r="F843" s="128">
        <v>1.821222776089038</v>
      </c>
      <c r="G843" s="127">
        <v>12000</v>
      </c>
      <c r="H843" s="127">
        <v>2600</v>
      </c>
      <c r="I843" s="127">
        <v>5500</v>
      </c>
      <c r="J843" s="127">
        <v>2</v>
      </c>
      <c r="K843" s="127">
        <v>25</v>
      </c>
      <c r="L843" s="127">
        <v>1</v>
      </c>
      <c r="M843" s="127">
        <v>1</v>
      </c>
      <c r="N843" s="127">
        <v>1</v>
      </c>
      <c r="O843" s="127">
        <v>1</v>
      </c>
      <c r="P843" s="127">
        <v>2</v>
      </c>
    </row>
    <row r="844" spans="1:16" s="123" customFormat="1" ht="15.75" x14ac:dyDescent="0.25">
      <c r="A844" s="121"/>
      <c r="B844" s="127">
        <v>834</v>
      </c>
      <c r="C844" s="127">
        <v>5</v>
      </c>
      <c r="D844" s="127">
        <v>48</v>
      </c>
      <c r="E844" s="127">
        <v>5400</v>
      </c>
      <c r="F844" s="128">
        <v>2.6182444360281791</v>
      </c>
      <c r="G844" s="127">
        <v>12000</v>
      </c>
      <c r="H844" s="127">
        <v>2400</v>
      </c>
      <c r="I844" s="127">
        <v>5500</v>
      </c>
      <c r="J844" s="127">
        <v>2</v>
      </c>
      <c r="K844" s="129">
        <v>39</v>
      </c>
      <c r="L844" s="127">
        <v>3</v>
      </c>
      <c r="M844" s="127">
        <v>2</v>
      </c>
      <c r="N844" s="127">
        <v>1</v>
      </c>
      <c r="O844" s="127">
        <v>4</v>
      </c>
      <c r="P844" s="127">
        <v>3</v>
      </c>
    </row>
    <row r="845" spans="1:16" s="123" customFormat="1" ht="15.75" x14ac:dyDescent="0.25">
      <c r="A845" s="121"/>
      <c r="B845" s="127">
        <v>835</v>
      </c>
      <c r="C845" s="127">
        <v>3</v>
      </c>
      <c r="D845" s="127">
        <v>18</v>
      </c>
      <c r="E845" s="127">
        <v>24000</v>
      </c>
      <c r="F845" s="128">
        <v>1.3551520609066023</v>
      </c>
      <c r="G845" s="127">
        <v>36000</v>
      </c>
      <c r="H845" s="127">
        <v>7700</v>
      </c>
      <c r="I845" s="127">
        <v>6000</v>
      </c>
      <c r="J845" s="127">
        <v>1</v>
      </c>
      <c r="K845" s="127">
        <v>23</v>
      </c>
      <c r="L845" s="127">
        <v>1</v>
      </c>
      <c r="M845" s="127">
        <v>2</v>
      </c>
      <c r="N845" s="127">
        <v>1</v>
      </c>
      <c r="O845" s="127">
        <v>4</v>
      </c>
      <c r="P845" s="127">
        <v>1</v>
      </c>
    </row>
    <row r="846" spans="1:16" s="123" customFormat="1" ht="15.75" x14ac:dyDescent="0.25">
      <c r="A846" s="121"/>
      <c r="B846" s="127">
        <v>836</v>
      </c>
      <c r="C846" s="127">
        <v>1</v>
      </c>
      <c r="D846" s="127">
        <v>36</v>
      </c>
      <c r="E846" s="127">
        <v>18300</v>
      </c>
      <c r="F846" s="128">
        <v>3.5708083334528729</v>
      </c>
      <c r="G846" s="127">
        <v>36000</v>
      </c>
      <c r="H846" s="127">
        <v>5000</v>
      </c>
      <c r="I846" s="127">
        <v>5000</v>
      </c>
      <c r="J846" s="127">
        <v>2</v>
      </c>
      <c r="K846" s="129">
        <v>48</v>
      </c>
      <c r="L846" s="127">
        <v>3</v>
      </c>
      <c r="M846" s="127">
        <v>4</v>
      </c>
      <c r="N846" s="127">
        <v>1</v>
      </c>
      <c r="O846" s="127">
        <v>1</v>
      </c>
      <c r="P846" s="127">
        <v>3</v>
      </c>
    </row>
    <row r="847" spans="1:16" s="123" customFormat="1" ht="15.75" x14ac:dyDescent="0.25">
      <c r="A847" s="121"/>
      <c r="B847" s="127">
        <v>837</v>
      </c>
      <c r="C847" s="127">
        <v>3</v>
      </c>
      <c r="D847" s="127">
        <v>12</v>
      </c>
      <c r="E847" s="127">
        <v>24000</v>
      </c>
      <c r="F847" s="128">
        <v>3.0501180096538869</v>
      </c>
      <c r="G847" s="127">
        <v>36000</v>
      </c>
      <c r="H847" s="127">
        <v>7300</v>
      </c>
      <c r="I847" s="127">
        <v>6000</v>
      </c>
      <c r="J847" s="127">
        <v>1</v>
      </c>
      <c r="K847" s="127">
        <v>18</v>
      </c>
      <c r="L847" s="127">
        <v>2</v>
      </c>
      <c r="M847" s="127">
        <v>4</v>
      </c>
      <c r="N847" s="127">
        <v>1</v>
      </c>
      <c r="O847" s="127">
        <v>4</v>
      </c>
      <c r="P847" s="127">
        <v>3</v>
      </c>
    </row>
    <row r="848" spans="1:16" s="123" customFormat="1" ht="15.75" x14ac:dyDescent="0.25">
      <c r="A848" s="121"/>
      <c r="B848" s="127">
        <v>838</v>
      </c>
      <c r="C848" s="127">
        <v>5</v>
      </c>
      <c r="D848" s="127">
        <v>48</v>
      </c>
      <c r="E848" s="127">
        <v>24000</v>
      </c>
      <c r="F848" s="128">
        <v>2.3934610930628635</v>
      </c>
      <c r="G848" s="127">
        <v>36000</v>
      </c>
      <c r="H848" s="127">
        <v>7700</v>
      </c>
      <c r="I848" s="127">
        <v>5500</v>
      </c>
      <c r="J848" s="127">
        <v>1</v>
      </c>
      <c r="K848" s="129">
        <v>48</v>
      </c>
      <c r="L848" s="127">
        <v>4</v>
      </c>
      <c r="M848" s="127">
        <v>5</v>
      </c>
      <c r="N848" s="127">
        <v>1</v>
      </c>
      <c r="O848" s="127">
        <v>3</v>
      </c>
      <c r="P848" s="127">
        <v>3</v>
      </c>
    </row>
    <row r="849" spans="1:16" s="123" customFormat="1" ht="15.75" x14ac:dyDescent="0.25">
      <c r="A849" s="121"/>
      <c r="B849" s="127">
        <v>839</v>
      </c>
      <c r="C849" s="127">
        <v>1</v>
      </c>
      <c r="D849" s="127">
        <v>18</v>
      </c>
      <c r="E849" s="127">
        <v>18300</v>
      </c>
      <c r="F849" s="128">
        <v>3.9920614997835897</v>
      </c>
      <c r="G849" s="127">
        <v>36000</v>
      </c>
      <c r="H849" s="127">
        <v>4400</v>
      </c>
      <c r="I849" s="127">
        <v>5000</v>
      </c>
      <c r="J849" s="127">
        <v>1</v>
      </c>
      <c r="K849" s="127">
        <v>44</v>
      </c>
      <c r="L849" s="127">
        <v>2</v>
      </c>
      <c r="M849" s="127">
        <v>1</v>
      </c>
      <c r="N849" s="127">
        <v>1</v>
      </c>
      <c r="O849" s="127">
        <v>2</v>
      </c>
      <c r="P849" s="127">
        <v>1</v>
      </c>
    </row>
    <row r="850" spans="1:16" s="123" customFormat="1" ht="15.75" x14ac:dyDescent="0.25">
      <c r="A850" s="121"/>
      <c r="B850" s="127">
        <v>840</v>
      </c>
      <c r="C850" s="127">
        <v>5</v>
      </c>
      <c r="D850" s="127">
        <v>12</v>
      </c>
      <c r="E850" s="127">
        <v>18300</v>
      </c>
      <c r="F850" s="128">
        <v>1.4687259182053596</v>
      </c>
      <c r="G850" s="127">
        <v>36000</v>
      </c>
      <c r="H850" s="127">
        <v>5200</v>
      </c>
      <c r="I850" s="127">
        <v>5500</v>
      </c>
      <c r="J850" s="127">
        <v>2</v>
      </c>
      <c r="K850" s="129">
        <v>34</v>
      </c>
      <c r="L850" s="127">
        <v>4</v>
      </c>
      <c r="M850" s="127">
        <v>2</v>
      </c>
      <c r="N850" s="127">
        <v>1</v>
      </c>
      <c r="O850" s="127">
        <v>3</v>
      </c>
      <c r="P850" s="127">
        <v>2</v>
      </c>
    </row>
    <row r="851" spans="1:16" s="123" customFormat="1" ht="15.75" x14ac:dyDescent="0.25">
      <c r="A851" s="121"/>
      <c r="B851" s="127">
        <v>841</v>
      </c>
      <c r="C851" s="127">
        <v>2</v>
      </c>
      <c r="D851" s="127">
        <v>36</v>
      </c>
      <c r="E851" s="127">
        <v>14000</v>
      </c>
      <c r="F851" s="128">
        <v>1.8316832769485245</v>
      </c>
      <c r="G851" s="127">
        <v>25000</v>
      </c>
      <c r="H851" s="127">
        <v>3700</v>
      </c>
      <c r="I851" s="127">
        <v>6000</v>
      </c>
      <c r="J851" s="127">
        <v>2</v>
      </c>
      <c r="K851" s="127">
        <v>36</v>
      </c>
      <c r="L851" s="127">
        <v>3</v>
      </c>
      <c r="M851" s="127">
        <v>2</v>
      </c>
      <c r="N851" s="127">
        <v>2</v>
      </c>
      <c r="O851" s="127">
        <v>4</v>
      </c>
      <c r="P851" s="127">
        <v>3</v>
      </c>
    </row>
    <row r="852" spans="1:16" s="123" customFormat="1" ht="15.75" x14ac:dyDescent="0.25">
      <c r="A852" s="121"/>
      <c r="B852" s="127">
        <v>842</v>
      </c>
      <c r="C852" s="127">
        <v>3</v>
      </c>
      <c r="D852" s="127">
        <v>60</v>
      </c>
      <c r="E852" s="127">
        <v>14000</v>
      </c>
      <c r="F852" s="128">
        <v>1.5163583631657263</v>
      </c>
      <c r="G852" s="127">
        <v>21000</v>
      </c>
      <c r="H852" s="127">
        <v>3600</v>
      </c>
      <c r="I852" s="127">
        <v>6000</v>
      </c>
      <c r="J852" s="127">
        <v>2</v>
      </c>
      <c r="K852" s="129">
        <v>52</v>
      </c>
      <c r="L852" s="127">
        <v>2</v>
      </c>
      <c r="M852" s="127">
        <v>3</v>
      </c>
      <c r="N852" s="127">
        <v>1</v>
      </c>
      <c r="O852" s="127">
        <v>3</v>
      </c>
      <c r="P852" s="127">
        <v>3</v>
      </c>
    </row>
    <row r="853" spans="1:16" s="123" customFormat="1" ht="15.75" x14ac:dyDescent="0.25">
      <c r="A853" s="121"/>
      <c r="B853" s="127">
        <v>843</v>
      </c>
      <c r="C853" s="127">
        <v>3</v>
      </c>
      <c r="D853" s="127">
        <v>36</v>
      </c>
      <c r="E853" s="127">
        <v>5400</v>
      </c>
      <c r="F853" s="128">
        <v>2.0616912780689249</v>
      </c>
      <c r="G853" s="127">
        <v>12000</v>
      </c>
      <c r="H853" s="127">
        <v>2100</v>
      </c>
      <c r="I853" s="127">
        <v>6000</v>
      </c>
      <c r="J853" s="127">
        <v>2</v>
      </c>
      <c r="K853" s="127">
        <v>22</v>
      </c>
      <c r="L853" s="127">
        <v>4</v>
      </c>
      <c r="M853" s="127">
        <v>3</v>
      </c>
      <c r="N853" s="127">
        <v>2</v>
      </c>
      <c r="O853" s="127">
        <v>3</v>
      </c>
      <c r="P853" s="127">
        <v>1</v>
      </c>
    </row>
    <row r="854" spans="1:16" s="123" customFormat="1" ht="15.75" x14ac:dyDescent="0.25">
      <c r="A854" s="121"/>
      <c r="B854" s="127">
        <v>844</v>
      </c>
      <c r="C854" s="127">
        <v>4</v>
      </c>
      <c r="D854" s="127">
        <v>60</v>
      </c>
      <c r="E854" s="127">
        <v>24000</v>
      </c>
      <c r="F854" s="128">
        <v>1.9764722874075016</v>
      </c>
      <c r="G854" s="127">
        <v>47000</v>
      </c>
      <c r="H854" s="127">
        <v>7300</v>
      </c>
      <c r="I854" s="127">
        <v>6000</v>
      </c>
      <c r="J854" s="127">
        <v>1</v>
      </c>
      <c r="K854" s="129">
        <v>53</v>
      </c>
      <c r="L854" s="127">
        <v>3</v>
      </c>
      <c r="M854" s="127">
        <v>4</v>
      </c>
      <c r="N854" s="127">
        <v>1</v>
      </c>
      <c r="O854" s="127">
        <v>4</v>
      </c>
      <c r="P854" s="127">
        <v>1</v>
      </c>
    </row>
    <row r="855" spans="1:16" s="123" customFormat="1" ht="15.75" x14ac:dyDescent="0.25">
      <c r="A855" s="121"/>
      <c r="B855" s="127">
        <v>845</v>
      </c>
      <c r="C855" s="127">
        <v>3</v>
      </c>
      <c r="D855" s="127">
        <v>12</v>
      </c>
      <c r="E855" s="127">
        <v>18300</v>
      </c>
      <c r="F855" s="128">
        <v>2.5791705151326276</v>
      </c>
      <c r="G855" s="127">
        <v>36000</v>
      </c>
      <c r="H855" s="127">
        <v>5200</v>
      </c>
      <c r="I855" s="127">
        <v>6000</v>
      </c>
      <c r="J855" s="127">
        <v>1</v>
      </c>
      <c r="K855" s="127">
        <v>53</v>
      </c>
      <c r="L855" s="127">
        <v>4</v>
      </c>
      <c r="M855" s="127">
        <v>3</v>
      </c>
      <c r="N855" s="127">
        <v>1</v>
      </c>
      <c r="O855" s="127">
        <v>2</v>
      </c>
      <c r="P855" s="127">
        <v>3</v>
      </c>
    </row>
    <row r="856" spans="1:16" s="123" customFormat="1" ht="15.75" x14ac:dyDescent="0.25">
      <c r="A856" s="121"/>
      <c r="B856" s="127">
        <v>846</v>
      </c>
      <c r="C856" s="127">
        <v>1</v>
      </c>
      <c r="D856" s="127">
        <v>18</v>
      </c>
      <c r="E856" s="127">
        <v>24000</v>
      </c>
      <c r="F856" s="128">
        <v>1.1058432497781432</v>
      </c>
      <c r="G856" s="127">
        <v>41000</v>
      </c>
      <c r="H856" s="127">
        <v>5200</v>
      </c>
      <c r="I856" s="127">
        <v>5000</v>
      </c>
      <c r="J856" s="127">
        <v>2</v>
      </c>
      <c r="K856" s="129">
        <v>28</v>
      </c>
      <c r="L856" s="127">
        <v>1</v>
      </c>
      <c r="M856" s="127">
        <v>4</v>
      </c>
      <c r="N856" s="127">
        <v>2</v>
      </c>
      <c r="O856" s="127">
        <v>1</v>
      </c>
      <c r="P856" s="127">
        <v>1</v>
      </c>
    </row>
    <row r="857" spans="1:16" s="123" customFormat="1" ht="15.75" x14ac:dyDescent="0.25">
      <c r="A857" s="121"/>
      <c r="B857" s="127">
        <v>847</v>
      </c>
      <c r="C857" s="127">
        <v>1</v>
      </c>
      <c r="D857" s="127">
        <v>12</v>
      </c>
      <c r="E857" s="127">
        <v>14000</v>
      </c>
      <c r="F857" s="128">
        <v>2.1386506321324408</v>
      </c>
      <c r="G857" s="127">
        <v>25000</v>
      </c>
      <c r="H857" s="127">
        <v>3600</v>
      </c>
      <c r="I857" s="127">
        <v>5000</v>
      </c>
      <c r="J857" s="127">
        <v>2</v>
      </c>
      <c r="K857" s="127">
        <v>28</v>
      </c>
      <c r="L857" s="127">
        <v>2</v>
      </c>
      <c r="M857" s="127">
        <v>4</v>
      </c>
      <c r="N857" s="127">
        <v>1</v>
      </c>
      <c r="O857" s="127">
        <v>1</v>
      </c>
      <c r="P857" s="127">
        <v>3</v>
      </c>
    </row>
    <row r="858" spans="1:16" s="123" customFormat="1" ht="15.75" x14ac:dyDescent="0.25">
      <c r="A858" s="121"/>
      <c r="B858" s="127">
        <v>848</v>
      </c>
      <c r="C858" s="127">
        <v>1</v>
      </c>
      <c r="D858" s="127">
        <v>18</v>
      </c>
      <c r="E858" s="127">
        <v>14000</v>
      </c>
      <c r="F858" s="128">
        <v>3.0469609382584464</v>
      </c>
      <c r="G858" s="127">
        <v>25000</v>
      </c>
      <c r="H858" s="127">
        <v>3600</v>
      </c>
      <c r="I858" s="127">
        <v>5000</v>
      </c>
      <c r="J858" s="127">
        <v>2</v>
      </c>
      <c r="K858" s="129">
        <v>27</v>
      </c>
      <c r="L858" s="127">
        <v>3</v>
      </c>
      <c r="M858" s="127">
        <v>4</v>
      </c>
      <c r="N858" s="127">
        <v>2</v>
      </c>
      <c r="O858" s="127">
        <v>4</v>
      </c>
      <c r="P858" s="127">
        <v>3</v>
      </c>
    </row>
    <row r="859" spans="1:16" s="123" customFormat="1" ht="15.75" x14ac:dyDescent="0.25">
      <c r="A859" s="121"/>
      <c r="B859" s="127">
        <v>849</v>
      </c>
      <c r="C859" s="127">
        <v>3</v>
      </c>
      <c r="D859" s="127">
        <v>12</v>
      </c>
      <c r="E859" s="127">
        <v>14000</v>
      </c>
      <c r="F859" s="128">
        <v>2.7255406591209024</v>
      </c>
      <c r="G859" s="127">
        <v>25000</v>
      </c>
      <c r="H859" s="127">
        <v>4400</v>
      </c>
      <c r="I859" s="127">
        <v>6000</v>
      </c>
      <c r="J859" s="127">
        <v>2</v>
      </c>
      <c r="K859" s="127">
        <v>50</v>
      </c>
      <c r="L859" s="127">
        <v>2</v>
      </c>
      <c r="M859" s="127">
        <v>2</v>
      </c>
      <c r="N859" s="127">
        <v>1</v>
      </c>
      <c r="O859" s="127">
        <v>1</v>
      </c>
      <c r="P859" s="127">
        <v>1</v>
      </c>
    </row>
    <row r="860" spans="1:16" s="123" customFormat="1" ht="15.75" x14ac:dyDescent="0.25">
      <c r="A860" s="121"/>
      <c r="B860" s="127">
        <v>850</v>
      </c>
      <c r="C860" s="127">
        <v>4</v>
      </c>
      <c r="D860" s="127">
        <v>36</v>
      </c>
      <c r="E860" s="127">
        <v>18300</v>
      </c>
      <c r="F860" s="128">
        <v>1.463837100456711</v>
      </c>
      <c r="G860" s="127">
        <v>36000</v>
      </c>
      <c r="H860" s="127">
        <v>6200</v>
      </c>
      <c r="I860" s="127">
        <v>6000</v>
      </c>
      <c r="J860" s="127">
        <v>1</v>
      </c>
      <c r="K860" s="129">
        <v>29</v>
      </c>
      <c r="L860" s="127">
        <v>4</v>
      </c>
      <c r="M860" s="127">
        <v>1</v>
      </c>
      <c r="N860" s="127">
        <v>2</v>
      </c>
      <c r="O860" s="127">
        <v>2</v>
      </c>
      <c r="P860" s="127">
        <v>3</v>
      </c>
    </row>
    <row r="861" spans="1:16" s="123" customFormat="1" ht="15.75" x14ac:dyDescent="0.25">
      <c r="A861" s="121"/>
      <c r="B861" s="127">
        <v>851</v>
      </c>
      <c r="C861" s="127">
        <v>2</v>
      </c>
      <c r="D861" s="127">
        <v>60</v>
      </c>
      <c r="E861" s="127">
        <v>24000</v>
      </c>
      <c r="F861" s="128">
        <v>3.0309608872681171</v>
      </c>
      <c r="G861" s="127">
        <v>45000</v>
      </c>
      <c r="H861" s="127">
        <v>7300</v>
      </c>
      <c r="I861" s="127">
        <v>6000</v>
      </c>
      <c r="J861" s="127">
        <v>2</v>
      </c>
      <c r="K861" s="127">
        <v>36</v>
      </c>
      <c r="L861" s="127">
        <v>1</v>
      </c>
      <c r="M861" s="127">
        <v>4</v>
      </c>
      <c r="N861" s="127">
        <v>2</v>
      </c>
      <c r="O861" s="127">
        <v>2</v>
      </c>
      <c r="P861" s="127">
        <v>3</v>
      </c>
    </row>
    <row r="862" spans="1:16" s="123" customFormat="1" ht="15.75" x14ac:dyDescent="0.25">
      <c r="A862" s="121"/>
      <c r="B862" s="127">
        <v>852</v>
      </c>
      <c r="C862" s="127">
        <v>1</v>
      </c>
      <c r="D862" s="127">
        <v>12</v>
      </c>
      <c r="E862" s="127">
        <v>24000</v>
      </c>
      <c r="F862" s="128">
        <v>1.4363618399545857</v>
      </c>
      <c r="G862" s="127">
        <v>42000</v>
      </c>
      <c r="H862" s="127">
        <v>5200</v>
      </c>
      <c r="I862" s="127">
        <v>5000</v>
      </c>
      <c r="J862" s="127">
        <v>2</v>
      </c>
      <c r="K862" s="129">
        <v>39</v>
      </c>
      <c r="L862" s="127">
        <v>4</v>
      </c>
      <c r="M862" s="127">
        <v>4</v>
      </c>
      <c r="N862" s="127">
        <v>1</v>
      </c>
      <c r="O862" s="127">
        <v>3</v>
      </c>
      <c r="P862" s="127">
        <v>1</v>
      </c>
    </row>
    <row r="863" spans="1:16" s="123" customFormat="1" ht="15.75" x14ac:dyDescent="0.25">
      <c r="A863" s="121"/>
      <c r="B863" s="127">
        <v>853</v>
      </c>
      <c r="C863" s="127">
        <v>2</v>
      </c>
      <c r="D863" s="127">
        <v>12</v>
      </c>
      <c r="E863" s="127">
        <v>18300</v>
      </c>
      <c r="F863" s="128">
        <v>1.5995867675634072</v>
      </c>
      <c r="G863" s="127">
        <v>36000</v>
      </c>
      <c r="H863" s="127">
        <v>5200</v>
      </c>
      <c r="I863" s="127">
        <v>6000</v>
      </c>
      <c r="J863" s="127">
        <v>1</v>
      </c>
      <c r="K863" s="127">
        <v>41</v>
      </c>
      <c r="L863" s="127">
        <v>1</v>
      </c>
      <c r="M863" s="127">
        <v>1</v>
      </c>
      <c r="N863" s="127">
        <v>2</v>
      </c>
      <c r="O863" s="127">
        <v>1</v>
      </c>
      <c r="P863" s="127">
        <v>3</v>
      </c>
    </row>
    <row r="864" spans="1:16" s="123" customFormat="1" ht="15.75" x14ac:dyDescent="0.25">
      <c r="A864" s="121"/>
      <c r="B864" s="127">
        <v>854</v>
      </c>
      <c r="C864" s="127">
        <v>1</v>
      </c>
      <c r="D864" s="127">
        <v>18</v>
      </c>
      <c r="E864" s="127">
        <v>18300</v>
      </c>
      <c r="F864" s="128">
        <v>1.695266248054756</v>
      </c>
      <c r="G864" s="127">
        <v>36000</v>
      </c>
      <c r="H864" s="127">
        <v>5200</v>
      </c>
      <c r="I864" s="127">
        <v>5000</v>
      </c>
      <c r="J864" s="127">
        <v>2</v>
      </c>
      <c r="K864" s="129">
        <v>23</v>
      </c>
      <c r="L864" s="127">
        <v>4</v>
      </c>
      <c r="M864" s="127">
        <v>2</v>
      </c>
      <c r="N864" s="127">
        <v>2</v>
      </c>
      <c r="O864" s="127">
        <v>3</v>
      </c>
      <c r="P864" s="127">
        <v>1</v>
      </c>
    </row>
    <row r="865" spans="1:16" s="123" customFormat="1" ht="15.75" x14ac:dyDescent="0.25">
      <c r="A865" s="121"/>
      <c r="B865" s="127">
        <v>855</v>
      </c>
      <c r="C865" s="127">
        <v>1</v>
      </c>
      <c r="D865" s="127">
        <v>36</v>
      </c>
      <c r="E865" s="127">
        <v>18300</v>
      </c>
      <c r="F865" s="128">
        <v>3.2655530752950859</v>
      </c>
      <c r="G865" s="127">
        <v>33000</v>
      </c>
      <c r="H865" s="127">
        <v>4400</v>
      </c>
      <c r="I865" s="127">
        <v>5000</v>
      </c>
      <c r="J865" s="127">
        <v>1</v>
      </c>
      <c r="K865" s="127">
        <v>18</v>
      </c>
      <c r="L865" s="127">
        <v>3</v>
      </c>
      <c r="M865" s="127">
        <v>4</v>
      </c>
      <c r="N865" s="127">
        <v>2</v>
      </c>
      <c r="O865" s="127">
        <v>2</v>
      </c>
      <c r="P865" s="127">
        <v>1</v>
      </c>
    </row>
    <row r="866" spans="1:16" s="123" customFormat="1" ht="15.75" x14ac:dyDescent="0.25">
      <c r="A866" s="121"/>
      <c r="B866" s="127">
        <v>856</v>
      </c>
      <c r="C866" s="127">
        <v>4</v>
      </c>
      <c r="D866" s="127">
        <v>36</v>
      </c>
      <c r="E866" s="127">
        <v>18300</v>
      </c>
      <c r="F866" s="128">
        <v>1.2969598901556505</v>
      </c>
      <c r="G866" s="127">
        <v>36000</v>
      </c>
      <c r="H866" s="127">
        <v>6200</v>
      </c>
      <c r="I866" s="127">
        <v>6000</v>
      </c>
      <c r="J866" s="127">
        <v>2</v>
      </c>
      <c r="K866" s="129">
        <v>30</v>
      </c>
      <c r="L866" s="127">
        <v>3</v>
      </c>
      <c r="M866" s="127">
        <v>2</v>
      </c>
      <c r="N866" s="127">
        <v>2</v>
      </c>
      <c r="O866" s="127">
        <v>1</v>
      </c>
      <c r="P866" s="127">
        <v>3</v>
      </c>
    </row>
    <row r="867" spans="1:16" s="123" customFormat="1" ht="15.75" x14ac:dyDescent="0.25">
      <c r="A867" s="121"/>
      <c r="B867" s="127">
        <v>857</v>
      </c>
      <c r="C867" s="127">
        <v>4</v>
      </c>
      <c r="D867" s="127">
        <v>48</v>
      </c>
      <c r="E867" s="127">
        <v>5400</v>
      </c>
      <c r="F867" s="128">
        <v>2.6452989849714883</v>
      </c>
      <c r="G867" s="127">
        <v>18000</v>
      </c>
      <c r="H867" s="127">
        <v>2900</v>
      </c>
      <c r="I867" s="127">
        <v>6000</v>
      </c>
      <c r="J867" s="127">
        <v>2</v>
      </c>
      <c r="K867" s="127">
        <v>50</v>
      </c>
      <c r="L867" s="127">
        <v>4</v>
      </c>
      <c r="M867" s="127">
        <v>2</v>
      </c>
      <c r="N867" s="127">
        <v>1</v>
      </c>
      <c r="O867" s="127">
        <v>4</v>
      </c>
      <c r="P867" s="127">
        <v>3</v>
      </c>
    </row>
    <row r="868" spans="1:16" s="123" customFormat="1" ht="15.75" x14ac:dyDescent="0.25">
      <c r="A868" s="121"/>
      <c r="B868" s="127">
        <v>858</v>
      </c>
      <c r="C868" s="127">
        <v>4</v>
      </c>
      <c r="D868" s="127">
        <v>60</v>
      </c>
      <c r="E868" s="127">
        <v>14000</v>
      </c>
      <c r="F868" s="128">
        <v>1.9979526131554404</v>
      </c>
      <c r="G868" s="127">
        <v>21000</v>
      </c>
      <c r="H868" s="127">
        <v>3600</v>
      </c>
      <c r="I868" s="127">
        <v>6000</v>
      </c>
      <c r="J868" s="127">
        <v>2</v>
      </c>
      <c r="K868" s="129">
        <v>38</v>
      </c>
      <c r="L868" s="127">
        <v>4</v>
      </c>
      <c r="M868" s="127">
        <v>4</v>
      </c>
      <c r="N868" s="127">
        <v>1</v>
      </c>
      <c r="O868" s="127">
        <v>3</v>
      </c>
      <c r="P868" s="127">
        <v>1</v>
      </c>
    </row>
    <row r="869" spans="1:16" s="123" customFormat="1" ht="15.75" x14ac:dyDescent="0.25">
      <c r="A869" s="121"/>
      <c r="B869" s="127">
        <v>859</v>
      </c>
      <c r="C869" s="127">
        <v>5</v>
      </c>
      <c r="D869" s="127">
        <v>18</v>
      </c>
      <c r="E869" s="127">
        <v>18300</v>
      </c>
      <c r="F869" s="128">
        <v>2.137407600738281</v>
      </c>
      <c r="G869" s="127">
        <v>36000</v>
      </c>
      <c r="H869" s="127">
        <v>5200</v>
      </c>
      <c r="I869" s="127">
        <v>5500</v>
      </c>
      <c r="J869" s="127">
        <v>2</v>
      </c>
      <c r="K869" s="127">
        <v>44</v>
      </c>
      <c r="L869" s="127">
        <v>2</v>
      </c>
      <c r="M869" s="127">
        <v>3</v>
      </c>
      <c r="N869" s="127">
        <v>1</v>
      </c>
      <c r="O869" s="127">
        <v>2</v>
      </c>
      <c r="P869" s="127">
        <v>3</v>
      </c>
    </row>
    <row r="870" spans="1:16" s="123" customFormat="1" ht="15.75" x14ac:dyDescent="0.25">
      <c r="A870" s="121"/>
      <c r="B870" s="127">
        <v>860</v>
      </c>
      <c r="C870" s="127">
        <v>3</v>
      </c>
      <c r="D870" s="127">
        <v>18</v>
      </c>
      <c r="E870" s="127">
        <v>24000</v>
      </c>
      <c r="F870" s="128">
        <v>2.3144901306660097</v>
      </c>
      <c r="G870" s="127">
        <v>47000</v>
      </c>
      <c r="H870" s="127">
        <v>7300</v>
      </c>
      <c r="I870" s="127">
        <v>6000</v>
      </c>
      <c r="J870" s="127">
        <v>2</v>
      </c>
      <c r="K870" s="129">
        <v>55</v>
      </c>
      <c r="L870" s="127">
        <v>2</v>
      </c>
      <c r="M870" s="127">
        <v>4</v>
      </c>
      <c r="N870" s="127">
        <v>2</v>
      </c>
      <c r="O870" s="127">
        <v>1</v>
      </c>
      <c r="P870" s="127">
        <v>3</v>
      </c>
    </row>
    <row r="871" spans="1:16" s="123" customFormat="1" ht="15.75" x14ac:dyDescent="0.25">
      <c r="A871" s="121"/>
      <c r="B871" s="127">
        <v>861</v>
      </c>
      <c r="C871" s="127">
        <v>2</v>
      </c>
      <c r="D871" s="127">
        <v>12</v>
      </c>
      <c r="E871" s="127">
        <v>24000</v>
      </c>
      <c r="F871" s="128">
        <v>1.1675968111430355</v>
      </c>
      <c r="G871" s="127">
        <v>42000</v>
      </c>
      <c r="H871" s="127">
        <v>6200</v>
      </c>
      <c r="I871" s="127">
        <v>6000</v>
      </c>
      <c r="J871" s="127">
        <v>1</v>
      </c>
      <c r="K871" s="127">
        <v>40</v>
      </c>
      <c r="L871" s="127">
        <v>2</v>
      </c>
      <c r="M871" s="127">
        <v>3</v>
      </c>
      <c r="N871" s="127">
        <v>2</v>
      </c>
      <c r="O871" s="127">
        <v>2</v>
      </c>
      <c r="P871" s="127">
        <v>2</v>
      </c>
    </row>
    <row r="872" spans="1:16" s="123" customFormat="1" ht="15.75" x14ac:dyDescent="0.25">
      <c r="A872" s="121"/>
      <c r="B872" s="127">
        <v>862</v>
      </c>
      <c r="C872" s="127">
        <v>2</v>
      </c>
      <c r="D872" s="127">
        <v>36</v>
      </c>
      <c r="E872" s="127">
        <v>24000</v>
      </c>
      <c r="F872" s="128">
        <v>1.1600766316644471</v>
      </c>
      <c r="G872" s="127">
        <v>36000</v>
      </c>
      <c r="H872" s="127">
        <v>7300</v>
      </c>
      <c r="I872" s="127">
        <v>6000</v>
      </c>
      <c r="J872" s="127">
        <v>2</v>
      </c>
      <c r="K872" s="129">
        <v>47</v>
      </c>
      <c r="L872" s="127">
        <v>2</v>
      </c>
      <c r="M872" s="127">
        <v>3</v>
      </c>
      <c r="N872" s="127">
        <v>1</v>
      </c>
      <c r="O872" s="127">
        <v>1</v>
      </c>
      <c r="P872" s="127">
        <v>3</v>
      </c>
    </row>
    <row r="873" spans="1:16" s="123" customFormat="1" ht="15.75" x14ac:dyDescent="0.25">
      <c r="A873" s="121"/>
      <c r="B873" s="127">
        <v>863</v>
      </c>
      <c r="C873" s="127">
        <v>4</v>
      </c>
      <c r="D873" s="127">
        <v>36</v>
      </c>
      <c r="E873" s="127">
        <v>24000</v>
      </c>
      <c r="F873" s="128">
        <v>1.775405026172777</v>
      </c>
      <c r="G873" s="127">
        <v>36000</v>
      </c>
      <c r="H873" s="127">
        <v>7300</v>
      </c>
      <c r="I873" s="127">
        <v>6000</v>
      </c>
      <c r="J873" s="127">
        <v>2</v>
      </c>
      <c r="K873" s="127">
        <v>21</v>
      </c>
      <c r="L873" s="127">
        <v>4</v>
      </c>
      <c r="M873" s="127">
        <v>4</v>
      </c>
      <c r="N873" s="127">
        <v>1</v>
      </c>
      <c r="O873" s="127">
        <v>4</v>
      </c>
      <c r="P873" s="127">
        <v>2</v>
      </c>
    </row>
    <row r="874" spans="1:16" s="123" customFormat="1" ht="15.75" x14ac:dyDescent="0.25">
      <c r="A874" s="121"/>
      <c r="B874" s="127">
        <v>864</v>
      </c>
      <c r="C874" s="127">
        <v>2</v>
      </c>
      <c r="D874" s="127">
        <v>60</v>
      </c>
      <c r="E874" s="127">
        <v>18300</v>
      </c>
      <c r="F874" s="128">
        <v>2.9677112809264758</v>
      </c>
      <c r="G874" s="127">
        <v>36000</v>
      </c>
      <c r="H874" s="127">
        <v>4400</v>
      </c>
      <c r="I874" s="127">
        <v>6000</v>
      </c>
      <c r="J874" s="127">
        <v>1</v>
      </c>
      <c r="K874" s="129">
        <v>40</v>
      </c>
      <c r="L874" s="127">
        <v>3</v>
      </c>
      <c r="M874" s="127">
        <v>1</v>
      </c>
      <c r="N874" s="127">
        <v>2</v>
      </c>
      <c r="O874" s="127">
        <v>3</v>
      </c>
      <c r="P874" s="127">
        <v>3</v>
      </c>
    </row>
    <row r="875" spans="1:16" s="123" customFormat="1" ht="15.75" x14ac:dyDescent="0.25">
      <c r="A875" s="121"/>
      <c r="B875" s="127">
        <v>865</v>
      </c>
      <c r="C875" s="127">
        <v>1</v>
      </c>
      <c r="D875" s="127">
        <v>36</v>
      </c>
      <c r="E875" s="127">
        <v>14000</v>
      </c>
      <c r="F875" s="128">
        <v>1.8490313072673628</v>
      </c>
      <c r="G875" s="127">
        <v>21000</v>
      </c>
      <c r="H875" s="127">
        <v>3000</v>
      </c>
      <c r="I875" s="127">
        <v>5000</v>
      </c>
      <c r="J875" s="127">
        <v>1</v>
      </c>
      <c r="K875" s="127">
        <v>46</v>
      </c>
      <c r="L875" s="127">
        <v>2</v>
      </c>
      <c r="M875" s="127">
        <v>1</v>
      </c>
      <c r="N875" s="127">
        <v>2</v>
      </c>
      <c r="O875" s="127">
        <v>3</v>
      </c>
      <c r="P875" s="127">
        <v>1</v>
      </c>
    </row>
    <row r="876" spans="1:16" s="123" customFormat="1" ht="15.75" x14ac:dyDescent="0.25">
      <c r="A876" s="121"/>
      <c r="B876" s="127">
        <v>866</v>
      </c>
      <c r="C876" s="127">
        <v>5</v>
      </c>
      <c r="D876" s="127">
        <v>36</v>
      </c>
      <c r="E876" s="127">
        <v>24000</v>
      </c>
      <c r="F876" s="128">
        <v>2.7279255100512048</v>
      </c>
      <c r="G876" s="127">
        <v>45000</v>
      </c>
      <c r="H876" s="127">
        <v>8200</v>
      </c>
      <c r="I876" s="127">
        <v>5500</v>
      </c>
      <c r="J876" s="127">
        <v>2</v>
      </c>
      <c r="K876" s="129">
        <v>34</v>
      </c>
      <c r="L876" s="127">
        <v>1</v>
      </c>
      <c r="M876" s="127">
        <v>3</v>
      </c>
      <c r="N876" s="127">
        <v>2</v>
      </c>
      <c r="O876" s="127">
        <v>1</v>
      </c>
      <c r="P876" s="127">
        <v>3</v>
      </c>
    </row>
    <row r="877" spans="1:16" s="123" customFormat="1" ht="15.75" x14ac:dyDescent="0.25">
      <c r="A877" s="121"/>
      <c r="B877" s="127">
        <v>867</v>
      </c>
      <c r="C877" s="127">
        <v>4</v>
      </c>
      <c r="D877" s="127">
        <v>36</v>
      </c>
      <c r="E877" s="127">
        <v>18300</v>
      </c>
      <c r="F877" s="128">
        <v>3.9296603729417501</v>
      </c>
      <c r="G877" s="127">
        <v>36000</v>
      </c>
      <c r="H877" s="127">
        <v>6200</v>
      </c>
      <c r="I877" s="127">
        <v>6000</v>
      </c>
      <c r="J877" s="127">
        <v>2</v>
      </c>
      <c r="K877" s="127">
        <v>26</v>
      </c>
      <c r="L877" s="127">
        <v>2</v>
      </c>
      <c r="M877" s="127">
        <v>5</v>
      </c>
      <c r="N877" s="127">
        <v>2</v>
      </c>
      <c r="O877" s="127">
        <v>2</v>
      </c>
      <c r="P877" s="127">
        <v>2</v>
      </c>
    </row>
    <row r="878" spans="1:16" s="123" customFormat="1" ht="15.75" x14ac:dyDescent="0.25">
      <c r="A878" s="121"/>
      <c r="B878" s="127">
        <v>868</v>
      </c>
      <c r="C878" s="127">
        <v>4</v>
      </c>
      <c r="D878" s="127">
        <v>18</v>
      </c>
      <c r="E878" s="127">
        <v>5400</v>
      </c>
      <c r="F878" s="128">
        <v>3.4660256717327207</v>
      </c>
      <c r="G878" s="127">
        <v>12000</v>
      </c>
      <c r="H878" s="127">
        <v>1700</v>
      </c>
      <c r="I878" s="127">
        <v>6000</v>
      </c>
      <c r="J878" s="127">
        <v>1</v>
      </c>
      <c r="K878" s="129">
        <v>18</v>
      </c>
      <c r="L878" s="127">
        <v>1</v>
      </c>
      <c r="M878" s="127">
        <v>5</v>
      </c>
      <c r="N878" s="127">
        <v>1</v>
      </c>
      <c r="O878" s="127">
        <v>4</v>
      </c>
      <c r="P878" s="127">
        <v>1</v>
      </c>
    </row>
    <row r="879" spans="1:16" s="123" customFormat="1" ht="15.75" x14ac:dyDescent="0.25">
      <c r="A879" s="121"/>
      <c r="B879" s="127">
        <v>869</v>
      </c>
      <c r="C879" s="127">
        <v>5</v>
      </c>
      <c r="D879" s="127">
        <v>18</v>
      </c>
      <c r="E879" s="127">
        <v>14000</v>
      </c>
      <c r="F879" s="128">
        <v>2.6890294512796293</v>
      </c>
      <c r="G879" s="127">
        <v>25000</v>
      </c>
      <c r="H879" s="127">
        <v>4400</v>
      </c>
      <c r="I879" s="127">
        <v>5500</v>
      </c>
      <c r="J879" s="127">
        <v>1</v>
      </c>
      <c r="K879" s="127">
        <v>28</v>
      </c>
      <c r="L879" s="127">
        <v>3</v>
      </c>
      <c r="M879" s="127">
        <v>4</v>
      </c>
      <c r="N879" s="127">
        <v>1</v>
      </c>
      <c r="O879" s="127">
        <v>4</v>
      </c>
      <c r="P879" s="127">
        <v>2</v>
      </c>
    </row>
    <row r="880" spans="1:16" s="123" customFormat="1" ht="15.75" x14ac:dyDescent="0.25">
      <c r="A880" s="121"/>
      <c r="B880" s="127">
        <v>870</v>
      </c>
      <c r="C880" s="127">
        <v>3</v>
      </c>
      <c r="D880" s="127">
        <v>48</v>
      </c>
      <c r="E880" s="127">
        <v>5400</v>
      </c>
      <c r="F880" s="128">
        <v>1.159597868770756</v>
      </c>
      <c r="G880" s="127">
        <v>18000</v>
      </c>
      <c r="H880" s="127">
        <v>2900</v>
      </c>
      <c r="I880" s="127">
        <v>6000</v>
      </c>
      <c r="J880" s="127">
        <v>2</v>
      </c>
      <c r="K880" s="129">
        <v>55</v>
      </c>
      <c r="L880" s="127">
        <v>3</v>
      </c>
      <c r="M880" s="127">
        <v>1</v>
      </c>
      <c r="N880" s="127">
        <v>2</v>
      </c>
      <c r="O880" s="127">
        <v>4</v>
      </c>
      <c r="P880" s="127">
        <v>3</v>
      </c>
    </row>
    <row r="881" spans="1:16" s="123" customFormat="1" ht="15.75" x14ac:dyDescent="0.25">
      <c r="A881" s="121"/>
      <c r="B881" s="127">
        <v>871</v>
      </c>
      <c r="C881" s="127">
        <v>1</v>
      </c>
      <c r="D881" s="127">
        <v>60</v>
      </c>
      <c r="E881" s="127">
        <v>18300</v>
      </c>
      <c r="F881" s="128">
        <v>2.1550613335350404</v>
      </c>
      <c r="G881" s="127">
        <v>36000</v>
      </c>
      <c r="H881" s="127">
        <v>5200</v>
      </c>
      <c r="I881" s="127">
        <v>5000</v>
      </c>
      <c r="J881" s="127">
        <v>1</v>
      </c>
      <c r="K881" s="127">
        <v>43</v>
      </c>
      <c r="L881" s="127">
        <v>4</v>
      </c>
      <c r="M881" s="127">
        <v>2</v>
      </c>
      <c r="N881" s="127">
        <v>2</v>
      </c>
      <c r="O881" s="127">
        <v>1</v>
      </c>
      <c r="P881" s="127">
        <v>1</v>
      </c>
    </row>
    <row r="882" spans="1:16" s="123" customFormat="1" ht="15.75" x14ac:dyDescent="0.25">
      <c r="A882" s="121"/>
      <c r="B882" s="127">
        <v>872</v>
      </c>
      <c r="C882" s="127">
        <v>2</v>
      </c>
      <c r="D882" s="127">
        <v>36</v>
      </c>
      <c r="E882" s="127">
        <v>18300</v>
      </c>
      <c r="F882" s="128">
        <v>3.5269928230089485</v>
      </c>
      <c r="G882" s="127">
        <v>36000</v>
      </c>
      <c r="H882" s="127">
        <v>5200</v>
      </c>
      <c r="I882" s="127">
        <v>6000</v>
      </c>
      <c r="J882" s="127">
        <v>1</v>
      </c>
      <c r="K882" s="129">
        <v>31</v>
      </c>
      <c r="L882" s="127">
        <v>2</v>
      </c>
      <c r="M882" s="127">
        <v>2</v>
      </c>
      <c r="N882" s="127">
        <v>2</v>
      </c>
      <c r="O882" s="127">
        <v>2</v>
      </c>
      <c r="P882" s="127">
        <v>2</v>
      </c>
    </row>
    <row r="883" spans="1:16" s="123" customFormat="1" ht="15.75" x14ac:dyDescent="0.25">
      <c r="A883" s="121"/>
      <c r="B883" s="127">
        <v>873</v>
      </c>
      <c r="C883" s="127">
        <v>5</v>
      </c>
      <c r="D883" s="127">
        <v>60</v>
      </c>
      <c r="E883" s="127">
        <v>14000</v>
      </c>
      <c r="F883" s="128">
        <v>1.5910210041948369</v>
      </c>
      <c r="G883" s="127">
        <v>25000</v>
      </c>
      <c r="H883" s="127">
        <v>4400</v>
      </c>
      <c r="I883" s="127">
        <v>5500</v>
      </c>
      <c r="J883" s="127">
        <v>1</v>
      </c>
      <c r="K883" s="127">
        <v>53</v>
      </c>
      <c r="L883" s="127">
        <v>2</v>
      </c>
      <c r="M883" s="127">
        <v>4</v>
      </c>
      <c r="N883" s="127">
        <v>1</v>
      </c>
      <c r="O883" s="127">
        <v>4</v>
      </c>
      <c r="P883" s="127">
        <v>1</v>
      </c>
    </row>
    <row r="884" spans="1:16" s="123" customFormat="1" ht="15.75" x14ac:dyDescent="0.25">
      <c r="A884" s="121"/>
      <c r="B884" s="127">
        <v>874</v>
      </c>
      <c r="C884" s="127">
        <v>4</v>
      </c>
      <c r="D884" s="127">
        <v>36</v>
      </c>
      <c r="E884" s="127">
        <v>24000</v>
      </c>
      <c r="F884" s="128">
        <v>2.9745085849839006</v>
      </c>
      <c r="G884" s="127">
        <v>36000</v>
      </c>
      <c r="H884" s="127">
        <v>6200</v>
      </c>
      <c r="I884" s="127">
        <v>6000</v>
      </c>
      <c r="J884" s="127">
        <v>1</v>
      </c>
      <c r="K884" s="129">
        <v>43</v>
      </c>
      <c r="L884" s="127">
        <v>3</v>
      </c>
      <c r="M884" s="127">
        <v>2</v>
      </c>
      <c r="N884" s="127">
        <v>2</v>
      </c>
      <c r="O884" s="127">
        <v>3</v>
      </c>
      <c r="P884" s="127">
        <v>3</v>
      </c>
    </row>
    <row r="885" spans="1:16" s="123" customFormat="1" ht="15.75" x14ac:dyDescent="0.25">
      <c r="A885" s="121"/>
      <c r="B885" s="127">
        <v>875</v>
      </c>
      <c r="C885" s="127">
        <v>4</v>
      </c>
      <c r="D885" s="127">
        <v>36</v>
      </c>
      <c r="E885" s="127">
        <v>14000</v>
      </c>
      <c r="F885" s="128">
        <v>2.7485983993347696</v>
      </c>
      <c r="G885" s="127">
        <v>21000</v>
      </c>
      <c r="H885" s="127">
        <v>3600</v>
      </c>
      <c r="I885" s="127">
        <v>6000</v>
      </c>
      <c r="J885" s="127">
        <v>1</v>
      </c>
      <c r="K885" s="127">
        <v>36</v>
      </c>
      <c r="L885" s="127">
        <v>2</v>
      </c>
      <c r="M885" s="127">
        <v>5</v>
      </c>
      <c r="N885" s="127">
        <v>2</v>
      </c>
      <c r="O885" s="127">
        <v>2</v>
      </c>
      <c r="P885" s="127">
        <v>3</v>
      </c>
    </row>
    <row r="886" spans="1:16" s="123" customFormat="1" ht="15.75" x14ac:dyDescent="0.25">
      <c r="A886" s="121"/>
      <c r="B886" s="127">
        <v>876</v>
      </c>
      <c r="C886" s="127">
        <v>5</v>
      </c>
      <c r="D886" s="127">
        <v>36</v>
      </c>
      <c r="E886" s="127">
        <v>24000</v>
      </c>
      <c r="F886" s="128">
        <v>1.2389162229655448</v>
      </c>
      <c r="G886" s="127">
        <v>36000</v>
      </c>
      <c r="H886" s="127">
        <v>7700</v>
      </c>
      <c r="I886" s="127">
        <v>5500</v>
      </c>
      <c r="J886" s="127">
        <v>2</v>
      </c>
      <c r="K886" s="129">
        <v>52</v>
      </c>
      <c r="L886" s="127">
        <v>2</v>
      </c>
      <c r="M886" s="127">
        <v>4</v>
      </c>
      <c r="N886" s="127">
        <v>2</v>
      </c>
      <c r="O886" s="127">
        <v>1</v>
      </c>
      <c r="P886" s="127">
        <v>2</v>
      </c>
    </row>
    <row r="887" spans="1:16" s="123" customFormat="1" ht="15.75" x14ac:dyDescent="0.25">
      <c r="A887" s="121"/>
      <c r="B887" s="127">
        <v>877</v>
      </c>
      <c r="C887" s="127">
        <v>4</v>
      </c>
      <c r="D887" s="127">
        <v>60</v>
      </c>
      <c r="E887" s="127">
        <v>5400</v>
      </c>
      <c r="F887" s="128">
        <v>3.1193948581843203</v>
      </c>
      <c r="G887" s="127">
        <v>12000</v>
      </c>
      <c r="H887" s="127">
        <v>1700</v>
      </c>
      <c r="I887" s="127">
        <v>6000</v>
      </c>
      <c r="J887" s="127">
        <v>1</v>
      </c>
      <c r="K887" s="129">
        <v>54</v>
      </c>
      <c r="L887" s="127">
        <v>2</v>
      </c>
      <c r="M887" s="127">
        <v>4</v>
      </c>
      <c r="N887" s="127">
        <v>2</v>
      </c>
      <c r="O887" s="127">
        <v>3</v>
      </c>
      <c r="P887" s="127">
        <v>1</v>
      </c>
    </row>
    <row r="888" spans="1:16" s="123" customFormat="1" ht="15.75" x14ac:dyDescent="0.25">
      <c r="A888" s="121"/>
      <c r="B888" s="127">
        <v>878</v>
      </c>
      <c r="C888" s="127">
        <v>3</v>
      </c>
      <c r="D888" s="127">
        <v>36</v>
      </c>
      <c r="E888" s="127">
        <v>18300</v>
      </c>
      <c r="F888" s="128">
        <v>1.7841530851296918</v>
      </c>
      <c r="G888" s="127">
        <v>33000</v>
      </c>
      <c r="H888" s="127">
        <v>5200</v>
      </c>
      <c r="I888" s="127">
        <v>6000</v>
      </c>
      <c r="J888" s="127">
        <v>2</v>
      </c>
      <c r="K888" s="127">
        <v>18</v>
      </c>
      <c r="L888" s="127">
        <v>4</v>
      </c>
      <c r="M888" s="127">
        <v>5</v>
      </c>
      <c r="N888" s="127">
        <v>1</v>
      </c>
      <c r="O888" s="127">
        <v>3</v>
      </c>
      <c r="P888" s="127">
        <v>3</v>
      </c>
    </row>
    <row r="889" spans="1:16" s="123" customFormat="1" ht="15.75" x14ac:dyDescent="0.25">
      <c r="A889" s="121"/>
      <c r="B889" s="127">
        <v>879</v>
      </c>
      <c r="C889" s="127">
        <v>1</v>
      </c>
      <c r="D889" s="127">
        <v>18</v>
      </c>
      <c r="E889" s="127">
        <v>5400</v>
      </c>
      <c r="F889" s="128">
        <v>2.2816407267288308</v>
      </c>
      <c r="G889" s="127">
        <v>18000</v>
      </c>
      <c r="H889" s="127">
        <v>2200</v>
      </c>
      <c r="I889" s="127">
        <v>5000</v>
      </c>
      <c r="J889" s="127">
        <v>1</v>
      </c>
      <c r="K889" s="129">
        <v>26</v>
      </c>
      <c r="L889" s="127">
        <v>4</v>
      </c>
      <c r="M889" s="127">
        <v>3</v>
      </c>
      <c r="N889" s="127">
        <v>2</v>
      </c>
      <c r="O889" s="127">
        <v>1</v>
      </c>
      <c r="P889" s="127">
        <v>1</v>
      </c>
    </row>
    <row r="890" spans="1:16" s="123" customFormat="1" ht="15.75" x14ac:dyDescent="0.25">
      <c r="A890" s="121"/>
      <c r="B890" s="127">
        <v>880</v>
      </c>
      <c r="C890" s="127">
        <v>2</v>
      </c>
      <c r="D890" s="127">
        <v>48</v>
      </c>
      <c r="E890" s="127">
        <v>18300</v>
      </c>
      <c r="F890" s="128">
        <v>3.0160938973557707</v>
      </c>
      <c r="G890" s="127">
        <v>36000</v>
      </c>
      <c r="H890" s="127">
        <v>5200</v>
      </c>
      <c r="I890" s="127">
        <v>6000</v>
      </c>
      <c r="J890" s="127">
        <v>2</v>
      </c>
      <c r="K890" s="127">
        <v>36</v>
      </c>
      <c r="L890" s="127">
        <v>3</v>
      </c>
      <c r="M890" s="127">
        <v>3</v>
      </c>
      <c r="N890" s="127">
        <v>2</v>
      </c>
      <c r="O890" s="127">
        <v>4</v>
      </c>
      <c r="P890" s="127">
        <v>1</v>
      </c>
    </row>
    <row r="891" spans="1:16" s="123" customFormat="1" ht="15.75" x14ac:dyDescent="0.25">
      <c r="A891" s="121"/>
      <c r="B891" s="127">
        <v>881</v>
      </c>
      <c r="C891" s="127">
        <v>1</v>
      </c>
      <c r="D891" s="127">
        <v>48</v>
      </c>
      <c r="E891" s="127">
        <v>5400</v>
      </c>
      <c r="F891" s="128">
        <v>2.4807169200625974</v>
      </c>
      <c r="G891" s="127">
        <v>18000</v>
      </c>
      <c r="H891" s="127">
        <v>2200</v>
      </c>
      <c r="I891" s="127">
        <v>5000</v>
      </c>
      <c r="J891" s="127">
        <v>1</v>
      </c>
      <c r="K891" s="129">
        <v>37</v>
      </c>
      <c r="L891" s="127">
        <v>2</v>
      </c>
      <c r="M891" s="127">
        <v>5</v>
      </c>
      <c r="N891" s="127">
        <v>2</v>
      </c>
      <c r="O891" s="127">
        <v>2</v>
      </c>
      <c r="P891" s="127">
        <v>3</v>
      </c>
    </row>
    <row r="892" spans="1:16" s="123" customFormat="1" ht="15.75" x14ac:dyDescent="0.25">
      <c r="A892" s="121"/>
      <c r="B892" s="127">
        <v>882</v>
      </c>
      <c r="C892" s="127">
        <v>4</v>
      </c>
      <c r="D892" s="127">
        <v>60</v>
      </c>
      <c r="E892" s="127">
        <v>24000</v>
      </c>
      <c r="F892" s="128">
        <v>2.5237462473761423</v>
      </c>
      <c r="G892" s="127">
        <v>36000</v>
      </c>
      <c r="H892" s="127">
        <v>7300</v>
      </c>
      <c r="I892" s="127">
        <v>6000</v>
      </c>
      <c r="J892" s="127">
        <v>1</v>
      </c>
      <c r="K892" s="127">
        <v>37</v>
      </c>
      <c r="L892" s="127">
        <v>1</v>
      </c>
      <c r="M892" s="127">
        <v>1</v>
      </c>
      <c r="N892" s="127">
        <v>2</v>
      </c>
      <c r="O892" s="127">
        <v>1</v>
      </c>
      <c r="P892" s="127">
        <v>3</v>
      </c>
    </row>
    <row r="893" spans="1:16" s="123" customFormat="1" ht="15.75" x14ac:dyDescent="0.25">
      <c r="A893" s="121"/>
      <c r="B893" s="127">
        <v>883</v>
      </c>
      <c r="C893" s="127">
        <v>2</v>
      </c>
      <c r="D893" s="127">
        <v>36</v>
      </c>
      <c r="E893" s="127">
        <v>18300</v>
      </c>
      <c r="F893" s="128">
        <v>1.8499913649087321</v>
      </c>
      <c r="G893" s="127">
        <v>36000</v>
      </c>
      <c r="H893" s="127">
        <v>5000</v>
      </c>
      <c r="I893" s="127">
        <v>6000</v>
      </c>
      <c r="J893" s="127">
        <v>1</v>
      </c>
      <c r="K893" s="127">
        <v>24</v>
      </c>
      <c r="L893" s="127">
        <v>4</v>
      </c>
      <c r="M893" s="127">
        <v>2</v>
      </c>
      <c r="N893" s="127">
        <v>1</v>
      </c>
      <c r="O893" s="127">
        <v>4</v>
      </c>
      <c r="P893" s="127">
        <v>2</v>
      </c>
    </row>
    <row r="894" spans="1:16" s="123" customFormat="1" ht="15.75" x14ac:dyDescent="0.25">
      <c r="A894" s="121"/>
      <c r="B894" s="127">
        <v>884</v>
      </c>
      <c r="C894" s="127">
        <v>1</v>
      </c>
      <c r="D894" s="127">
        <v>36</v>
      </c>
      <c r="E894" s="127">
        <v>14000</v>
      </c>
      <c r="F894" s="128">
        <v>2.1296273245749817</v>
      </c>
      <c r="G894" s="127">
        <v>25000</v>
      </c>
      <c r="H894" s="127">
        <v>3600</v>
      </c>
      <c r="I894" s="127">
        <v>5000</v>
      </c>
      <c r="J894" s="127">
        <v>2</v>
      </c>
      <c r="K894" s="129">
        <v>24</v>
      </c>
      <c r="L894" s="127">
        <v>1</v>
      </c>
      <c r="M894" s="127">
        <v>5</v>
      </c>
      <c r="N894" s="127">
        <v>2</v>
      </c>
      <c r="O894" s="127">
        <v>1</v>
      </c>
      <c r="P894" s="127">
        <v>1</v>
      </c>
    </row>
    <row r="895" spans="1:16" s="123" customFormat="1" ht="15.75" x14ac:dyDescent="0.25">
      <c r="A895" s="121"/>
      <c r="B895" s="127">
        <v>885</v>
      </c>
      <c r="C895" s="127">
        <v>5</v>
      </c>
      <c r="D895" s="127">
        <v>12</v>
      </c>
      <c r="E895" s="127">
        <v>14000</v>
      </c>
      <c r="F895" s="128">
        <v>1.1918754617708107</v>
      </c>
      <c r="G895" s="127">
        <v>25000</v>
      </c>
      <c r="H895" s="127">
        <v>5200</v>
      </c>
      <c r="I895" s="127">
        <v>5500</v>
      </c>
      <c r="J895" s="127">
        <v>1</v>
      </c>
      <c r="K895" s="127">
        <v>28</v>
      </c>
      <c r="L895" s="127">
        <v>2</v>
      </c>
      <c r="M895" s="127">
        <v>1</v>
      </c>
      <c r="N895" s="127">
        <v>2</v>
      </c>
      <c r="O895" s="127">
        <v>2</v>
      </c>
      <c r="P895" s="127">
        <v>3</v>
      </c>
    </row>
    <row r="896" spans="1:16" s="123" customFormat="1" ht="15.75" x14ac:dyDescent="0.25">
      <c r="A896" s="121"/>
      <c r="B896" s="127">
        <v>886</v>
      </c>
      <c r="C896" s="127">
        <v>5</v>
      </c>
      <c r="D896" s="127">
        <v>18</v>
      </c>
      <c r="E896" s="127">
        <v>5400</v>
      </c>
      <c r="F896" s="128">
        <v>2.2970169353126617</v>
      </c>
      <c r="G896" s="127">
        <v>12000</v>
      </c>
      <c r="H896" s="127">
        <v>2200</v>
      </c>
      <c r="I896" s="127">
        <v>5500</v>
      </c>
      <c r="J896" s="127">
        <v>2</v>
      </c>
      <c r="K896" s="129">
        <v>50</v>
      </c>
      <c r="L896" s="127">
        <v>2</v>
      </c>
      <c r="M896" s="127">
        <v>5</v>
      </c>
      <c r="N896" s="127">
        <v>1</v>
      </c>
      <c r="O896" s="127">
        <v>4</v>
      </c>
      <c r="P896" s="127">
        <v>3</v>
      </c>
    </row>
    <row r="897" spans="1:16" s="123" customFormat="1" ht="15.75" x14ac:dyDescent="0.25">
      <c r="A897" s="121"/>
      <c r="B897" s="127">
        <v>887</v>
      </c>
      <c r="C897" s="127">
        <v>3</v>
      </c>
      <c r="D897" s="127">
        <v>48</v>
      </c>
      <c r="E897" s="127">
        <v>5400</v>
      </c>
      <c r="F897" s="128">
        <v>2.9827547671081414</v>
      </c>
      <c r="G897" s="127">
        <v>12000</v>
      </c>
      <c r="H897" s="127">
        <v>2200</v>
      </c>
      <c r="I897" s="127">
        <v>6000</v>
      </c>
      <c r="J897" s="127">
        <v>1</v>
      </c>
      <c r="K897" s="127">
        <v>48</v>
      </c>
      <c r="L897" s="127">
        <v>2</v>
      </c>
      <c r="M897" s="127">
        <v>2</v>
      </c>
      <c r="N897" s="127">
        <v>1</v>
      </c>
      <c r="O897" s="127">
        <v>2</v>
      </c>
      <c r="P897" s="127">
        <v>3</v>
      </c>
    </row>
    <row r="898" spans="1:16" s="123" customFormat="1" ht="15.75" x14ac:dyDescent="0.25">
      <c r="A898" s="121"/>
      <c r="B898" s="127">
        <v>888</v>
      </c>
      <c r="C898" s="127">
        <v>2</v>
      </c>
      <c r="D898" s="127">
        <v>36</v>
      </c>
      <c r="E898" s="127">
        <v>14000</v>
      </c>
      <c r="F898" s="128">
        <v>3.9310848895021318</v>
      </c>
      <c r="G898" s="127">
        <v>25000</v>
      </c>
      <c r="H898" s="127">
        <v>4400</v>
      </c>
      <c r="I898" s="127">
        <v>6000</v>
      </c>
      <c r="J898" s="127">
        <v>2</v>
      </c>
      <c r="K898" s="129">
        <v>21</v>
      </c>
      <c r="L898" s="127">
        <v>3</v>
      </c>
      <c r="M898" s="127">
        <v>4</v>
      </c>
      <c r="N898" s="127">
        <v>1</v>
      </c>
      <c r="O898" s="127">
        <v>4</v>
      </c>
      <c r="P898" s="127">
        <v>3</v>
      </c>
    </row>
    <row r="899" spans="1:16" s="123" customFormat="1" ht="15.75" x14ac:dyDescent="0.25">
      <c r="A899" s="121"/>
      <c r="B899" s="127">
        <v>889</v>
      </c>
      <c r="C899" s="127">
        <v>2</v>
      </c>
      <c r="D899" s="127">
        <v>48</v>
      </c>
      <c r="E899" s="127">
        <v>5400</v>
      </c>
      <c r="F899" s="128">
        <v>2.2603508452443437</v>
      </c>
      <c r="G899" s="127">
        <v>15000</v>
      </c>
      <c r="H899" s="127">
        <v>2400</v>
      </c>
      <c r="I899" s="127">
        <v>6000</v>
      </c>
      <c r="J899" s="127">
        <v>2</v>
      </c>
      <c r="K899" s="127">
        <v>20</v>
      </c>
      <c r="L899" s="127">
        <v>1</v>
      </c>
      <c r="M899" s="127">
        <v>1</v>
      </c>
      <c r="N899" s="127">
        <v>1</v>
      </c>
      <c r="O899" s="127">
        <v>4</v>
      </c>
      <c r="P899" s="127">
        <v>1</v>
      </c>
    </row>
    <row r="900" spans="1:16" s="123" customFormat="1" ht="15.75" x14ac:dyDescent="0.25">
      <c r="A900" s="121"/>
      <c r="B900" s="127">
        <v>890</v>
      </c>
      <c r="C900" s="127">
        <v>5</v>
      </c>
      <c r="D900" s="127">
        <v>36</v>
      </c>
      <c r="E900" s="127">
        <v>18300</v>
      </c>
      <c r="F900" s="128">
        <v>2.2550967977336915</v>
      </c>
      <c r="G900" s="127">
        <v>36000</v>
      </c>
      <c r="H900" s="127">
        <v>5200</v>
      </c>
      <c r="I900" s="127">
        <v>5500</v>
      </c>
      <c r="J900" s="127">
        <v>2</v>
      </c>
      <c r="K900" s="129">
        <v>22</v>
      </c>
      <c r="L900" s="127">
        <v>1</v>
      </c>
      <c r="M900" s="127">
        <v>5</v>
      </c>
      <c r="N900" s="127">
        <v>2</v>
      </c>
      <c r="O900" s="127">
        <v>3</v>
      </c>
      <c r="P900" s="127">
        <v>3</v>
      </c>
    </row>
    <row r="901" spans="1:16" s="123" customFormat="1" ht="15.75" x14ac:dyDescent="0.25">
      <c r="A901" s="121"/>
      <c r="B901" s="127">
        <v>891</v>
      </c>
      <c r="C901" s="127">
        <v>1</v>
      </c>
      <c r="D901" s="127">
        <v>36</v>
      </c>
      <c r="E901" s="127">
        <v>5400</v>
      </c>
      <c r="F901" s="128">
        <v>2.1515493113676452</v>
      </c>
      <c r="G901" s="127">
        <v>12000</v>
      </c>
      <c r="H901" s="127">
        <v>2000</v>
      </c>
      <c r="I901" s="127">
        <v>5000</v>
      </c>
      <c r="J901" s="127">
        <v>1</v>
      </c>
      <c r="K901" s="127">
        <v>21</v>
      </c>
      <c r="L901" s="127">
        <v>2</v>
      </c>
      <c r="M901" s="127">
        <v>5</v>
      </c>
      <c r="N901" s="127">
        <v>1</v>
      </c>
      <c r="O901" s="127">
        <v>4</v>
      </c>
      <c r="P901" s="127">
        <v>2</v>
      </c>
    </row>
    <row r="902" spans="1:16" s="123" customFormat="1" ht="15.75" x14ac:dyDescent="0.25">
      <c r="A902" s="121"/>
      <c r="B902" s="127">
        <v>892</v>
      </c>
      <c r="C902" s="127">
        <v>5</v>
      </c>
      <c r="D902" s="127">
        <v>12</v>
      </c>
      <c r="E902" s="127">
        <v>5400</v>
      </c>
      <c r="F902" s="128">
        <v>1.2583905108867202</v>
      </c>
      <c r="G902" s="127">
        <v>15000</v>
      </c>
      <c r="H902" s="127">
        <v>2700</v>
      </c>
      <c r="I902" s="127">
        <v>5500</v>
      </c>
      <c r="J902" s="127">
        <v>2</v>
      </c>
      <c r="K902" s="129">
        <v>48</v>
      </c>
      <c r="L902" s="127">
        <v>4</v>
      </c>
      <c r="M902" s="127">
        <v>5</v>
      </c>
      <c r="N902" s="127">
        <v>1</v>
      </c>
      <c r="O902" s="127">
        <v>2</v>
      </c>
      <c r="P902" s="127">
        <v>1</v>
      </c>
    </row>
    <row r="903" spans="1:16" s="123" customFormat="1" ht="15.75" x14ac:dyDescent="0.25">
      <c r="A903" s="121"/>
      <c r="B903" s="127">
        <v>893</v>
      </c>
      <c r="C903" s="127">
        <v>4</v>
      </c>
      <c r="D903" s="127">
        <v>48</v>
      </c>
      <c r="E903" s="127">
        <v>5400</v>
      </c>
      <c r="F903" s="128">
        <v>2.5606284206713115</v>
      </c>
      <c r="G903" s="127">
        <v>12000</v>
      </c>
      <c r="H903" s="127">
        <v>2100</v>
      </c>
      <c r="I903" s="127">
        <v>6000</v>
      </c>
      <c r="J903" s="127">
        <v>1</v>
      </c>
      <c r="K903" s="127">
        <v>36</v>
      </c>
      <c r="L903" s="127">
        <v>3</v>
      </c>
      <c r="M903" s="127">
        <v>4</v>
      </c>
      <c r="N903" s="127">
        <v>2</v>
      </c>
      <c r="O903" s="127">
        <v>4</v>
      </c>
      <c r="P903" s="127">
        <v>1</v>
      </c>
    </row>
    <row r="904" spans="1:16" s="123" customFormat="1" ht="15.75" x14ac:dyDescent="0.25">
      <c r="A904" s="121"/>
      <c r="B904" s="127">
        <v>894</v>
      </c>
      <c r="C904" s="127">
        <v>2</v>
      </c>
      <c r="D904" s="127">
        <v>48</v>
      </c>
      <c r="E904" s="127">
        <v>18300</v>
      </c>
      <c r="F904" s="128">
        <v>2.2404906003334699</v>
      </c>
      <c r="G904" s="127">
        <v>36000</v>
      </c>
      <c r="H904" s="127">
        <v>6200</v>
      </c>
      <c r="I904" s="127">
        <v>6000</v>
      </c>
      <c r="J904" s="127">
        <v>2</v>
      </c>
      <c r="K904" s="129">
        <v>20</v>
      </c>
      <c r="L904" s="127">
        <v>1</v>
      </c>
      <c r="M904" s="127">
        <v>2</v>
      </c>
      <c r="N904" s="127">
        <v>1</v>
      </c>
      <c r="O904" s="127">
        <v>2</v>
      </c>
      <c r="P904" s="127">
        <v>3</v>
      </c>
    </row>
    <row r="905" spans="1:16" s="123" customFormat="1" ht="15.75" x14ac:dyDescent="0.25">
      <c r="A905" s="121"/>
      <c r="B905" s="127">
        <v>895</v>
      </c>
      <c r="C905" s="127">
        <v>2</v>
      </c>
      <c r="D905" s="127">
        <v>36</v>
      </c>
      <c r="E905" s="127">
        <v>14000</v>
      </c>
      <c r="F905" s="128">
        <v>2.6566442485647253</v>
      </c>
      <c r="G905" s="127">
        <v>25000</v>
      </c>
      <c r="H905" s="127">
        <v>3600</v>
      </c>
      <c r="I905" s="127">
        <v>6000</v>
      </c>
      <c r="J905" s="127">
        <v>1</v>
      </c>
      <c r="K905" s="127">
        <v>35</v>
      </c>
      <c r="L905" s="127">
        <v>4</v>
      </c>
      <c r="M905" s="127">
        <v>5</v>
      </c>
      <c r="N905" s="127">
        <v>1</v>
      </c>
      <c r="O905" s="127">
        <v>1</v>
      </c>
      <c r="P905" s="127">
        <v>3</v>
      </c>
    </row>
    <row r="906" spans="1:16" s="123" customFormat="1" ht="15.75" x14ac:dyDescent="0.25">
      <c r="A906" s="121"/>
      <c r="B906" s="127">
        <v>896</v>
      </c>
      <c r="C906" s="127">
        <v>2</v>
      </c>
      <c r="D906" s="127">
        <v>36</v>
      </c>
      <c r="E906" s="127">
        <v>14000</v>
      </c>
      <c r="F906" s="128">
        <v>1.6710639209174234</v>
      </c>
      <c r="G906" s="127">
        <v>20000</v>
      </c>
      <c r="H906" s="127">
        <v>3600</v>
      </c>
      <c r="I906" s="127">
        <v>6000</v>
      </c>
      <c r="J906" s="127">
        <v>1</v>
      </c>
      <c r="K906" s="129">
        <v>43</v>
      </c>
      <c r="L906" s="127">
        <v>2</v>
      </c>
      <c r="M906" s="127">
        <v>2</v>
      </c>
      <c r="N906" s="127">
        <v>2</v>
      </c>
      <c r="O906" s="127">
        <v>4</v>
      </c>
      <c r="P906" s="127">
        <v>2</v>
      </c>
    </row>
    <row r="907" spans="1:16" s="123" customFormat="1" ht="15.75" x14ac:dyDescent="0.25">
      <c r="A907" s="121"/>
      <c r="B907" s="127">
        <v>897</v>
      </c>
      <c r="C907" s="127">
        <v>1</v>
      </c>
      <c r="D907" s="127">
        <v>36</v>
      </c>
      <c r="E907" s="127">
        <v>18300</v>
      </c>
      <c r="F907" s="128">
        <v>3.6443624932988823</v>
      </c>
      <c r="G907" s="127">
        <v>36000</v>
      </c>
      <c r="H907" s="127">
        <v>5000</v>
      </c>
      <c r="I907" s="127">
        <v>5000</v>
      </c>
      <c r="J907" s="127">
        <v>1</v>
      </c>
      <c r="K907" s="127">
        <v>19</v>
      </c>
      <c r="L907" s="127">
        <v>1</v>
      </c>
      <c r="M907" s="127">
        <v>4</v>
      </c>
      <c r="N907" s="127">
        <v>2</v>
      </c>
      <c r="O907" s="127">
        <v>2</v>
      </c>
      <c r="P907" s="127">
        <v>1</v>
      </c>
    </row>
    <row r="908" spans="1:16" s="123" customFormat="1" ht="15.75" x14ac:dyDescent="0.25">
      <c r="A908" s="121"/>
      <c r="B908" s="127">
        <v>898</v>
      </c>
      <c r="C908" s="127">
        <v>5</v>
      </c>
      <c r="D908" s="127">
        <v>48</v>
      </c>
      <c r="E908" s="127">
        <v>24000</v>
      </c>
      <c r="F908" s="128">
        <v>2.0539647954523295</v>
      </c>
      <c r="G908" s="127">
        <v>36000</v>
      </c>
      <c r="H908" s="127">
        <v>7300</v>
      </c>
      <c r="I908" s="127">
        <v>5500</v>
      </c>
      <c r="J908" s="127">
        <v>1</v>
      </c>
      <c r="K908" s="129">
        <v>36</v>
      </c>
      <c r="L908" s="127">
        <v>3</v>
      </c>
      <c r="M908" s="127">
        <v>4</v>
      </c>
      <c r="N908" s="127">
        <v>1</v>
      </c>
      <c r="O908" s="127">
        <v>4</v>
      </c>
      <c r="P908" s="127">
        <v>2</v>
      </c>
    </row>
    <row r="909" spans="1:16" s="123" customFormat="1" ht="15.75" x14ac:dyDescent="0.25">
      <c r="A909" s="121"/>
      <c r="B909" s="127">
        <v>899</v>
      </c>
      <c r="C909" s="127">
        <v>1</v>
      </c>
      <c r="D909" s="127">
        <v>36</v>
      </c>
      <c r="E909" s="127">
        <v>14000</v>
      </c>
      <c r="F909" s="128">
        <v>1.5837173234969011</v>
      </c>
      <c r="G909" s="127">
        <v>20000</v>
      </c>
      <c r="H909" s="127">
        <v>2900</v>
      </c>
      <c r="I909" s="127">
        <v>5000</v>
      </c>
      <c r="J909" s="127">
        <v>2</v>
      </c>
      <c r="K909" s="127">
        <v>38</v>
      </c>
      <c r="L909" s="127">
        <v>3</v>
      </c>
      <c r="M909" s="127">
        <v>2</v>
      </c>
      <c r="N909" s="127">
        <v>2</v>
      </c>
      <c r="O909" s="127">
        <v>4</v>
      </c>
      <c r="P909" s="127">
        <v>1</v>
      </c>
    </row>
    <row r="910" spans="1:16" s="123" customFormat="1" ht="15.75" x14ac:dyDescent="0.25">
      <c r="A910" s="121"/>
      <c r="B910" s="127">
        <v>900</v>
      </c>
      <c r="C910" s="127">
        <v>1</v>
      </c>
      <c r="D910" s="127">
        <v>36</v>
      </c>
      <c r="E910" s="127">
        <v>24000</v>
      </c>
      <c r="F910" s="128">
        <v>1.0285212605525664</v>
      </c>
      <c r="G910" s="127">
        <v>36000</v>
      </c>
      <c r="H910" s="127">
        <v>6200</v>
      </c>
      <c r="I910" s="127">
        <v>5000</v>
      </c>
      <c r="J910" s="127">
        <v>1</v>
      </c>
      <c r="K910" s="129">
        <v>37</v>
      </c>
      <c r="L910" s="127">
        <v>1</v>
      </c>
      <c r="M910" s="127">
        <v>4</v>
      </c>
      <c r="N910" s="127">
        <v>1</v>
      </c>
      <c r="O910" s="127">
        <v>2</v>
      </c>
      <c r="P910" s="127">
        <v>1</v>
      </c>
    </row>
    <row r="911" spans="1:16" s="123" customFormat="1" ht="15.75" x14ac:dyDescent="0.25">
      <c r="A911" s="121"/>
      <c r="B911" s="127">
        <v>901</v>
      </c>
      <c r="C911" s="127">
        <v>3</v>
      </c>
      <c r="D911" s="127">
        <v>36</v>
      </c>
      <c r="E911" s="127">
        <v>14000</v>
      </c>
      <c r="F911" s="128">
        <v>1.3048764631726821</v>
      </c>
      <c r="G911" s="127">
        <v>25000</v>
      </c>
      <c r="H911" s="127">
        <v>4000</v>
      </c>
      <c r="I911" s="127">
        <v>6000</v>
      </c>
      <c r="J911" s="127">
        <v>1</v>
      </c>
      <c r="K911" s="127">
        <v>33</v>
      </c>
      <c r="L911" s="127">
        <v>2</v>
      </c>
      <c r="M911" s="127">
        <v>1</v>
      </c>
      <c r="N911" s="127">
        <v>2</v>
      </c>
      <c r="O911" s="127">
        <v>4</v>
      </c>
      <c r="P911" s="127">
        <v>3</v>
      </c>
    </row>
    <row r="912" spans="1:16" s="123" customFormat="1" ht="15.75" x14ac:dyDescent="0.25">
      <c r="A912" s="121"/>
      <c r="B912" s="127">
        <v>902</v>
      </c>
      <c r="C912" s="127">
        <v>2</v>
      </c>
      <c r="D912" s="127">
        <v>36</v>
      </c>
      <c r="E912" s="127">
        <v>5400</v>
      </c>
      <c r="F912" s="128">
        <v>1.3177945974739105</v>
      </c>
      <c r="G912" s="127">
        <v>12000</v>
      </c>
      <c r="H912" s="127">
        <v>2200</v>
      </c>
      <c r="I912" s="127">
        <v>6000</v>
      </c>
      <c r="J912" s="127">
        <v>1</v>
      </c>
      <c r="K912" s="129">
        <v>51</v>
      </c>
      <c r="L912" s="127">
        <v>1</v>
      </c>
      <c r="M912" s="127">
        <v>2</v>
      </c>
      <c r="N912" s="127">
        <v>2</v>
      </c>
      <c r="O912" s="127">
        <v>2</v>
      </c>
      <c r="P912" s="127">
        <v>1</v>
      </c>
    </row>
    <row r="913" spans="1:16" s="123" customFormat="1" ht="15.75" x14ac:dyDescent="0.25">
      <c r="A913" s="121"/>
      <c r="B913" s="127">
        <v>903</v>
      </c>
      <c r="C913" s="127">
        <v>1</v>
      </c>
      <c r="D913" s="127">
        <v>60</v>
      </c>
      <c r="E913" s="127">
        <v>5400</v>
      </c>
      <c r="F913" s="128">
        <v>2.7045841632730228</v>
      </c>
      <c r="G913" s="127">
        <v>18000</v>
      </c>
      <c r="H913" s="127">
        <v>2500</v>
      </c>
      <c r="I913" s="127">
        <v>5000</v>
      </c>
      <c r="J913" s="127">
        <v>2</v>
      </c>
      <c r="K913" s="129">
        <v>38</v>
      </c>
      <c r="L913" s="127">
        <v>2</v>
      </c>
      <c r="M913" s="127">
        <v>4</v>
      </c>
      <c r="N913" s="127">
        <v>2</v>
      </c>
      <c r="O913" s="127">
        <v>4</v>
      </c>
      <c r="P913" s="127">
        <v>3</v>
      </c>
    </row>
    <row r="914" spans="1:16" s="123" customFormat="1" ht="15.75" x14ac:dyDescent="0.25">
      <c r="A914" s="121"/>
      <c r="B914" s="127">
        <v>904</v>
      </c>
      <c r="C914" s="127">
        <v>3</v>
      </c>
      <c r="D914" s="127">
        <v>36</v>
      </c>
      <c r="E914" s="127">
        <v>18300</v>
      </c>
      <c r="F914" s="128">
        <v>1.0136689853148635</v>
      </c>
      <c r="G914" s="127">
        <v>36000</v>
      </c>
      <c r="H914" s="127">
        <v>4400</v>
      </c>
      <c r="I914" s="127">
        <v>6000</v>
      </c>
      <c r="J914" s="127">
        <v>1</v>
      </c>
      <c r="K914" s="127">
        <v>35</v>
      </c>
      <c r="L914" s="127">
        <v>1</v>
      </c>
      <c r="M914" s="127">
        <v>4</v>
      </c>
      <c r="N914" s="127">
        <v>2</v>
      </c>
      <c r="O914" s="127">
        <v>1</v>
      </c>
      <c r="P914" s="127">
        <v>1</v>
      </c>
    </row>
    <row r="915" spans="1:16" s="123" customFormat="1" ht="15.75" x14ac:dyDescent="0.25">
      <c r="A915" s="121"/>
      <c r="B915" s="127">
        <v>905</v>
      </c>
      <c r="C915" s="127">
        <v>3</v>
      </c>
      <c r="D915" s="127">
        <v>36</v>
      </c>
      <c r="E915" s="127">
        <v>14000</v>
      </c>
      <c r="F915" s="128">
        <v>1.0670062885659148</v>
      </c>
      <c r="G915" s="127">
        <v>25000</v>
      </c>
      <c r="H915" s="127">
        <v>3600</v>
      </c>
      <c r="I915" s="127">
        <v>6000</v>
      </c>
      <c r="J915" s="127">
        <v>1</v>
      </c>
      <c r="K915" s="129">
        <v>38</v>
      </c>
      <c r="L915" s="127">
        <v>2</v>
      </c>
      <c r="M915" s="127">
        <v>3</v>
      </c>
      <c r="N915" s="127">
        <v>1</v>
      </c>
      <c r="O915" s="127">
        <v>4</v>
      </c>
      <c r="P915" s="127">
        <v>2</v>
      </c>
    </row>
    <row r="916" spans="1:16" s="123" customFormat="1" ht="15.75" x14ac:dyDescent="0.25">
      <c r="A916" s="121"/>
      <c r="B916" s="127">
        <v>906</v>
      </c>
      <c r="C916" s="127">
        <v>4</v>
      </c>
      <c r="D916" s="127">
        <v>48</v>
      </c>
      <c r="E916" s="127">
        <v>18300</v>
      </c>
      <c r="F916" s="128">
        <v>2.9612121337351702</v>
      </c>
      <c r="G916" s="127">
        <v>36000</v>
      </c>
      <c r="H916" s="127">
        <v>5200</v>
      </c>
      <c r="I916" s="127">
        <v>6000</v>
      </c>
      <c r="J916" s="127">
        <v>2</v>
      </c>
      <c r="K916" s="127">
        <v>48</v>
      </c>
      <c r="L916" s="127">
        <v>4</v>
      </c>
      <c r="M916" s="127">
        <v>4</v>
      </c>
      <c r="N916" s="127">
        <v>2</v>
      </c>
      <c r="O916" s="127">
        <v>2</v>
      </c>
      <c r="P916" s="127">
        <v>2</v>
      </c>
    </row>
    <row r="917" spans="1:16" s="123" customFormat="1" ht="15.75" x14ac:dyDescent="0.25">
      <c r="A917" s="121"/>
      <c r="B917" s="127">
        <v>907</v>
      </c>
      <c r="C917" s="127">
        <v>5</v>
      </c>
      <c r="D917" s="127">
        <v>12</v>
      </c>
      <c r="E917" s="127">
        <v>24000</v>
      </c>
      <c r="F917" s="128">
        <v>1.9984964473934057</v>
      </c>
      <c r="G917" s="127">
        <v>45000</v>
      </c>
      <c r="H917" s="127">
        <v>8100</v>
      </c>
      <c r="I917" s="127">
        <v>5500</v>
      </c>
      <c r="J917" s="127">
        <v>2</v>
      </c>
      <c r="K917" s="129">
        <v>48</v>
      </c>
      <c r="L917" s="127">
        <v>1</v>
      </c>
      <c r="M917" s="127">
        <v>4</v>
      </c>
      <c r="N917" s="127">
        <v>1</v>
      </c>
      <c r="O917" s="127">
        <v>1</v>
      </c>
      <c r="P917" s="127">
        <v>3</v>
      </c>
    </row>
    <row r="918" spans="1:16" s="123" customFormat="1" ht="15.75" x14ac:dyDescent="0.25">
      <c r="A918" s="121"/>
      <c r="B918" s="127">
        <v>908</v>
      </c>
      <c r="C918" s="127">
        <v>2</v>
      </c>
      <c r="D918" s="127">
        <v>12</v>
      </c>
      <c r="E918" s="127">
        <v>24000</v>
      </c>
      <c r="F918" s="128">
        <v>2.9387580223585719</v>
      </c>
      <c r="G918" s="127">
        <v>42000</v>
      </c>
      <c r="H918" s="127">
        <v>7300</v>
      </c>
      <c r="I918" s="127">
        <v>6000</v>
      </c>
      <c r="J918" s="127">
        <v>1</v>
      </c>
      <c r="K918" s="127">
        <v>18</v>
      </c>
      <c r="L918" s="127">
        <v>1</v>
      </c>
      <c r="M918" s="127">
        <v>1</v>
      </c>
      <c r="N918" s="127">
        <v>2</v>
      </c>
      <c r="O918" s="127">
        <v>3</v>
      </c>
      <c r="P918" s="127">
        <v>1</v>
      </c>
    </row>
    <row r="919" spans="1:16" s="123" customFormat="1" ht="15.75" x14ac:dyDescent="0.25">
      <c r="A919" s="121"/>
      <c r="B919" s="127">
        <v>909</v>
      </c>
      <c r="C919" s="127">
        <v>2</v>
      </c>
      <c r="D919" s="127">
        <v>48</v>
      </c>
      <c r="E919" s="127">
        <v>18300</v>
      </c>
      <c r="F919" s="128">
        <v>2.9224206682087179</v>
      </c>
      <c r="G919" s="127">
        <v>36000</v>
      </c>
      <c r="H919" s="127">
        <v>5200</v>
      </c>
      <c r="I919" s="127">
        <v>6000</v>
      </c>
      <c r="J919" s="127">
        <v>2</v>
      </c>
      <c r="K919" s="129">
        <v>27</v>
      </c>
      <c r="L919" s="127">
        <v>4</v>
      </c>
      <c r="M919" s="127">
        <v>1</v>
      </c>
      <c r="N919" s="127">
        <v>1</v>
      </c>
      <c r="O919" s="127">
        <v>4</v>
      </c>
      <c r="P919" s="127">
        <v>3</v>
      </c>
    </row>
    <row r="920" spans="1:16" s="123" customFormat="1" ht="15.75" x14ac:dyDescent="0.25">
      <c r="A920" s="121"/>
      <c r="B920" s="127">
        <v>910</v>
      </c>
      <c r="C920" s="127">
        <v>1</v>
      </c>
      <c r="D920" s="127">
        <v>36</v>
      </c>
      <c r="E920" s="127">
        <v>5400</v>
      </c>
      <c r="F920" s="128">
        <v>2.1129578190675429</v>
      </c>
      <c r="G920" s="127">
        <v>18000</v>
      </c>
      <c r="H920" s="127">
        <v>2400</v>
      </c>
      <c r="I920" s="127">
        <v>5000</v>
      </c>
      <c r="J920" s="127">
        <v>1</v>
      </c>
      <c r="K920" s="127">
        <v>50</v>
      </c>
      <c r="L920" s="127">
        <v>2</v>
      </c>
      <c r="M920" s="127">
        <v>4</v>
      </c>
      <c r="N920" s="127">
        <v>1</v>
      </c>
      <c r="O920" s="127">
        <v>1</v>
      </c>
      <c r="P920" s="127">
        <v>2</v>
      </c>
    </row>
    <row r="921" spans="1:16" s="123" customFormat="1" ht="15.75" x14ac:dyDescent="0.25">
      <c r="A921" s="121"/>
      <c r="B921" s="127">
        <v>911</v>
      </c>
      <c r="C921" s="127">
        <v>4</v>
      </c>
      <c r="D921" s="127">
        <v>36</v>
      </c>
      <c r="E921" s="127">
        <v>24000</v>
      </c>
      <c r="F921" s="128">
        <v>3.7399973473262906</v>
      </c>
      <c r="G921" s="127">
        <v>45000</v>
      </c>
      <c r="H921" s="127">
        <v>7300</v>
      </c>
      <c r="I921" s="127">
        <v>6000</v>
      </c>
      <c r="J921" s="127">
        <v>2</v>
      </c>
      <c r="K921" s="129">
        <v>38</v>
      </c>
      <c r="L921" s="127">
        <v>2</v>
      </c>
      <c r="M921" s="127">
        <v>4</v>
      </c>
      <c r="N921" s="127">
        <v>2</v>
      </c>
      <c r="O921" s="127">
        <v>4</v>
      </c>
      <c r="P921" s="127">
        <v>1</v>
      </c>
    </row>
    <row r="922" spans="1:16" s="123" customFormat="1" ht="15.75" x14ac:dyDescent="0.25">
      <c r="A922" s="121"/>
      <c r="B922" s="127">
        <v>912</v>
      </c>
      <c r="C922" s="127">
        <v>4</v>
      </c>
      <c r="D922" s="127">
        <v>18</v>
      </c>
      <c r="E922" s="127">
        <v>24000</v>
      </c>
      <c r="F922" s="128">
        <v>2.2354935761746226</v>
      </c>
      <c r="G922" s="127">
        <v>36000</v>
      </c>
      <c r="H922" s="127">
        <v>7700</v>
      </c>
      <c r="I922" s="127">
        <v>6000</v>
      </c>
      <c r="J922" s="127">
        <v>2</v>
      </c>
      <c r="K922" s="127">
        <v>49</v>
      </c>
      <c r="L922" s="127">
        <v>4</v>
      </c>
      <c r="M922" s="127">
        <v>1</v>
      </c>
      <c r="N922" s="127">
        <v>1</v>
      </c>
      <c r="O922" s="127">
        <v>1</v>
      </c>
      <c r="P922" s="127">
        <v>3</v>
      </c>
    </row>
    <row r="923" spans="1:16" s="123" customFormat="1" ht="15.75" x14ac:dyDescent="0.25">
      <c r="A923" s="121"/>
      <c r="B923" s="127">
        <v>913</v>
      </c>
      <c r="C923" s="127">
        <v>2</v>
      </c>
      <c r="D923" s="127">
        <v>36</v>
      </c>
      <c r="E923" s="127">
        <v>14000</v>
      </c>
      <c r="F923" s="128">
        <v>2.7876682767224037</v>
      </c>
      <c r="G923" s="127">
        <v>25000</v>
      </c>
      <c r="H923" s="127">
        <v>4400</v>
      </c>
      <c r="I923" s="127">
        <v>6000</v>
      </c>
      <c r="J923" s="127">
        <v>1</v>
      </c>
      <c r="K923" s="129">
        <v>30</v>
      </c>
      <c r="L923" s="127">
        <v>4</v>
      </c>
      <c r="M923" s="127">
        <v>4</v>
      </c>
      <c r="N923" s="127">
        <v>2</v>
      </c>
      <c r="O923" s="127">
        <v>2</v>
      </c>
      <c r="P923" s="127">
        <v>3</v>
      </c>
    </row>
    <row r="924" spans="1:16" s="123" customFormat="1" ht="15.75" x14ac:dyDescent="0.25">
      <c r="A924" s="121"/>
      <c r="B924" s="127">
        <v>914</v>
      </c>
      <c r="C924" s="127">
        <v>4</v>
      </c>
      <c r="D924" s="127">
        <v>36</v>
      </c>
      <c r="E924" s="127">
        <v>5400</v>
      </c>
      <c r="F924" s="128">
        <v>2.2161653189062989</v>
      </c>
      <c r="G924" s="127">
        <v>12000</v>
      </c>
      <c r="H924" s="127">
        <v>2300</v>
      </c>
      <c r="I924" s="127">
        <v>6000</v>
      </c>
      <c r="J924" s="127">
        <v>2</v>
      </c>
      <c r="K924" s="127">
        <v>47</v>
      </c>
      <c r="L924" s="127">
        <v>1</v>
      </c>
      <c r="M924" s="127">
        <v>4</v>
      </c>
      <c r="N924" s="127">
        <v>2</v>
      </c>
      <c r="O924" s="127">
        <v>2</v>
      </c>
      <c r="P924" s="127">
        <v>1</v>
      </c>
    </row>
    <row r="925" spans="1:16" s="123" customFormat="1" ht="15.75" x14ac:dyDescent="0.25">
      <c r="A925" s="121"/>
      <c r="B925" s="127">
        <v>915</v>
      </c>
      <c r="C925" s="127">
        <v>4</v>
      </c>
      <c r="D925" s="127">
        <v>36</v>
      </c>
      <c r="E925" s="127">
        <v>24000</v>
      </c>
      <c r="F925" s="128">
        <v>1.9222843561573555</v>
      </c>
      <c r="G925" s="127">
        <v>36000</v>
      </c>
      <c r="H925" s="127">
        <v>7300</v>
      </c>
      <c r="I925" s="127">
        <v>6000</v>
      </c>
      <c r="J925" s="127">
        <v>1</v>
      </c>
      <c r="K925" s="129">
        <v>32</v>
      </c>
      <c r="L925" s="127">
        <v>4</v>
      </c>
      <c r="M925" s="127">
        <v>3</v>
      </c>
      <c r="N925" s="127">
        <v>2</v>
      </c>
      <c r="O925" s="127">
        <v>4</v>
      </c>
      <c r="P925" s="127">
        <v>1</v>
      </c>
    </row>
    <row r="926" spans="1:16" s="123" customFormat="1" ht="15.75" x14ac:dyDescent="0.25">
      <c r="A926" s="121"/>
      <c r="B926" s="127">
        <v>916</v>
      </c>
      <c r="C926" s="127">
        <v>3</v>
      </c>
      <c r="D926" s="127">
        <v>36</v>
      </c>
      <c r="E926" s="127">
        <v>24000</v>
      </c>
      <c r="F926" s="128">
        <v>1.2100687131557559</v>
      </c>
      <c r="G926" s="127">
        <v>42000</v>
      </c>
      <c r="H926" s="127">
        <v>6200</v>
      </c>
      <c r="I926" s="127">
        <v>6000</v>
      </c>
      <c r="J926" s="127">
        <v>1</v>
      </c>
      <c r="K926" s="127">
        <v>43</v>
      </c>
      <c r="L926" s="127">
        <v>2</v>
      </c>
      <c r="M926" s="127">
        <v>3</v>
      </c>
      <c r="N926" s="127">
        <v>1</v>
      </c>
      <c r="O926" s="127">
        <v>3</v>
      </c>
      <c r="P926" s="127">
        <v>2</v>
      </c>
    </row>
    <row r="927" spans="1:16" s="123" customFormat="1" ht="15.75" x14ac:dyDescent="0.25">
      <c r="A927" s="121"/>
      <c r="B927" s="127">
        <v>917</v>
      </c>
      <c r="C927" s="127">
        <v>3</v>
      </c>
      <c r="D927" s="127">
        <v>12</v>
      </c>
      <c r="E927" s="127">
        <v>5400</v>
      </c>
      <c r="F927" s="128">
        <v>3.8367218256152182</v>
      </c>
      <c r="G927" s="127">
        <v>18000</v>
      </c>
      <c r="H927" s="127">
        <v>3000</v>
      </c>
      <c r="I927" s="127">
        <v>6000</v>
      </c>
      <c r="J927" s="127">
        <v>2</v>
      </c>
      <c r="K927" s="129">
        <v>26</v>
      </c>
      <c r="L927" s="127">
        <v>3</v>
      </c>
      <c r="M927" s="127">
        <v>3</v>
      </c>
      <c r="N927" s="127">
        <v>1</v>
      </c>
      <c r="O927" s="127">
        <v>1</v>
      </c>
      <c r="P927" s="127">
        <v>3</v>
      </c>
    </row>
    <row r="928" spans="1:16" s="123" customFormat="1" ht="15.75" x14ac:dyDescent="0.25">
      <c r="A928" s="121"/>
      <c r="B928" s="127">
        <v>918</v>
      </c>
      <c r="C928" s="127">
        <v>1</v>
      </c>
      <c r="D928" s="127">
        <v>12</v>
      </c>
      <c r="E928" s="127">
        <v>5400</v>
      </c>
      <c r="F928" s="128">
        <v>3.9176981482100635</v>
      </c>
      <c r="G928" s="127">
        <v>18000</v>
      </c>
      <c r="H928" s="127">
        <v>2500</v>
      </c>
      <c r="I928" s="127">
        <v>5000</v>
      </c>
      <c r="J928" s="127">
        <v>1</v>
      </c>
      <c r="K928" s="127">
        <v>44</v>
      </c>
      <c r="L928" s="127">
        <v>4</v>
      </c>
      <c r="M928" s="127">
        <v>5</v>
      </c>
      <c r="N928" s="127">
        <v>1</v>
      </c>
      <c r="O928" s="127">
        <v>4</v>
      </c>
      <c r="P928" s="127">
        <v>1</v>
      </c>
    </row>
    <row r="929" spans="1:16" s="123" customFormat="1" ht="15.75" x14ac:dyDescent="0.25">
      <c r="A929" s="121"/>
      <c r="B929" s="127">
        <v>919</v>
      </c>
      <c r="C929" s="127">
        <v>3</v>
      </c>
      <c r="D929" s="127">
        <v>12</v>
      </c>
      <c r="E929" s="127">
        <v>5400</v>
      </c>
      <c r="F929" s="128">
        <v>1.1104691009213499</v>
      </c>
      <c r="G929" s="127">
        <v>12000</v>
      </c>
      <c r="H929" s="127">
        <v>2200</v>
      </c>
      <c r="I929" s="127">
        <v>6000</v>
      </c>
      <c r="J929" s="127">
        <v>2</v>
      </c>
      <c r="K929" s="127">
        <v>31</v>
      </c>
      <c r="L929" s="127">
        <v>4</v>
      </c>
      <c r="M929" s="127">
        <v>4</v>
      </c>
      <c r="N929" s="127">
        <v>2</v>
      </c>
      <c r="O929" s="127">
        <v>3</v>
      </c>
      <c r="P929" s="127">
        <v>1</v>
      </c>
    </row>
    <row r="930" spans="1:16" s="123" customFormat="1" ht="15.75" x14ac:dyDescent="0.25">
      <c r="A930" s="121"/>
      <c r="B930" s="127">
        <v>920</v>
      </c>
      <c r="C930" s="127">
        <v>1</v>
      </c>
      <c r="D930" s="127">
        <v>36</v>
      </c>
      <c r="E930" s="127">
        <v>14000</v>
      </c>
      <c r="F930" s="128">
        <v>2.9930779957171509</v>
      </c>
      <c r="G930" s="127">
        <v>25000</v>
      </c>
      <c r="H930" s="127">
        <v>3600</v>
      </c>
      <c r="I930" s="127">
        <v>5000</v>
      </c>
      <c r="J930" s="127">
        <v>1</v>
      </c>
      <c r="K930" s="129">
        <v>34</v>
      </c>
      <c r="L930" s="127">
        <v>3</v>
      </c>
      <c r="M930" s="127">
        <v>1</v>
      </c>
      <c r="N930" s="127">
        <v>2</v>
      </c>
      <c r="O930" s="127">
        <v>2</v>
      </c>
      <c r="P930" s="127">
        <v>1</v>
      </c>
    </row>
    <row r="931" spans="1:16" s="123" customFormat="1" ht="15.75" x14ac:dyDescent="0.25">
      <c r="A931" s="121"/>
      <c r="B931" s="127">
        <v>921</v>
      </c>
      <c r="C931" s="127">
        <v>5</v>
      </c>
      <c r="D931" s="127">
        <v>48</v>
      </c>
      <c r="E931" s="127">
        <v>18300</v>
      </c>
      <c r="F931" s="128">
        <v>2.6179078115657126</v>
      </c>
      <c r="G931" s="127">
        <v>36000</v>
      </c>
      <c r="H931" s="127">
        <v>7300</v>
      </c>
      <c r="I931" s="127">
        <v>5500</v>
      </c>
      <c r="J931" s="127">
        <v>2</v>
      </c>
      <c r="K931" s="127">
        <v>22</v>
      </c>
      <c r="L931" s="127">
        <v>1</v>
      </c>
      <c r="M931" s="127">
        <v>4</v>
      </c>
      <c r="N931" s="127">
        <v>1</v>
      </c>
      <c r="O931" s="127">
        <v>4</v>
      </c>
      <c r="P931" s="127">
        <v>3</v>
      </c>
    </row>
    <row r="932" spans="1:16" s="123" customFormat="1" ht="15.75" x14ac:dyDescent="0.25">
      <c r="A932" s="121"/>
      <c r="B932" s="127">
        <v>922</v>
      </c>
      <c r="C932" s="127">
        <v>3</v>
      </c>
      <c r="D932" s="127">
        <v>36</v>
      </c>
      <c r="E932" s="127">
        <v>14000</v>
      </c>
      <c r="F932" s="128">
        <v>2.7810091932645196</v>
      </c>
      <c r="G932" s="127">
        <v>21000</v>
      </c>
      <c r="H932" s="127">
        <v>3600</v>
      </c>
      <c r="I932" s="127">
        <v>6000</v>
      </c>
      <c r="J932" s="127">
        <v>2</v>
      </c>
      <c r="K932" s="129">
        <v>49</v>
      </c>
      <c r="L932" s="127">
        <v>3</v>
      </c>
      <c r="M932" s="127">
        <v>3</v>
      </c>
      <c r="N932" s="127">
        <v>2</v>
      </c>
      <c r="O932" s="127">
        <v>1</v>
      </c>
      <c r="P932" s="127">
        <v>1</v>
      </c>
    </row>
    <row r="933" spans="1:16" s="123" customFormat="1" ht="15.75" x14ac:dyDescent="0.25">
      <c r="A933" s="121"/>
      <c r="B933" s="127">
        <v>923</v>
      </c>
      <c r="C933" s="127">
        <v>5</v>
      </c>
      <c r="D933" s="127">
        <v>18</v>
      </c>
      <c r="E933" s="127">
        <v>18300</v>
      </c>
      <c r="F933" s="128">
        <v>3.8593210068744837</v>
      </c>
      <c r="G933" s="127">
        <v>36000</v>
      </c>
      <c r="H933" s="127">
        <v>5200</v>
      </c>
      <c r="I933" s="127">
        <v>5500</v>
      </c>
      <c r="J933" s="127">
        <v>2</v>
      </c>
      <c r="K933" s="129">
        <v>36</v>
      </c>
      <c r="L933" s="127">
        <v>4</v>
      </c>
      <c r="M933" s="127">
        <v>5</v>
      </c>
      <c r="N933" s="127">
        <v>2</v>
      </c>
      <c r="O933" s="127">
        <v>2</v>
      </c>
      <c r="P933" s="127">
        <v>1</v>
      </c>
    </row>
    <row r="934" spans="1:16" s="123" customFormat="1" ht="15.75" x14ac:dyDescent="0.25">
      <c r="A934" s="121"/>
      <c r="B934" s="127">
        <v>924</v>
      </c>
      <c r="C934" s="127">
        <v>4</v>
      </c>
      <c r="D934" s="127">
        <v>60</v>
      </c>
      <c r="E934" s="127">
        <v>5400</v>
      </c>
      <c r="F934" s="128">
        <v>2.4497785100952578</v>
      </c>
      <c r="G934" s="127">
        <v>12000</v>
      </c>
      <c r="H934" s="127">
        <v>1700</v>
      </c>
      <c r="I934" s="127">
        <v>6000</v>
      </c>
      <c r="J934" s="127">
        <v>2</v>
      </c>
      <c r="K934" s="127">
        <v>55</v>
      </c>
      <c r="L934" s="127">
        <v>4</v>
      </c>
      <c r="M934" s="127">
        <v>5</v>
      </c>
      <c r="N934" s="127">
        <v>1</v>
      </c>
      <c r="O934" s="127">
        <v>4</v>
      </c>
      <c r="P934" s="127">
        <v>3</v>
      </c>
    </row>
    <row r="935" spans="1:16" s="123" customFormat="1" ht="15.75" x14ac:dyDescent="0.25">
      <c r="A935" s="121"/>
      <c r="B935" s="127">
        <v>925</v>
      </c>
      <c r="C935" s="127">
        <v>4</v>
      </c>
      <c r="D935" s="127">
        <v>36</v>
      </c>
      <c r="E935" s="127">
        <v>14000</v>
      </c>
      <c r="F935" s="128">
        <v>1.307651294475638</v>
      </c>
      <c r="G935" s="127">
        <v>25000</v>
      </c>
      <c r="H935" s="127">
        <v>4200</v>
      </c>
      <c r="I935" s="127">
        <v>6000</v>
      </c>
      <c r="J935" s="127">
        <v>2</v>
      </c>
      <c r="K935" s="129">
        <v>25</v>
      </c>
      <c r="L935" s="127">
        <v>2</v>
      </c>
      <c r="M935" s="127">
        <v>2</v>
      </c>
      <c r="N935" s="127">
        <v>2</v>
      </c>
      <c r="O935" s="127">
        <v>1</v>
      </c>
      <c r="P935" s="127">
        <v>1</v>
      </c>
    </row>
    <row r="936" spans="1:16" s="123" customFormat="1" ht="15.75" x14ac:dyDescent="0.25">
      <c r="A936" s="121"/>
      <c r="B936" s="127">
        <v>926</v>
      </c>
      <c r="C936" s="127">
        <v>5</v>
      </c>
      <c r="D936" s="127">
        <v>48</v>
      </c>
      <c r="E936" s="127">
        <v>24000</v>
      </c>
      <c r="F936" s="128">
        <v>2.3568852683753247</v>
      </c>
      <c r="G936" s="127">
        <v>42000</v>
      </c>
      <c r="H936" s="127">
        <v>7300</v>
      </c>
      <c r="I936" s="127">
        <v>5500</v>
      </c>
      <c r="J936" s="127">
        <v>2</v>
      </c>
      <c r="K936" s="127">
        <v>33</v>
      </c>
      <c r="L936" s="127">
        <v>3</v>
      </c>
      <c r="M936" s="127">
        <v>1</v>
      </c>
      <c r="N936" s="127">
        <v>2</v>
      </c>
      <c r="O936" s="127">
        <v>2</v>
      </c>
      <c r="P936" s="127">
        <v>1</v>
      </c>
    </row>
    <row r="937" spans="1:16" s="123" customFormat="1" ht="15.75" x14ac:dyDescent="0.25">
      <c r="A937" s="121"/>
      <c r="B937" s="127">
        <v>927</v>
      </c>
      <c r="C937" s="127">
        <v>5</v>
      </c>
      <c r="D937" s="127">
        <v>60</v>
      </c>
      <c r="E937" s="127">
        <v>5400</v>
      </c>
      <c r="F937" s="128">
        <v>3.4500867199856851</v>
      </c>
      <c r="G937" s="127">
        <v>12000</v>
      </c>
      <c r="H937" s="127">
        <v>2100</v>
      </c>
      <c r="I937" s="127">
        <v>5500</v>
      </c>
      <c r="J937" s="127">
        <v>2</v>
      </c>
      <c r="K937" s="129">
        <v>49</v>
      </c>
      <c r="L937" s="127">
        <v>2</v>
      </c>
      <c r="M937" s="127">
        <v>1</v>
      </c>
      <c r="N937" s="127">
        <v>2</v>
      </c>
      <c r="O937" s="127">
        <v>2</v>
      </c>
      <c r="P937" s="127">
        <v>2</v>
      </c>
    </row>
    <row r="938" spans="1:16" s="123" customFormat="1" ht="15.75" x14ac:dyDescent="0.25">
      <c r="A938" s="121"/>
      <c r="B938" s="127">
        <v>928</v>
      </c>
      <c r="C938" s="127">
        <v>3</v>
      </c>
      <c r="D938" s="127">
        <v>12</v>
      </c>
      <c r="E938" s="127">
        <v>24000</v>
      </c>
      <c r="F938" s="128">
        <v>1.5116412381117288</v>
      </c>
      <c r="G938" s="127">
        <v>36000</v>
      </c>
      <c r="H938" s="127">
        <v>7300</v>
      </c>
      <c r="I938" s="127">
        <v>6000</v>
      </c>
      <c r="J938" s="127">
        <v>2</v>
      </c>
      <c r="K938" s="127">
        <v>28</v>
      </c>
      <c r="L938" s="127">
        <v>4</v>
      </c>
      <c r="M938" s="127">
        <v>2</v>
      </c>
      <c r="N938" s="127">
        <v>2</v>
      </c>
      <c r="O938" s="127">
        <v>4</v>
      </c>
      <c r="P938" s="127">
        <v>2</v>
      </c>
    </row>
    <row r="939" spans="1:16" s="123" customFormat="1" ht="15.75" x14ac:dyDescent="0.25">
      <c r="A939" s="121"/>
      <c r="B939" s="127">
        <v>929</v>
      </c>
      <c r="C939" s="127">
        <v>2</v>
      </c>
      <c r="D939" s="127">
        <v>18</v>
      </c>
      <c r="E939" s="127">
        <v>14000</v>
      </c>
      <c r="F939" s="128">
        <v>1.2767373585193211</v>
      </c>
      <c r="G939" s="127">
        <v>25000</v>
      </c>
      <c r="H939" s="127">
        <v>4300</v>
      </c>
      <c r="I939" s="127">
        <v>6000</v>
      </c>
      <c r="J939" s="127">
        <v>2</v>
      </c>
      <c r="K939" s="129">
        <v>30</v>
      </c>
      <c r="L939" s="127">
        <v>3</v>
      </c>
      <c r="M939" s="127">
        <v>1</v>
      </c>
      <c r="N939" s="127">
        <v>1</v>
      </c>
      <c r="O939" s="127">
        <v>2</v>
      </c>
      <c r="P939" s="127">
        <v>3</v>
      </c>
    </row>
    <row r="940" spans="1:16" s="123" customFormat="1" ht="15.75" x14ac:dyDescent="0.25">
      <c r="A940" s="121"/>
      <c r="B940" s="127">
        <v>930</v>
      </c>
      <c r="C940" s="127">
        <v>1</v>
      </c>
      <c r="D940" s="127">
        <v>36</v>
      </c>
      <c r="E940" s="127">
        <v>5400</v>
      </c>
      <c r="F940" s="128">
        <v>2.0254095353725723</v>
      </c>
      <c r="G940" s="127">
        <v>15000</v>
      </c>
      <c r="H940" s="127">
        <v>2100</v>
      </c>
      <c r="I940" s="127">
        <v>5000</v>
      </c>
      <c r="J940" s="127">
        <v>1</v>
      </c>
      <c r="K940" s="127">
        <v>34</v>
      </c>
      <c r="L940" s="127">
        <v>4</v>
      </c>
      <c r="M940" s="127">
        <v>4</v>
      </c>
      <c r="N940" s="127">
        <v>1</v>
      </c>
      <c r="O940" s="127">
        <v>2</v>
      </c>
      <c r="P940" s="127">
        <v>1</v>
      </c>
    </row>
    <row r="941" spans="1:16" s="123" customFormat="1" ht="15.75" x14ac:dyDescent="0.25">
      <c r="A941" s="121"/>
      <c r="B941" s="127">
        <v>931</v>
      </c>
      <c r="C941" s="127">
        <v>2</v>
      </c>
      <c r="D941" s="127">
        <v>18</v>
      </c>
      <c r="E941" s="127">
        <v>14000</v>
      </c>
      <c r="F941" s="128">
        <v>3.6682831207472848</v>
      </c>
      <c r="G941" s="127">
        <v>25000</v>
      </c>
      <c r="H941" s="127">
        <v>3600</v>
      </c>
      <c r="I941" s="127">
        <v>6000</v>
      </c>
      <c r="J941" s="127">
        <v>1</v>
      </c>
      <c r="K941" s="129">
        <v>27</v>
      </c>
      <c r="L941" s="127">
        <v>2</v>
      </c>
      <c r="M941" s="127">
        <v>2</v>
      </c>
      <c r="N941" s="127">
        <v>2</v>
      </c>
      <c r="O941" s="127">
        <v>4</v>
      </c>
      <c r="P941" s="127">
        <v>3</v>
      </c>
    </row>
    <row r="942" spans="1:16" s="123" customFormat="1" ht="15.75" x14ac:dyDescent="0.25">
      <c r="A942" s="121"/>
      <c r="B942" s="127">
        <v>932</v>
      </c>
      <c r="C942" s="127">
        <v>4</v>
      </c>
      <c r="D942" s="127">
        <v>48</v>
      </c>
      <c r="E942" s="127">
        <v>5400</v>
      </c>
      <c r="F942" s="128">
        <v>3.2605838507896912</v>
      </c>
      <c r="G942" s="127">
        <v>18000</v>
      </c>
      <c r="H942" s="127">
        <v>3600</v>
      </c>
      <c r="I942" s="127">
        <v>6000</v>
      </c>
      <c r="J942" s="127">
        <v>1</v>
      </c>
      <c r="K942" s="127">
        <v>42</v>
      </c>
      <c r="L942" s="127">
        <v>2</v>
      </c>
      <c r="M942" s="127">
        <v>3</v>
      </c>
      <c r="N942" s="127">
        <v>2</v>
      </c>
      <c r="O942" s="127">
        <v>3</v>
      </c>
      <c r="P942" s="127">
        <v>2</v>
      </c>
    </row>
    <row r="943" spans="1:16" s="123" customFormat="1" ht="15.75" x14ac:dyDescent="0.25">
      <c r="A943" s="121"/>
      <c r="B943" s="127">
        <v>933</v>
      </c>
      <c r="C943" s="127">
        <v>3</v>
      </c>
      <c r="D943" s="127">
        <v>12</v>
      </c>
      <c r="E943" s="127">
        <v>14000</v>
      </c>
      <c r="F943" s="128">
        <v>3.4006139452020294</v>
      </c>
      <c r="G943" s="127">
        <v>25000</v>
      </c>
      <c r="H943" s="127">
        <v>4200</v>
      </c>
      <c r="I943" s="127">
        <v>6000</v>
      </c>
      <c r="J943" s="127">
        <v>1</v>
      </c>
      <c r="K943" s="129">
        <v>25</v>
      </c>
      <c r="L943" s="127">
        <v>1</v>
      </c>
      <c r="M943" s="127">
        <v>4</v>
      </c>
      <c r="N943" s="127">
        <v>1</v>
      </c>
      <c r="O943" s="127">
        <v>4</v>
      </c>
      <c r="P943" s="127">
        <v>2</v>
      </c>
    </row>
    <row r="944" spans="1:16" s="123" customFormat="1" ht="15.75" x14ac:dyDescent="0.25">
      <c r="A944" s="121"/>
      <c r="B944" s="127">
        <v>934</v>
      </c>
      <c r="C944" s="127">
        <v>5</v>
      </c>
      <c r="D944" s="127">
        <v>18</v>
      </c>
      <c r="E944" s="127">
        <v>18300</v>
      </c>
      <c r="F944" s="128">
        <v>3.0289996322951644</v>
      </c>
      <c r="G944" s="127">
        <v>36000</v>
      </c>
      <c r="H944" s="127">
        <v>6200</v>
      </c>
      <c r="I944" s="127">
        <v>5500</v>
      </c>
      <c r="J944" s="127">
        <v>2</v>
      </c>
      <c r="K944" s="127">
        <v>30</v>
      </c>
      <c r="L944" s="127">
        <v>3</v>
      </c>
      <c r="M944" s="127">
        <v>4</v>
      </c>
      <c r="N944" s="127">
        <v>2</v>
      </c>
      <c r="O944" s="127">
        <v>2</v>
      </c>
      <c r="P944" s="127">
        <v>1</v>
      </c>
    </row>
    <row r="945" spans="1:16" s="123" customFormat="1" ht="15.75" x14ac:dyDescent="0.25">
      <c r="A945" s="121"/>
      <c r="B945" s="127">
        <v>935</v>
      </c>
      <c r="C945" s="127">
        <v>2</v>
      </c>
      <c r="D945" s="127">
        <v>12</v>
      </c>
      <c r="E945" s="127">
        <v>14000</v>
      </c>
      <c r="F945" s="128">
        <v>2.4155268037269413</v>
      </c>
      <c r="G945" s="127">
        <v>25000</v>
      </c>
      <c r="H945" s="127">
        <v>4400</v>
      </c>
      <c r="I945" s="127">
        <v>6000</v>
      </c>
      <c r="J945" s="127">
        <v>1</v>
      </c>
      <c r="K945" s="129">
        <v>43</v>
      </c>
      <c r="L945" s="127">
        <v>4</v>
      </c>
      <c r="M945" s="127">
        <v>5</v>
      </c>
      <c r="N945" s="127">
        <v>1</v>
      </c>
      <c r="O945" s="127">
        <v>4</v>
      </c>
      <c r="P945" s="127">
        <v>2</v>
      </c>
    </row>
    <row r="946" spans="1:16" s="123" customFormat="1" ht="15.75" x14ac:dyDescent="0.25">
      <c r="A946" s="121"/>
      <c r="B946" s="127">
        <v>936</v>
      </c>
      <c r="C946" s="127">
        <v>4</v>
      </c>
      <c r="D946" s="127">
        <v>36</v>
      </c>
      <c r="E946" s="127">
        <v>14000</v>
      </c>
      <c r="F946" s="128">
        <v>2.6902045298990309</v>
      </c>
      <c r="G946" s="127">
        <v>25000</v>
      </c>
      <c r="H946" s="127">
        <v>3600</v>
      </c>
      <c r="I946" s="127">
        <v>6000</v>
      </c>
      <c r="J946" s="127">
        <v>1</v>
      </c>
      <c r="K946" s="127">
        <v>22</v>
      </c>
      <c r="L946" s="127">
        <v>2</v>
      </c>
      <c r="M946" s="127">
        <v>3</v>
      </c>
      <c r="N946" s="127">
        <v>1</v>
      </c>
      <c r="O946" s="127">
        <v>3</v>
      </c>
      <c r="P946" s="127">
        <v>3</v>
      </c>
    </row>
    <row r="947" spans="1:16" s="123" customFormat="1" ht="15.75" x14ac:dyDescent="0.25">
      <c r="A947" s="121"/>
      <c r="B947" s="127">
        <v>937</v>
      </c>
      <c r="C947" s="127">
        <v>5</v>
      </c>
      <c r="D947" s="127">
        <v>48</v>
      </c>
      <c r="E947" s="127">
        <v>18300</v>
      </c>
      <c r="F947" s="128">
        <v>2.1806822348342063</v>
      </c>
      <c r="G947" s="127">
        <v>36000</v>
      </c>
      <c r="H947" s="127">
        <v>5200</v>
      </c>
      <c r="I947" s="127">
        <v>5500</v>
      </c>
      <c r="J947" s="127">
        <v>2</v>
      </c>
      <c r="K947" s="129">
        <v>46</v>
      </c>
      <c r="L947" s="127">
        <v>2</v>
      </c>
      <c r="M947" s="127">
        <v>5</v>
      </c>
      <c r="N947" s="127">
        <v>2</v>
      </c>
      <c r="O947" s="127">
        <v>2</v>
      </c>
      <c r="P947" s="127">
        <v>3</v>
      </c>
    </row>
    <row r="948" spans="1:16" s="123" customFormat="1" ht="15.75" x14ac:dyDescent="0.25">
      <c r="A948" s="121"/>
      <c r="B948" s="127">
        <v>938</v>
      </c>
      <c r="C948" s="127">
        <v>2</v>
      </c>
      <c r="D948" s="127">
        <v>12</v>
      </c>
      <c r="E948" s="127">
        <v>24000</v>
      </c>
      <c r="F948" s="128">
        <v>1.5509407263692463</v>
      </c>
      <c r="G948" s="127">
        <v>47000</v>
      </c>
      <c r="H948" s="127">
        <v>7300</v>
      </c>
      <c r="I948" s="127">
        <v>6000</v>
      </c>
      <c r="J948" s="127">
        <v>1</v>
      </c>
      <c r="K948" s="127">
        <v>48</v>
      </c>
      <c r="L948" s="127">
        <v>4</v>
      </c>
      <c r="M948" s="127">
        <v>5</v>
      </c>
      <c r="N948" s="127">
        <v>1</v>
      </c>
      <c r="O948" s="127">
        <v>2</v>
      </c>
      <c r="P948" s="127">
        <v>1</v>
      </c>
    </row>
    <row r="949" spans="1:16" s="123" customFormat="1" ht="15.75" x14ac:dyDescent="0.25">
      <c r="A949" s="121"/>
      <c r="B949" s="127">
        <v>939</v>
      </c>
      <c r="C949" s="127">
        <v>3</v>
      </c>
      <c r="D949" s="127">
        <v>12</v>
      </c>
      <c r="E949" s="127">
        <v>24000</v>
      </c>
      <c r="F949" s="128">
        <v>2.3702311420670892</v>
      </c>
      <c r="G949" s="127">
        <v>45000</v>
      </c>
      <c r="H949" s="127">
        <v>7300</v>
      </c>
      <c r="I949" s="127">
        <v>6000</v>
      </c>
      <c r="J949" s="127">
        <v>1</v>
      </c>
      <c r="K949" s="129">
        <v>45</v>
      </c>
      <c r="L949" s="127">
        <v>1</v>
      </c>
      <c r="M949" s="127">
        <v>3</v>
      </c>
      <c r="N949" s="127">
        <v>2</v>
      </c>
      <c r="O949" s="127">
        <v>2</v>
      </c>
      <c r="P949" s="127">
        <v>3</v>
      </c>
    </row>
    <row r="950" spans="1:16" s="123" customFormat="1" ht="15.75" x14ac:dyDescent="0.25">
      <c r="A950" s="121"/>
      <c r="B950" s="127">
        <v>940</v>
      </c>
      <c r="C950" s="127">
        <v>3</v>
      </c>
      <c r="D950" s="127">
        <v>36</v>
      </c>
      <c r="E950" s="127">
        <v>24000</v>
      </c>
      <c r="F950" s="128">
        <v>1.6391103756666876</v>
      </c>
      <c r="G950" s="127">
        <v>36000</v>
      </c>
      <c r="H950" s="127">
        <v>7700</v>
      </c>
      <c r="I950" s="127">
        <v>6000</v>
      </c>
      <c r="J950" s="127">
        <v>1</v>
      </c>
      <c r="K950" s="127">
        <v>29</v>
      </c>
      <c r="L950" s="127">
        <v>2</v>
      </c>
      <c r="M950" s="127">
        <v>4</v>
      </c>
      <c r="N950" s="127">
        <v>1</v>
      </c>
      <c r="O950" s="127">
        <v>2</v>
      </c>
      <c r="P950" s="127">
        <v>3</v>
      </c>
    </row>
    <row r="951" spans="1:16" s="123" customFormat="1" ht="15.75" x14ac:dyDescent="0.25">
      <c r="A951" s="121"/>
      <c r="B951" s="127">
        <v>941</v>
      </c>
      <c r="C951" s="127">
        <v>3</v>
      </c>
      <c r="D951" s="127">
        <v>36</v>
      </c>
      <c r="E951" s="127">
        <v>14000</v>
      </c>
      <c r="F951" s="128">
        <v>2.7953053828517405</v>
      </c>
      <c r="G951" s="127">
        <v>25000</v>
      </c>
      <c r="H951" s="127">
        <v>4000</v>
      </c>
      <c r="I951" s="127">
        <v>6000</v>
      </c>
      <c r="J951" s="127">
        <v>1</v>
      </c>
      <c r="K951" s="129">
        <v>18</v>
      </c>
      <c r="L951" s="127">
        <v>4</v>
      </c>
      <c r="M951" s="127">
        <v>3</v>
      </c>
      <c r="N951" s="127">
        <v>2</v>
      </c>
      <c r="O951" s="127">
        <v>3</v>
      </c>
      <c r="P951" s="127">
        <v>2</v>
      </c>
    </row>
    <row r="952" spans="1:16" s="123" customFormat="1" ht="15.75" x14ac:dyDescent="0.25">
      <c r="A952" s="121"/>
      <c r="B952" s="127">
        <v>942</v>
      </c>
      <c r="C952" s="127">
        <v>2</v>
      </c>
      <c r="D952" s="127">
        <v>36</v>
      </c>
      <c r="E952" s="127">
        <v>24000</v>
      </c>
      <c r="F952" s="128">
        <v>2.2659729122509313</v>
      </c>
      <c r="G952" s="127">
        <v>36000</v>
      </c>
      <c r="H952" s="127">
        <v>6200</v>
      </c>
      <c r="I952" s="127">
        <v>6000</v>
      </c>
      <c r="J952" s="127">
        <v>2</v>
      </c>
      <c r="K952" s="127">
        <v>22</v>
      </c>
      <c r="L952" s="127">
        <v>1</v>
      </c>
      <c r="M952" s="127">
        <v>4</v>
      </c>
      <c r="N952" s="127">
        <v>1</v>
      </c>
      <c r="O952" s="127">
        <v>4</v>
      </c>
      <c r="P952" s="127">
        <v>3</v>
      </c>
    </row>
    <row r="953" spans="1:16" s="123" customFormat="1" ht="15.75" x14ac:dyDescent="0.25">
      <c r="A953" s="121"/>
      <c r="B953" s="127">
        <v>943</v>
      </c>
      <c r="C953" s="127">
        <v>5</v>
      </c>
      <c r="D953" s="127">
        <v>12</v>
      </c>
      <c r="E953" s="127">
        <v>14000</v>
      </c>
      <c r="F953" s="128">
        <v>1.1722664786742114</v>
      </c>
      <c r="G953" s="127">
        <v>21000</v>
      </c>
      <c r="H953" s="127">
        <v>3600</v>
      </c>
      <c r="I953" s="127">
        <v>5500</v>
      </c>
      <c r="J953" s="127">
        <v>1</v>
      </c>
      <c r="K953" s="129">
        <v>51</v>
      </c>
      <c r="L953" s="127">
        <v>4</v>
      </c>
      <c r="M953" s="127">
        <v>5</v>
      </c>
      <c r="N953" s="127">
        <v>2</v>
      </c>
      <c r="O953" s="127">
        <v>1</v>
      </c>
      <c r="P953" s="127">
        <v>3</v>
      </c>
    </row>
    <row r="954" spans="1:16" s="123" customFormat="1" ht="15.75" x14ac:dyDescent="0.25">
      <c r="A954" s="121"/>
      <c r="B954" s="127">
        <v>944</v>
      </c>
      <c r="C954" s="127">
        <v>1</v>
      </c>
      <c r="D954" s="127">
        <v>12</v>
      </c>
      <c r="E954" s="127">
        <v>18300</v>
      </c>
      <c r="F954" s="128">
        <v>2.4841526958107871</v>
      </c>
      <c r="G954" s="127">
        <v>36000</v>
      </c>
      <c r="H954" s="127">
        <v>5300</v>
      </c>
      <c r="I954" s="127">
        <v>5000</v>
      </c>
      <c r="J954" s="127">
        <v>1</v>
      </c>
      <c r="K954" s="127">
        <v>53</v>
      </c>
      <c r="L954" s="127">
        <v>2</v>
      </c>
      <c r="M954" s="127">
        <v>4</v>
      </c>
      <c r="N954" s="127">
        <v>1</v>
      </c>
      <c r="O954" s="127">
        <v>1</v>
      </c>
      <c r="P954" s="127">
        <v>2</v>
      </c>
    </row>
    <row r="955" spans="1:16" s="123" customFormat="1" ht="15.75" x14ac:dyDescent="0.25">
      <c r="A955" s="121"/>
      <c r="B955" s="127">
        <v>945</v>
      </c>
      <c r="C955" s="127">
        <v>2</v>
      </c>
      <c r="D955" s="127">
        <v>18</v>
      </c>
      <c r="E955" s="127">
        <v>5400</v>
      </c>
      <c r="F955" s="128">
        <v>2.7575433299967305</v>
      </c>
      <c r="G955" s="127">
        <v>15000</v>
      </c>
      <c r="H955" s="127">
        <v>2400</v>
      </c>
      <c r="I955" s="127">
        <v>6000</v>
      </c>
      <c r="J955" s="127">
        <v>2</v>
      </c>
      <c r="K955" s="129">
        <v>33</v>
      </c>
      <c r="L955" s="127">
        <v>2</v>
      </c>
      <c r="M955" s="127">
        <v>4</v>
      </c>
      <c r="N955" s="127">
        <v>2</v>
      </c>
      <c r="O955" s="127">
        <v>2</v>
      </c>
      <c r="P955" s="127">
        <v>3</v>
      </c>
    </row>
    <row r="956" spans="1:16" s="123" customFormat="1" ht="15.75" x14ac:dyDescent="0.25">
      <c r="A956" s="121"/>
      <c r="B956" s="127">
        <v>946</v>
      </c>
      <c r="C956" s="127">
        <v>2</v>
      </c>
      <c r="D956" s="127">
        <v>36</v>
      </c>
      <c r="E956" s="127">
        <v>18300</v>
      </c>
      <c r="F956" s="128">
        <v>2.6085942893862173</v>
      </c>
      <c r="G956" s="127">
        <v>36000</v>
      </c>
      <c r="H956" s="127">
        <v>5200</v>
      </c>
      <c r="I956" s="127">
        <v>6000</v>
      </c>
      <c r="J956" s="127">
        <v>1</v>
      </c>
      <c r="K956" s="129">
        <v>37</v>
      </c>
      <c r="L956" s="127">
        <v>1</v>
      </c>
      <c r="M956" s="127">
        <v>5</v>
      </c>
      <c r="N956" s="127">
        <v>1</v>
      </c>
      <c r="O956" s="127">
        <v>4</v>
      </c>
      <c r="P956" s="127">
        <v>1</v>
      </c>
    </row>
    <row r="957" spans="1:16" s="123" customFormat="1" ht="15.75" x14ac:dyDescent="0.25">
      <c r="A957" s="121"/>
      <c r="B957" s="127">
        <v>947</v>
      </c>
      <c r="C957" s="127">
        <v>5</v>
      </c>
      <c r="D957" s="127">
        <v>36</v>
      </c>
      <c r="E957" s="127">
        <v>24000</v>
      </c>
      <c r="F957" s="128">
        <v>2.8390725523943576</v>
      </c>
      <c r="G957" s="127">
        <v>36000</v>
      </c>
      <c r="H957" s="127">
        <v>7300</v>
      </c>
      <c r="I957" s="127">
        <v>5500</v>
      </c>
      <c r="J957" s="127">
        <v>2</v>
      </c>
      <c r="K957" s="127">
        <v>37</v>
      </c>
      <c r="L957" s="127">
        <v>2</v>
      </c>
      <c r="M957" s="127">
        <v>1</v>
      </c>
      <c r="N957" s="127">
        <v>2</v>
      </c>
      <c r="O957" s="127">
        <v>2</v>
      </c>
      <c r="P957" s="127">
        <v>2</v>
      </c>
    </row>
    <row r="958" spans="1:16" s="123" customFormat="1" ht="15.75" x14ac:dyDescent="0.25">
      <c r="A958" s="121"/>
      <c r="B958" s="127">
        <v>948</v>
      </c>
      <c r="C958" s="127">
        <v>5</v>
      </c>
      <c r="D958" s="127">
        <v>36</v>
      </c>
      <c r="E958" s="127">
        <v>5400</v>
      </c>
      <c r="F958" s="128">
        <v>2.7694181253598837</v>
      </c>
      <c r="G958" s="127">
        <v>18000</v>
      </c>
      <c r="H958" s="127">
        <v>3600</v>
      </c>
      <c r="I958" s="127">
        <v>5500</v>
      </c>
      <c r="J958" s="127">
        <v>1</v>
      </c>
      <c r="K958" s="129">
        <v>26</v>
      </c>
      <c r="L958" s="127">
        <v>4</v>
      </c>
      <c r="M958" s="127">
        <v>3</v>
      </c>
      <c r="N958" s="127">
        <v>1</v>
      </c>
      <c r="O958" s="127">
        <v>4</v>
      </c>
      <c r="P958" s="127">
        <v>2</v>
      </c>
    </row>
    <row r="959" spans="1:16" s="123" customFormat="1" ht="15.75" x14ac:dyDescent="0.25">
      <c r="A959" s="121"/>
      <c r="B959" s="127">
        <v>949</v>
      </c>
      <c r="C959" s="127">
        <v>2</v>
      </c>
      <c r="D959" s="127">
        <v>60</v>
      </c>
      <c r="E959" s="127">
        <v>5400</v>
      </c>
      <c r="F959" s="128">
        <v>2.5343911324383659</v>
      </c>
      <c r="G959" s="127">
        <v>12000</v>
      </c>
      <c r="H959" s="127">
        <v>2200</v>
      </c>
      <c r="I959" s="127">
        <v>6000</v>
      </c>
      <c r="J959" s="127">
        <v>1</v>
      </c>
      <c r="K959" s="127">
        <v>27</v>
      </c>
      <c r="L959" s="127">
        <v>1</v>
      </c>
      <c r="M959" s="127">
        <v>4</v>
      </c>
      <c r="N959" s="127">
        <v>2</v>
      </c>
      <c r="O959" s="127">
        <v>4</v>
      </c>
      <c r="P959" s="127">
        <v>1</v>
      </c>
    </row>
    <row r="960" spans="1:16" s="123" customFormat="1" ht="15.75" x14ac:dyDescent="0.25">
      <c r="A960" s="121"/>
      <c r="B960" s="127">
        <v>950</v>
      </c>
      <c r="C960" s="127">
        <v>5</v>
      </c>
      <c r="D960" s="127">
        <v>48</v>
      </c>
      <c r="E960" s="127">
        <v>18300</v>
      </c>
      <c r="F960" s="128">
        <v>1.6964914283774464</v>
      </c>
      <c r="G960" s="127">
        <v>36000</v>
      </c>
      <c r="H960" s="127">
        <v>7300</v>
      </c>
      <c r="I960" s="127">
        <v>5500</v>
      </c>
      <c r="J960" s="127">
        <v>1</v>
      </c>
      <c r="K960" s="129">
        <v>37</v>
      </c>
      <c r="L960" s="127">
        <v>4</v>
      </c>
      <c r="M960" s="127">
        <v>3</v>
      </c>
      <c r="N960" s="127">
        <v>2</v>
      </c>
      <c r="O960" s="127">
        <v>3</v>
      </c>
      <c r="P960" s="127">
        <v>2</v>
      </c>
    </row>
    <row r="961" spans="1:16" s="123" customFormat="1" ht="15.75" x14ac:dyDescent="0.25">
      <c r="A961" s="121"/>
      <c r="B961" s="127">
        <v>951</v>
      </c>
      <c r="C961" s="127">
        <v>5</v>
      </c>
      <c r="D961" s="127">
        <v>18</v>
      </c>
      <c r="E961" s="127">
        <v>24000</v>
      </c>
      <c r="F961" s="128">
        <v>1.2043580323768834</v>
      </c>
      <c r="G961" s="127">
        <v>49000</v>
      </c>
      <c r="H961" s="127">
        <v>8400</v>
      </c>
      <c r="I961" s="127">
        <v>5500</v>
      </c>
      <c r="J961" s="127">
        <v>1</v>
      </c>
      <c r="K961" s="127">
        <v>21</v>
      </c>
      <c r="L961" s="127">
        <v>1</v>
      </c>
      <c r="M961" s="127">
        <v>4</v>
      </c>
      <c r="N961" s="127">
        <v>1</v>
      </c>
      <c r="O961" s="127">
        <v>4</v>
      </c>
      <c r="P961" s="127">
        <v>1</v>
      </c>
    </row>
    <row r="962" spans="1:16" s="123" customFormat="1" ht="15.75" x14ac:dyDescent="0.25">
      <c r="A962" s="121"/>
      <c r="B962" s="127">
        <v>952</v>
      </c>
      <c r="C962" s="127">
        <v>2</v>
      </c>
      <c r="D962" s="127">
        <v>18</v>
      </c>
      <c r="E962" s="127">
        <v>14000</v>
      </c>
      <c r="F962" s="128">
        <v>2.7379921640977525</v>
      </c>
      <c r="G962" s="127">
        <v>25000</v>
      </c>
      <c r="H962" s="127">
        <v>4000</v>
      </c>
      <c r="I962" s="127">
        <v>6000</v>
      </c>
      <c r="J962" s="127">
        <v>2</v>
      </c>
      <c r="K962" s="129">
        <v>50</v>
      </c>
      <c r="L962" s="127">
        <v>1</v>
      </c>
      <c r="M962" s="127">
        <v>2</v>
      </c>
      <c r="N962" s="127">
        <v>2</v>
      </c>
      <c r="O962" s="127">
        <v>4</v>
      </c>
      <c r="P962" s="127">
        <v>3</v>
      </c>
    </row>
    <row r="963" spans="1:16" s="123" customFormat="1" ht="15.75" x14ac:dyDescent="0.25">
      <c r="A963" s="121"/>
      <c r="B963" s="127">
        <v>953</v>
      </c>
      <c r="C963" s="127">
        <v>5</v>
      </c>
      <c r="D963" s="127">
        <v>12</v>
      </c>
      <c r="E963" s="127">
        <v>14000</v>
      </c>
      <c r="F963" s="128">
        <v>2.3745112252743552</v>
      </c>
      <c r="G963" s="127">
        <v>20000</v>
      </c>
      <c r="H963" s="127">
        <v>3700</v>
      </c>
      <c r="I963" s="127">
        <v>5500</v>
      </c>
      <c r="J963" s="127">
        <v>2</v>
      </c>
      <c r="K963" s="127">
        <v>21</v>
      </c>
      <c r="L963" s="127">
        <v>2</v>
      </c>
      <c r="M963" s="127">
        <v>4</v>
      </c>
      <c r="N963" s="127">
        <v>1</v>
      </c>
      <c r="O963" s="127">
        <v>2</v>
      </c>
      <c r="P963" s="127">
        <v>3</v>
      </c>
    </row>
    <row r="964" spans="1:16" s="123" customFormat="1" ht="15.75" x14ac:dyDescent="0.25">
      <c r="A964" s="121"/>
      <c r="B964" s="127">
        <v>954</v>
      </c>
      <c r="C964" s="127">
        <v>3</v>
      </c>
      <c r="D964" s="127">
        <v>18</v>
      </c>
      <c r="E964" s="127">
        <v>18300</v>
      </c>
      <c r="F964" s="128">
        <v>3.0483192624018258</v>
      </c>
      <c r="G964" s="127">
        <v>36000</v>
      </c>
      <c r="H964" s="127">
        <v>5200</v>
      </c>
      <c r="I964" s="127">
        <v>6000</v>
      </c>
      <c r="J964" s="127">
        <v>1</v>
      </c>
      <c r="K964" s="129">
        <v>44</v>
      </c>
      <c r="L964" s="127">
        <v>1</v>
      </c>
      <c r="M964" s="127">
        <v>4</v>
      </c>
      <c r="N964" s="127">
        <v>1</v>
      </c>
      <c r="O964" s="127">
        <v>2</v>
      </c>
      <c r="P964" s="127">
        <v>1</v>
      </c>
    </row>
    <row r="965" spans="1:16" s="123" customFormat="1" ht="15.75" x14ac:dyDescent="0.25">
      <c r="A965" s="121"/>
      <c r="B965" s="127">
        <v>955</v>
      </c>
      <c r="C965" s="127">
        <v>3</v>
      </c>
      <c r="D965" s="127">
        <v>60</v>
      </c>
      <c r="E965" s="127">
        <v>18300</v>
      </c>
      <c r="F965" s="128">
        <v>3.2240239624154379</v>
      </c>
      <c r="G965" s="127">
        <v>36000</v>
      </c>
      <c r="H965" s="127">
        <v>6200</v>
      </c>
      <c r="I965" s="127">
        <v>6000</v>
      </c>
      <c r="J965" s="127">
        <v>1</v>
      </c>
      <c r="K965" s="127">
        <v>21</v>
      </c>
      <c r="L965" s="127">
        <v>4</v>
      </c>
      <c r="M965" s="127">
        <v>2</v>
      </c>
      <c r="N965" s="127">
        <v>2</v>
      </c>
      <c r="O965" s="127">
        <v>2</v>
      </c>
      <c r="P965" s="127">
        <v>2</v>
      </c>
    </row>
    <row r="966" spans="1:16" s="123" customFormat="1" ht="15.75" x14ac:dyDescent="0.25">
      <c r="A966" s="121"/>
      <c r="B966" s="127">
        <v>956</v>
      </c>
      <c r="C966" s="127">
        <v>1</v>
      </c>
      <c r="D966" s="127">
        <v>36</v>
      </c>
      <c r="E966" s="127">
        <v>24000</v>
      </c>
      <c r="F966" s="128">
        <v>3.0151125744300913</v>
      </c>
      <c r="G966" s="127">
        <v>36000</v>
      </c>
      <c r="H966" s="127">
        <v>6000</v>
      </c>
      <c r="I966" s="127">
        <v>5000</v>
      </c>
      <c r="J966" s="127">
        <v>1</v>
      </c>
      <c r="K966" s="129">
        <v>20</v>
      </c>
      <c r="L966" s="127">
        <v>1</v>
      </c>
      <c r="M966" s="127">
        <v>2</v>
      </c>
      <c r="N966" s="127">
        <v>2</v>
      </c>
      <c r="O966" s="127">
        <v>2</v>
      </c>
      <c r="P966" s="127">
        <v>3</v>
      </c>
    </row>
    <row r="967" spans="1:16" s="123" customFormat="1" ht="15.75" x14ac:dyDescent="0.25">
      <c r="A967" s="121"/>
      <c r="B967" s="127">
        <v>957</v>
      </c>
      <c r="C967" s="127">
        <v>2</v>
      </c>
      <c r="D967" s="127">
        <v>60</v>
      </c>
      <c r="E967" s="127">
        <v>24000</v>
      </c>
      <c r="F967" s="128">
        <v>1.9425733532485991</v>
      </c>
      <c r="G967" s="127">
        <v>49000</v>
      </c>
      <c r="H967" s="127">
        <v>7300</v>
      </c>
      <c r="I967" s="127">
        <v>6000</v>
      </c>
      <c r="J967" s="127">
        <v>1</v>
      </c>
      <c r="K967" s="127">
        <v>52</v>
      </c>
      <c r="L967" s="127">
        <v>4</v>
      </c>
      <c r="M967" s="127">
        <v>4</v>
      </c>
      <c r="N967" s="127">
        <v>1</v>
      </c>
      <c r="O967" s="127">
        <v>3</v>
      </c>
      <c r="P967" s="127">
        <v>1</v>
      </c>
    </row>
    <row r="968" spans="1:16" s="123" customFormat="1" ht="15.75" x14ac:dyDescent="0.25">
      <c r="A968" s="121"/>
      <c r="B968" s="127">
        <v>958</v>
      </c>
      <c r="C968" s="127">
        <v>1</v>
      </c>
      <c r="D968" s="127">
        <v>12</v>
      </c>
      <c r="E968" s="127">
        <v>24000</v>
      </c>
      <c r="F968" s="128">
        <v>3.8480149704829669</v>
      </c>
      <c r="G968" s="127">
        <v>36000</v>
      </c>
      <c r="H968" s="127">
        <v>5200</v>
      </c>
      <c r="I968" s="127">
        <v>5000</v>
      </c>
      <c r="J968" s="127">
        <v>2</v>
      </c>
      <c r="K968" s="129">
        <v>50</v>
      </c>
      <c r="L968" s="127">
        <v>3</v>
      </c>
      <c r="M968" s="127">
        <v>5</v>
      </c>
      <c r="N968" s="127">
        <v>1</v>
      </c>
      <c r="O968" s="127">
        <v>1</v>
      </c>
      <c r="P968" s="127">
        <v>2</v>
      </c>
    </row>
    <row r="969" spans="1:16" s="123" customFormat="1" ht="15.75" x14ac:dyDescent="0.25">
      <c r="A969" s="121"/>
      <c r="B969" s="127">
        <v>959</v>
      </c>
      <c r="C969" s="127">
        <v>1</v>
      </c>
      <c r="D969" s="127">
        <v>48</v>
      </c>
      <c r="E969" s="127">
        <v>18300</v>
      </c>
      <c r="F969" s="128">
        <v>2.0309664208010041</v>
      </c>
      <c r="G969" s="127">
        <v>33000</v>
      </c>
      <c r="H969" s="127">
        <v>4400</v>
      </c>
      <c r="I969" s="127">
        <v>5000</v>
      </c>
      <c r="J969" s="127">
        <v>1</v>
      </c>
      <c r="K969" s="127">
        <v>51</v>
      </c>
      <c r="L969" s="127">
        <v>2</v>
      </c>
      <c r="M969" s="127">
        <v>2</v>
      </c>
      <c r="N969" s="127">
        <v>1</v>
      </c>
      <c r="O969" s="127">
        <v>2</v>
      </c>
      <c r="P969" s="127">
        <v>3</v>
      </c>
    </row>
    <row r="970" spans="1:16" s="123" customFormat="1" ht="15.75" x14ac:dyDescent="0.25">
      <c r="A970" s="121"/>
      <c r="B970" s="127">
        <v>960</v>
      </c>
      <c r="C970" s="127">
        <v>2</v>
      </c>
      <c r="D970" s="127">
        <v>36</v>
      </c>
      <c r="E970" s="127">
        <v>24000</v>
      </c>
      <c r="F970" s="128">
        <v>1.0511845632128725</v>
      </c>
      <c r="G970" s="127">
        <v>41000</v>
      </c>
      <c r="H970" s="127">
        <v>6200</v>
      </c>
      <c r="I970" s="127">
        <v>6000</v>
      </c>
      <c r="J970" s="127">
        <v>1</v>
      </c>
      <c r="K970" s="129">
        <v>37</v>
      </c>
      <c r="L970" s="127">
        <v>2</v>
      </c>
      <c r="M970" s="127">
        <v>5</v>
      </c>
      <c r="N970" s="127">
        <v>2</v>
      </c>
      <c r="O970" s="127">
        <v>4</v>
      </c>
      <c r="P970" s="127">
        <v>3</v>
      </c>
    </row>
    <row r="971" spans="1:16" s="123" customFormat="1" ht="15.75" x14ac:dyDescent="0.25">
      <c r="A971" s="121"/>
      <c r="B971" s="127">
        <v>961</v>
      </c>
      <c r="C971" s="127">
        <v>5</v>
      </c>
      <c r="D971" s="127">
        <v>12</v>
      </c>
      <c r="E971" s="127">
        <v>14000</v>
      </c>
      <c r="F971" s="128">
        <v>1.9996485902062602</v>
      </c>
      <c r="G971" s="127">
        <v>21000</v>
      </c>
      <c r="H971" s="127">
        <v>3600</v>
      </c>
      <c r="I971" s="127">
        <v>5500</v>
      </c>
      <c r="J971" s="127">
        <v>1</v>
      </c>
      <c r="K971" s="127">
        <v>53</v>
      </c>
      <c r="L971" s="127">
        <v>2</v>
      </c>
      <c r="M971" s="127">
        <v>3</v>
      </c>
      <c r="N971" s="127">
        <v>2</v>
      </c>
      <c r="O971" s="127">
        <v>4</v>
      </c>
      <c r="P971" s="127">
        <v>3</v>
      </c>
    </row>
    <row r="972" spans="1:16" s="123" customFormat="1" ht="15.75" x14ac:dyDescent="0.25">
      <c r="A972" s="121"/>
      <c r="B972" s="127">
        <v>962</v>
      </c>
      <c r="C972" s="127">
        <v>1</v>
      </c>
      <c r="D972" s="127">
        <v>36</v>
      </c>
      <c r="E972" s="127">
        <v>5400</v>
      </c>
      <c r="F972" s="128">
        <v>2.5450843162675847</v>
      </c>
      <c r="G972" s="127">
        <v>12000</v>
      </c>
      <c r="H972" s="127">
        <v>1800</v>
      </c>
      <c r="I972" s="127">
        <v>5000</v>
      </c>
      <c r="J972" s="127">
        <v>2</v>
      </c>
      <c r="K972" s="129">
        <v>33</v>
      </c>
      <c r="L972" s="127">
        <v>4</v>
      </c>
      <c r="M972" s="127">
        <v>4</v>
      </c>
      <c r="N972" s="127">
        <v>1</v>
      </c>
      <c r="O972" s="127">
        <v>3</v>
      </c>
      <c r="P972" s="127">
        <v>1</v>
      </c>
    </row>
    <row r="973" spans="1:16" s="123" customFormat="1" ht="15.75" x14ac:dyDescent="0.25">
      <c r="A973" s="121"/>
      <c r="B973" s="127">
        <v>963</v>
      </c>
      <c r="C973" s="127">
        <v>2</v>
      </c>
      <c r="D973" s="127">
        <v>18</v>
      </c>
      <c r="E973" s="127">
        <v>14000</v>
      </c>
      <c r="F973" s="128">
        <v>3.8107779603476302</v>
      </c>
      <c r="G973" s="127">
        <v>25000</v>
      </c>
      <c r="H973" s="127">
        <v>3600</v>
      </c>
      <c r="I973" s="127">
        <v>6000</v>
      </c>
      <c r="J973" s="127">
        <v>2</v>
      </c>
      <c r="K973" s="127">
        <v>28</v>
      </c>
      <c r="L973" s="127">
        <v>1</v>
      </c>
      <c r="M973" s="127">
        <v>5</v>
      </c>
      <c r="N973" s="127">
        <v>1</v>
      </c>
      <c r="O973" s="127">
        <v>2</v>
      </c>
      <c r="P973" s="127">
        <v>2</v>
      </c>
    </row>
    <row r="974" spans="1:16" s="123" customFormat="1" ht="15.75" x14ac:dyDescent="0.25">
      <c r="A974" s="121"/>
      <c r="B974" s="127">
        <v>964</v>
      </c>
      <c r="C974" s="127">
        <v>2</v>
      </c>
      <c r="D974" s="127">
        <v>36</v>
      </c>
      <c r="E974" s="127">
        <v>5400</v>
      </c>
      <c r="F974" s="128">
        <v>3.7593334048751221</v>
      </c>
      <c r="G974" s="127">
        <v>18000</v>
      </c>
      <c r="H974" s="127">
        <v>3600</v>
      </c>
      <c r="I974" s="127">
        <v>6000</v>
      </c>
      <c r="J974" s="127">
        <v>2</v>
      </c>
      <c r="K974" s="129">
        <v>33</v>
      </c>
      <c r="L974" s="127">
        <v>1</v>
      </c>
      <c r="M974" s="127">
        <v>4</v>
      </c>
      <c r="N974" s="127">
        <v>2</v>
      </c>
      <c r="O974" s="127">
        <v>4</v>
      </c>
      <c r="P974" s="127">
        <v>2</v>
      </c>
    </row>
    <row r="975" spans="1:16" s="123" customFormat="1" ht="15.75" x14ac:dyDescent="0.25">
      <c r="A975" s="121"/>
      <c r="B975" s="127">
        <v>965</v>
      </c>
      <c r="C975" s="127">
        <v>2</v>
      </c>
      <c r="D975" s="127">
        <v>36</v>
      </c>
      <c r="E975" s="127">
        <v>5400</v>
      </c>
      <c r="F975" s="128">
        <v>2.0728305866063659</v>
      </c>
      <c r="G975" s="127">
        <v>18000</v>
      </c>
      <c r="H975" s="127">
        <v>2900</v>
      </c>
      <c r="I975" s="127">
        <v>6000</v>
      </c>
      <c r="J975" s="127">
        <v>2</v>
      </c>
      <c r="K975" s="127">
        <v>19</v>
      </c>
      <c r="L975" s="127">
        <v>2</v>
      </c>
      <c r="M975" s="127">
        <v>2</v>
      </c>
      <c r="N975" s="127">
        <v>1</v>
      </c>
      <c r="O975" s="127">
        <v>4</v>
      </c>
      <c r="P975" s="127">
        <v>3</v>
      </c>
    </row>
    <row r="976" spans="1:16" s="123" customFormat="1" ht="15.75" x14ac:dyDescent="0.25">
      <c r="A976" s="121"/>
      <c r="B976" s="127">
        <v>966</v>
      </c>
      <c r="C976" s="127">
        <v>4</v>
      </c>
      <c r="D976" s="127">
        <v>36</v>
      </c>
      <c r="E976" s="127">
        <v>24000</v>
      </c>
      <c r="F976" s="128">
        <v>1.1100579886288227</v>
      </c>
      <c r="G976" s="127">
        <v>36000</v>
      </c>
      <c r="H976" s="127">
        <v>7700</v>
      </c>
      <c r="I976" s="127">
        <v>6000</v>
      </c>
      <c r="J976" s="127">
        <v>1</v>
      </c>
      <c r="K976" s="129">
        <v>43</v>
      </c>
      <c r="L976" s="127">
        <v>2</v>
      </c>
      <c r="M976" s="127">
        <v>5</v>
      </c>
      <c r="N976" s="127">
        <v>1</v>
      </c>
      <c r="O976" s="127">
        <v>2</v>
      </c>
      <c r="P976" s="127">
        <v>3</v>
      </c>
    </row>
    <row r="977" spans="1:16" s="123" customFormat="1" ht="15.75" x14ac:dyDescent="0.25">
      <c r="A977" s="121"/>
      <c r="B977" s="127">
        <v>967</v>
      </c>
      <c r="C977" s="127">
        <v>5</v>
      </c>
      <c r="D977" s="127">
        <v>36</v>
      </c>
      <c r="E977" s="127">
        <v>24000</v>
      </c>
      <c r="F977" s="128">
        <v>3.3434951717194039</v>
      </c>
      <c r="G977" s="127">
        <v>45000</v>
      </c>
      <c r="H977" s="127">
        <v>8100</v>
      </c>
      <c r="I977" s="127">
        <v>5500</v>
      </c>
      <c r="J977" s="127">
        <v>1</v>
      </c>
      <c r="K977" s="127">
        <v>39</v>
      </c>
      <c r="L977" s="127">
        <v>4</v>
      </c>
      <c r="M977" s="127">
        <v>4</v>
      </c>
      <c r="N977" s="127">
        <v>2</v>
      </c>
      <c r="O977" s="127">
        <v>3</v>
      </c>
      <c r="P977" s="127">
        <v>2</v>
      </c>
    </row>
    <row r="978" spans="1:16" s="123" customFormat="1" ht="15.75" x14ac:dyDescent="0.25">
      <c r="A978" s="121"/>
      <c r="B978" s="127">
        <v>968</v>
      </c>
      <c r="C978" s="127">
        <v>5</v>
      </c>
      <c r="D978" s="127">
        <v>48</v>
      </c>
      <c r="E978" s="127">
        <v>18300</v>
      </c>
      <c r="F978" s="128">
        <v>2.7686399929546992</v>
      </c>
      <c r="G978" s="127">
        <v>36000</v>
      </c>
      <c r="H978" s="127">
        <v>7300</v>
      </c>
      <c r="I978" s="127">
        <v>5500</v>
      </c>
      <c r="J978" s="127">
        <v>1</v>
      </c>
      <c r="K978" s="129">
        <v>42</v>
      </c>
      <c r="L978" s="127">
        <v>4</v>
      </c>
      <c r="M978" s="127">
        <v>2</v>
      </c>
      <c r="N978" s="127">
        <v>2</v>
      </c>
      <c r="O978" s="127">
        <v>2</v>
      </c>
      <c r="P978" s="127">
        <v>3</v>
      </c>
    </row>
    <row r="979" spans="1:16" s="123" customFormat="1" ht="15.75" x14ac:dyDescent="0.25">
      <c r="A979" s="121"/>
      <c r="B979" s="127">
        <v>969</v>
      </c>
      <c r="C979" s="127">
        <v>1</v>
      </c>
      <c r="D979" s="127">
        <v>36</v>
      </c>
      <c r="E979" s="127">
        <v>24000</v>
      </c>
      <c r="F979" s="128">
        <v>3.3583721048714845</v>
      </c>
      <c r="G979" s="127">
        <v>41000</v>
      </c>
      <c r="H979" s="127">
        <v>5200</v>
      </c>
      <c r="I979" s="127">
        <v>5000</v>
      </c>
      <c r="J979" s="127">
        <v>1</v>
      </c>
      <c r="K979" s="127">
        <v>49</v>
      </c>
      <c r="L979" s="127">
        <v>2</v>
      </c>
      <c r="M979" s="127">
        <v>5</v>
      </c>
      <c r="N979" s="127">
        <v>2</v>
      </c>
      <c r="O979" s="127">
        <v>1</v>
      </c>
      <c r="P979" s="127">
        <v>2</v>
      </c>
    </row>
    <row r="980" spans="1:16" s="123" customFormat="1" ht="15.75" x14ac:dyDescent="0.25">
      <c r="A980" s="121"/>
      <c r="B980" s="127">
        <v>970</v>
      </c>
      <c r="C980" s="127">
        <v>2</v>
      </c>
      <c r="D980" s="127">
        <v>12</v>
      </c>
      <c r="E980" s="127">
        <v>14000</v>
      </c>
      <c r="F980" s="128">
        <v>3.8223968948065199</v>
      </c>
      <c r="G980" s="127">
        <v>25000</v>
      </c>
      <c r="H980" s="127">
        <v>3600</v>
      </c>
      <c r="I980" s="127">
        <v>6000</v>
      </c>
      <c r="J980" s="127">
        <v>1</v>
      </c>
      <c r="K980" s="129">
        <v>41</v>
      </c>
      <c r="L980" s="127">
        <v>1</v>
      </c>
      <c r="M980" s="127">
        <v>1</v>
      </c>
      <c r="N980" s="127">
        <v>1</v>
      </c>
      <c r="O980" s="127">
        <v>4</v>
      </c>
      <c r="P980" s="127">
        <v>3</v>
      </c>
    </row>
    <row r="981" spans="1:16" s="123" customFormat="1" ht="15.75" x14ac:dyDescent="0.25">
      <c r="A981" s="121"/>
      <c r="B981" s="127">
        <v>971</v>
      </c>
      <c r="C981" s="127">
        <v>2</v>
      </c>
      <c r="D981" s="127">
        <v>12</v>
      </c>
      <c r="E981" s="127">
        <v>24000</v>
      </c>
      <c r="F981" s="128">
        <v>1.6651702361397038</v>
      </c>
      <c r="G981" s="127">
        <v>36000</v>
      </c>
      <c r="H981" s="127">
        <v>7300</v>
      </c>
      <c r="I981" s="127">
        <v>6000</v>
      </c>
      <c r="J981" s="127">
        <v>1</v>
      </c>
      <c r="K981" s="127">
        <v>42</v>
      </c>
      <c r="L981" s="127">
        <v>4</v>
      </c>
      <c r="M981" s="127">
        <v>2</v>
      </c>
      <c r="N981" s="127">
        <v>2</v>
      </c>
      <c r="O981" s="127">
        <v>4</v>
      </c>
      <c r="P981" s="127">
        <v>1</v>
      </c>
    </row>
    <row r="982" spans="1:16" s="123" customFormat="1" ht="15.75" x14ac:dyDescent="0.25">
      <c r="A982" s="121"/>
      <c r="B982" s="127">
        <v>972</v>
      </c>
      <c r="C982" s="127">
        <v>3</v>
      </c>
      <c r="D982" s="127">
        <v>36</v>
      </c>
      <c r="E982" s="127">
        <v>14000</v>
      </c>
      <c r="F982" s="128">
        <v>1.0138234473838246</v>
      </c>
      <c r="G982" s="127">
        <v>25000</v>
      </c>
      <c r="H982" s="127">
        <v>4400</v>
      </c>
      <c r="I982" s="127">
        <v>6000</v>
      </c>
      <c r="J982" s="127">
        <v>2</v>
      </c>
      <c r="K982" s="129">
        <v>51</v>
      </c>
      <c r="L982" s="127">
        <v>1</v>
      </c>
      <c r="M982" s="127">
        <v>2</v>
      </c>
      <c r="N982" s="127">
        <v>2</v>
      </c>
      <c r="O982" s="127">
        <v>4</v>
      </c>
      <c r="P982" s="127">
        <v>1</v>
      </c>
    </row>
    <row r="983" spans="1:16" s="123" customFormat="1" ht="15.75" x14ac:dyDescent="0.25">
      <c r="A983" s="121"/>
      <c r="B983" s="127">
        <v>973</v>
      </c>
      <c r="C983" s="127">
        <v>4</v>
      </c>
      <c r="D983" s="127">
        <v>48</v>
      </c>
      <c r="E983" s="127">
        <v>18300</v>
      </c>
      <c r="F983" s="128">
        <v>3.350257416770845</v>
      </c>
      <c r="G983" s="127">
        <v>36000</v>
      </c>
      <c r="H983" s="127">
        <v>4400</v>
      </c>
      <c r="I983" s="127">
        <v>6000</v>
      </c>
      <c r="J983" s="127">
        <v>2</v>
      </c>
      <c r="K983" s="127">
        <v>29</v>
      </c>
      <c r="L983" s="127">
        <v>4</v>
      </c>
      <c r="M983" s="127">
        <v>2</v>
      </c>
      <c r="N983" s="127">
        <v>2</v>
      </c>
      <c r="O983" s="127">
        <v>1</v>
      </c>
      <c r="P983" s="127">
        <v>3</v>
      </c>
    </row>
    <row r="984" spans="1:16" s="123" customFormat="1" ht="15.75" x14ac:dyDescent="0.25">
      <c r="A984" s="121"/>
      <c r="B984" s="127">
        <v>974</v>
      </c>
      <c r="C984" s="127">
        <v>3</v>
      </c>
      <c r="D984" s="127">
        <v>48</v>
      </c>
      <c r="E984" s="127">
        <v>14000</v>
      </c>
      <c r="F984" s="128">
        <v>2.4552080911274965</v>
      </c>
      <c r="G984" s="127">
        <v>25000</v>
      </c>
      <c r="H984" s="127">
        <v>4700</v>
      </c>
      <c r="I984" s="127">
        <v>6000</v>
      </c>
      <c r="J984" s="127">
        <v>1</v>
      </c>
      <c r="K984" s="127">
        <v>51</v>
      </c>
      <c r="L984" s="127">
        <v>1</v>
      </c>
      <c r="M984" s="127">
        <v>3</v>
      </c>
      <c r="N984" s="127">
        <v>2</v>
      </c>
      <c r="O984" s="127">
        <v>4</v>
      </c>
      <c r="P984" s="127">
        <v>1</v>
      </c>
    </row>
    <row r="985" spans="1:16" s="123" customFormat="1" ht="15.75" x14ac:dyDescent="0.25">
      <c r="A985" s="121"/>
      <c r="B985" s="127">
        <v>975</v>
      </c>
      <c r="C985" s="127">
        <v>4</v>
      </c>
      <c r="D985" s="127">
        <v>36</v>
      </c>
      <c r="E985" s="127">
        <v>14000</v>
      </c>
      <c r="F985" s="128">
        <v>2.1257825556532919</v>
      </c>
      <c r="G985" s="127">
        <v>25000</v>
      </c>
      <c r="H985" s="127">
        <v>4300</v>
      </c>
      <c r="I985" s="127">
        <v>6000</v>
      </c>
      <c r="J985" s="127">
        <v>2</v>
      </c>
      <c r="K985" s="129">
        <v>32</v>
      </c>
      <c r="L985" s="127">
        <v>1</v>
      </c>
      <c r="M985" s="127">
        <v>4</v>
      </c>
      <c r="N985" s="127">
        <v>1</v>
      </c>
      <c r="O985" s="127">
        <v>3</v>
      </c>
      <c r="P985" s="127">
        <v>1</v>
      </c>
    </row>
    <row r="986" spans="1:16" s="123" customFormat="1" ht="15.75" x14ac:dyDescent="0.25">
      <c r="A986" s="121"/>
      <c r="B986" s="127">
        <v>976</v>
      </c>
      <c r="C986" s="127">
        <v>2</v>
      </c>
      <c r="D986" s="127">
        <v>48</v>
      </c>
      <c r="E986" s="127">
        <v>18300</v>
      </c>
      <c r="F986" s="128">
        <v>1.925413710770284</v>
      </c>
      <c r="G986" s="127">
        <v>36000</v>
      </c>
      <c r="H986" s="127">
        <v>4400</v>
      </c>
      <c r="I986" s="127">
        <v>6000</v>
      </c>
      <c r="J986" s="127">
        <v>2</v>
      </c>
      <c r="K986" s="127">
        <v>55</v>
      </c>
      <c r="L986" s="127">
        <v>1</v>
      </c>
      <c r="M986" s="127">
        <v>5</v>
      </c>
      <c r="N986" s="127">
        <v>2</v>
      </c>
      <c r="O986" s="127">
        <v>4</v>
      </c>
      <c r="P986" s="127">
        <v>1</v>
      </c>
    </row>
    <row r="987" spans="1:16" s="123" customFormat="1" ht="15.75" x14ac:dyDescent="0.25">
      <c r="A987" s="121"/>
      <c r="B987" s="127">
        <v>977</v>
      </c>
      <c r="C987" s="127">
        <v>3</v>
      </c>
      <c r="D987" s="127">
        <v>60</v>
      </c>
      <c r="E987" s="127">
        <v>18300</v>
      </c>
      <c r="F987" s="128">
        <v>2.1586731895747135</v>
      </c>
      <c r="G987" s="127">
        <v>36000</v>
      </c>
      <c r="H987" s="127">
        <v>5200</v>
      </c>
      <c r="I987" s="127">
        <v>6000</v>
      </c>
      <c r="J987" s="127">
        <v>1</v>
      </c>
      <c r="K987" s="129">
        <v>27</v>
      </c>
      <c r="L987" s="127">
        <v>2</v>
      </c>
      <c r="M987" s="127">
        <v>2</v>
      </c>
      <c r="N987" s="127">
        <v>1</v>
      </c>
      <c r="O987" s="127">
        <v>2</v>
      </c>
      <c r="P987" s="127">
        <v>3</v>
      </c>
    </row>
    <row r="988" spans="1:16" s="123" customFormat="1" ht="15.75" x14ac:dyDescent="0.25">
      <c r="A988" s="121"/>
      <c r="B988" s="127">
        <v>978</v>
      </c>
      <c r="C988" s="127">
        <v>1</v>
      </c>
      <c r="D988" s="127">
        <v>48</v>
      </c>
      <c r="E988" s="127">
        <v>24000</v>
      </c>
      <c r="F988" s="128">
        <v>3.2653110204073688</v>
      </c>
      <c r="G988" s="127">
        <v>36000</v>
      </c>
      <c r="H988" s="127">
        <v>6200</v>
      </c>
      <c r="I988" s="127">
        <v>5000</v>
      </c>
      <c r="J988" s="127">
        <v>2</v>
      </c>
      <c r="K988" s="127">
        <v>31</v>
      </c>
      <c r="L988" s="127">
        <v>2</v>
      </c>
      <c r="M988" s="127">
        <v>3</v>
      </c>
      <c r="N988" s="127">
        <v>2</v>
      </c>
      <c r="O988" s="127">
        <v>4</v>
      </c>
      <c r="P988" s="127">
        <v>2</v>
      </c>
    </row>
    <row r="989" spans="1:16" s="123" customFormat="1" ht="15.75" x14ac:dyDescent="0.25">
      <c r="A989" s="121"/>
      <c r="B989" s="127">
        <v>979</v>
      </c>
      <c r="C989" s="127">
        <v>5</v>
      </c>
      <c r="D989" s="127">
        <v>36</v>
      </c>
      <c r="E989" s="127">
        <v>5400</v>
      </c>
      <c r="F989" s="128">
        <v>1.1313256065093156</v>
      </c>
      <c r="G989" s="127">
        <v>12000</v>
      </c>
      <c r="H989" s="127">
        <v>2200</v>
      </c>
      <c r="I989" s="127">
        <v>5500</v>
      </c>
      <c r="J989" s="127">
        <v>1</v>
      </c>
      <c r="K989" s="129">
        <v>24</v>
      </c>
      <c r="L989" s="127">
        <v>1</v>
      </c>
      <c r="M989" s="127">
        <v>2</v>
      </c>
      <c r="N989" s="127">
        <v>2</v>
      </c>
      <c r="O989" s="127">
        <v>4</v>
      </c>
      <c r="P989" s="127">
        <v>3</v>
      </c>
    </row>
    <row r="990" spans="1:16" s="123" customFormat="1" ht="15.75" x14ac:dyDescent="0.25">
      <c r="A990" s="121"/>
      <c r="B990" s="127">
        <v>980</v>
      </c>
      <c r="C990" s="127">
        <v>4</v>
      </c>
      <c r="D990" s="127">
        <v>60</v>
      </c>
      <c r="E990" s="127">
        <v>5400</v>
      </c>
      <c r="F990" s="128">
        <v>3.4804824036712807</v>
      </c>
      <c r="G990" s="127">
        <v>12000</v>
      </c>
      <c r="H990" s="127">
        <v>2000</v>
      </c>
      <c r="I990" s="127">
        <v>6000</v>
      </c>
      <c r="J990" s="127">
        <v>1</v>
      </c>
      <c r="K990" s="129">
        <v>54</v>
      </c>
      <c r="L990" s="127">
        <v>2</v>
      </c>
      <c r="M990" s="127">
        <v>5</v>
      </c>
      <c r="N990" s="127">
        <v>2</v>
      </c>
      <c r="O990" s="127">
        <v>4</v>
      </c>
      <c r="P990" s="127">
        <v>2</v>
      </c>
    </row>
    <row r="991" spans="1:16" s="123" customFormat="1" ht="15.75" x14ac:dyDescent="0.25">
      <c r="A991" s="121"/>
      <c r="B991" s="127">
        <v>981</v>
      </c>
      <c r="C991" s="127">
        <v>5</v>
      </c>
      <c r="D991" s="127">
        <v>18</v>
      </c>
      <c r="E991" s="127">
        <v>14000</v>
      </c>
      <c r="F991" s="128">
        <v>1.4101731436871741</v>
      </c>
      <c r="G991" s="127">
        <v>25000</v>
      </c>
      <c r="H991" s="127">
        <v>5300</v>
      </c>
      <c r="I991" s="127">
        <v>5500</v>
      </c>
      <c r="J991" s="127">
        <v>1</v>
      </c>
      <c r="K991" s="127">
        <v>19</v>
      </c>
      <c r="L991" s="127">
        <v>4</v>
      </c>
      <c r="M991" s="127">
        <v>4</v>
      </c>
      <c r="N991" s="127">
        <v>1</v>
      </c>
      <c r="O991" s="127">
        <v>3</v>
      </c>
      <c r="P991" s="127">
        <v>1</v>
      </c>
    </row>
    <row r="992" spans="1:16" s="123" customFormat="1" ht="15.75" x14ac:dyDescent="0.25">
      <c r="A992" s="121"/>
      <c r="B992" s="127">
        <v>982</v>
      </c>
      <c r="C992" s="127">
        <v>3</v>
      </c>
      <c r="D992" s="127">
        <v>36</v>
      </c>
      <c r="E992" s="127">
        <v>24000</v>
      </c>
      <c r="F992" s="128">
        <v>2.128061543067056</v>
      </c>
      <c r="G992" s="127">
        <v>36000</v>
      </c>
      <c r="H992" s="127">
        <v>6900</v>
      </c>
      <c r="I992" s="127">
        <v>6000</v>
      </c>
      <c r="J992" s="127">
        <v>1</v>
      </c>
      <c r="K992" s="129">
        <v>54</v>
      </c>
      <c r="L992" s="127">
        <v>2</v>
      </c>
      <c r="M992" s="127">
        <v>1</v>
      </c>
      <c r="N992" s="127">
        <v>1</v>
      </c>
      <c r="O992" s="127">
        <v>3</v>
      </c>
      <c r="P992" s="127">
        <v>3</v>
      </c>
    </row>
    <row r="993" spans="1:16" s="123" customFormat="1" ht="15.75" x14ac:dyDescent="0.25">
      <c r="A993" s="121"/>
      <c r="B993" s="127">
        <v>983</v>
      </c>
      <c r="C993" s="127">
        <v>1</v>
      </c>
      <c r="D993" s="127">
        <v>12</v>
      </c>
      <c r="E993" s="127">
        <v>24000</v>
      </c>
      <c r="F993" s="128">
        <v>3.3518536077879224</v>
      </c>
      <c r="G993" s="127">
        <v>45000</v>
      </c>
      <c r="H993" s="127">
        <v>6200</v>
      </c>
      <c r="I993" s="127">
        <v>5000</v>
      </c>
      <c r="J993" s="127">
        <v>1</v>
      </c>
      <c r="K993" s="127">
        <v>34</v>
      </c>
      <c r="L993" s="127">
        <v>1</v>
      </c>
      <c r="M993" s="127">
        <v>2</v>
      </c>
      <c r="N993" s="127">
        <v>2</v>
      </c>
      <c r="O993" s="127">
        <v>2</v>
      </c>
      <c r="P993" s="127">
        <v>3</v>
      </c>
    </row>
    <row r="994" spans="1:16" s="123" customFormat="1" ht="15.75" x14ac:dyDescent="0.25">
      <c r="A994" s="121"/>
      <c r="B994" s="127">
        <v>984</v>
      </c>
      <c r="C994" s="127">
        <v>3</v>
      </c>
      <c r="D994" s="127">
        <v>36</v>
      </c>
      <c r="E994" s="127">
        <v>5400</v>
      </c>
      <c r="F994" s="128">
        <v>1.0834632921774112</v>
      </c>
      <c r="G994" s="127">
        <v>12000</v>
      </c>
      <c r="H994" s="127">
        <v>2000</v>
      </c>
      <c r="I994" s="127">
        <v>6000</v>
      </c>
      <c r="J994" s="127">
        <v>2</v>
      </c>
      <c r="K994" s="129">
        <v>32</v>
      </c>
      <c r="L994" s="127">
        <v>4</v>
      </c>
      <c r="M994" s="127">
        <v>1</v>
      </c>
      <c r="N994" s="127">
        <v>2</v>
      </c>
      <c r="O994" s="127">
        <v>4</v>
      </c>
      <c r="P994" s="127">
        <v>2</v>
      </c>
    </row>
    <row r="995" spans="1:16" s="123" customFormat="1" ht="15.75" x14ac:dyDescent="0.25">
      <c r="A995" s="121"/>
      <c r="B995" s="127">
        <v>985</v>
      </c>
      <c r="C995" s="127">
        <v>5</v>
      </c>
      <c r="D995" s="127">
        <v>36</v>
      </c>
      <c r="E995" s="127">
        <v>18300</v>
      </c>
      <c r="F995" s="128">
        <v>1.1541963800736488</v>
      </c>
      <c r="G995" s="127">
        <v>36000</v>
      </c>
      <c r="H995" s="127">
        <v>6200</v>
      </c>
      <c r="I995" s="127">
        <v>5500</v>
      </c>
      <c r="J995" s="127">
        <v>1</v>
      </c>
      <c r="K995" s="127">
        <v>44</v>
      </c>
      <c r="L995" s="127">
        <v>3</v>
      </c>
      <c r="M995" s="127">
        <v>1</v>
      </c>
      <c r="N995" s="127">
        <v>2</v>
      </c>
      <c r="O995" s="127">
        <v>3</v>
      </c>
      <c r="P995" s="127">
        <v>3</v>
      </c>
    </row>
    <row r="996" spans="1:16" s="123" customFormat="1" ht="15.75" x14ac:dyDescent="0.25">
      <c r="A996" s="121"/>
      <c r="B996" s="127">
        <v>986</v>
      </c>
      <c r="C996" s="127">
        <v>3</v>
      </c>
      <c r="D996" s="127">
        <v>60</v>
      </c>
      <c r="E996" s="127">
        <v>18300</v>
      </c>
      <c r="F996" s="128">
        <v>1.9036935767045202</v>
      </c>
      <c r="G996" s="127">
        <v>36000</v>
      </c>
      <c r="H996" s="127">
        <v>4400</v>
      </c>
      <c r="I996" s="127">
        <v>6000</v>
      </c>
      <c r="J996" s="127">
        <v>1</v>
      </c>
      <c r="K996" s="129">
        <v>19</v>
      </c>
      <c r="L996" s="127">
        <v>3</v>
      </c>
      <c r="M996" s="127">
        <v>5</v>
      </c>
      <c r="N996" s="127">
        <v>1</v>
      </c>
      <c r="O996" s="127">
        <v>4</v>
      </c>
      <c r="P996" s="127">
        <v>3</v>
      </c>
    </row>
    <row r="997" spans="1:16" s="123" customFormat="1" ht="15.75" x14ac:dyDescent="0.25">
      <c r="A997" s="121"/>
      <c r="B997" s="127">
        <v>987</v>
      </c>
      <c r="C997" s="127">
        <v>3</v>
      </c>
      <c r="D997" s="127">
        <v>18</v>
      </c>
      <c r="E997" s="127">
        <v>14000</v>
      </c>
      <c r="F997" s="128">
        <v>2.0897971661228749</v>
      </c>
      <c r="G997" s="127">
        <v>25000</v>
      </c>
      <c r="H997" s="127">
        <v>3700</v>
      </c>
      <c r="I997" s="127">
        <v>6000</v>
      </c>
      <c r="J997" s="127">
        <v>1</v>
      </c>
      <c r="K997" s="127">
        <v>40</v>
      </c>
      <c r="L997" s="127">
        <v>3</v>
      </c>
      <c r="M997" s="127">
        <v>5</v>
      </c>
      <c r="N997" s="127">
        <v>2</v>
      </c>
      <c r="O997" s="127">
        <v>3</v>
      </c>
      <c r="P997" s="127">
        <v>3</v>
      </c>
    </row>
    <row r="998" spans="1:16" s="123" customFormat="1" ht="15.75" x14ac:dyDescent="0.25">
      <c r="A998" s="121"/>
      <c r="B998" s="127">
        <v>988</v>
      </c>
      <c r="C998" s="127">
        <v>2</v>
      </c>
      <c r="D998" s="127">
        <v>48</v>
      </c>
      <c r="E998" s="127">
        <v>5400</v>
      </c>
      <c r="F998" s="128">
        <v>1.5764847986954582</v>
      </c>
      <c r="G998" s="127">
        <v>18000</v>
      </c>
      <c r="H998" s="127">
        <v>2700</v>
      </c>
      <c r="I998" s="127">
        <v>6000</v>
      </c>
      <c r="J998" s="127">
        <v>2</v>
      </c>
      <c r="K998" s="129">
        <v>43</v>
      </c>
      <c r="L998" s="127">
        <v>2</v>
      </c>
      <c r="M998" s="127">
        <v>3</v>
      </c>
      <c r="N998" s="127">
        <v>2</v>
      </c>
      <c r="O998" s="127">
        <v>3</v>
      </c>
      <c r="P998" s="127">
        <v>3</v>
      </c>
    </row>
    <row r="999" spans="1:16" s="123" customFormat="1" ht="15.75" x14ac:dyDescent="0.25">
      <c r="A999" s="121"/>
      <c r="B999" s="127">
        <v>989</v>
      </c>
      <c r="C999" s="127">
        <v>2</v>
      </c>
      <c r="D999" s="127">
        <v>18</v>
      </c>
      <c r="E999" s="127">
        <v>18300</v>
      </c>
      <c r="F999" s="128">
        <v>3.3611220821482779</v>
      </c>
      <c r="G999" s="127">
        <v>36000</v>
      </c>
      <c r="H999" s="127">
        <v>6000</v>
      </c>
      <c r="I999" s="127">
        <v>6000</v>
      </c>
      <c r="J999" s="127">
        <v>1</v>
      </c>
      <c r="K999" s="127">
        <v>55</v>
      </c>
      <c r="L999" s="127">
        <v>3</v>
      </c>
      <c r="M999" s="127">
        <v>4</v>
      </c>
      <c r="N999" s="127">
        <v>2</v>
      </c>
      <c r="O999" s="127">
        <v>3</v>
      </c>
      <c r="P999" s="127">
        <v>1</v>
      </c>
    </row>
    <row r="1000" spans="1:16" s="123" customFormat="1" ht="15.75" x14ac:dyDescent="0.25">
      <c r="A1000" s="121"/>
      <c r="B1000" s="127">
        <v>990</v>
      </c>
      <c r="C1000" s="127">
        <v>2</v>
      </c>
      <c r="D1000" s="127">
        <v>36</v>
      </c>
      <c r="E1000" s="127">
        <v>18300</v>
      </c>
      <c r="F1000" s="128">
        <v>2.4449844561705207</v>
      </c>
      <c r="G1000" s="127">
        <v>36000</v>
      </c>
      <c r="H1000" s="127">
        <v>5200</v>
      </c>
      <c r="I1000" s="127">
        <v>6000</v>
      </c>
      <c r="J1000" s="127">
        <v>1</v>
      </c>
      <c r="K1000" s="129">
        <v>37</v>
      </c>
      <c r="L1000" s="127">
        <v>2</v>
      </c>
      <c r="M1000" s="127">
        <v>5</v>
      </c>
      <c r="N1000" s="127">
        <v>1</v>
      </c>
      <c r="O1000" s="127">
        <v>4</v>
      </c>
      <c r="P1000" s="127">
        <v>2</v>
      </c>
    </row>
    <row r="1001" spans="1:16" s="123" customFormat="1" ht="15.75" x14ac:dyDescent="0.25">
      <c r="A1001" s="121"/>
      <c r="B1001" s="127">
        <v>991</v>
      </c>
      <c r="C1001" s="127">
        <v>2</v>
      </c>
      <c r="D1001" s="127">
        <v>60</v>
      </c>
      <c r="E1001" s="127">
        <v>24000</v>
      </c>
      <c r="F1001" s="128">
        <v>3.5640430439556585</v>
      </c>
      <c r="G1001" s="127">
        <v>47000</v>
      </c>
      <c r="H1001" s="127">
        <v>7300</v>
      </c>
      <c r="I1001" s="127">
        <v>6000</v>
      </c>
      <c r="J1001" s="127">
        <v>2</v>
      </c>
      <c r="K1001" s="127">
        <v>18</v>
      </c>
      <c r="L1001" s="127">
        <v>4</v>
      </c>
      <c r="M1001" s="127">
        <v>4</v>
      </c>
      <c r="N1001" s="127">
        <v>1</v>
      </c>
      <c r="O1001" s="127">
        <v>2</v>
      </c>
      <c r="P1001" s="127">
        <v>3</v>
      </c>
    </row>
    <row r="1002" spans="1:16" s="123" customFormat="1" ht="15.75" x14ac:dyDescent="0.25">
      <c r="A1002" s="121"/>
      <c r="B1002" s="127">
        <v>992</v>
      </c>
      <c r="C1002" s="127">
        <v>1</v>
      </c>
      <c r="D1002" s="127">
        <v>36</v>
      </c>
      <c r="E1002" s="127">
        <v>14000</v>
      </c>
      <c r="F1002" s="128">
        <v>3.2151858488175695</v>
      </c>
      <c r="G1002" s="127">
        <v>25000</v>
      </c>
      <c r="H1002" s="127">
        <v>3700</v>
      </c>
      <c r="I1002" s="127">
        <v>5000</v>
      </c>
      <c r="J1002" s="127">
        <v>1</v>
      </c>
      <c r="K1002" s="129">
        <v>20</v>
      </c>
      <c r="L1002" s="127">
        <v>3</v>
      </c>
      <c r="M1002" s="127">
        <v>4</v>
      </c>
      <c r="N1002" s="127">
        <v>2</v>
      </c>
      <c r="O1002" s="127">
        <v>2</v>
      </c>
      <c r="P1002" s="127">
        <v>1</v>
      </c>
    </row>
    <row r="1003" spans="1:16" s="123" customFormat="1" ht="15.75" x14ac:dyDescent="0.25">
      <c r="A1003" s="121"/>
      <c r="B1003" s="127">
        <v>993</v>
      </c>
      <c r="C1003" s="127">
        <v>2</v>
      </c>
      <c r="D1003" s="127">
        <v>36</v>
      </c>
      <c r="E1003" s="127">
        <v>5400</v>
      </c>
      <c r="F1003" s="128">
        <v>1.046310813721707</v>
      </c>
      <c r="G1003" s="127">
        <v>12000</v>
      </c>
      <c r="H1003" s="127">
        <v>1800</v>
      </c>
      <c r="I1003" s="127">
        <v>6000</v>
      </c>
      <c r="J1003" s="127">
        <v>1</v>
      </c>
      <c r="K1003" s="127">
        <v>28</v>
      </c>
      <c r="L1003" s="127">
        <v>4</v>
      </c>
      <c r="M1003" s="127">
        <v>3</v>
      </c>
      <c r="N1003" s="127">
        <v>2</v>
      </c>
      <c r="O1003" s="127">
        <v>4</v>
      </c>
      <c r="P1003" s="127">
        <v>3</v>
      </c>
    </row>
    <row r="1004" spans="1:16" s="123" customFormat="1" ht="15.75" x14ac:dyDescent="0.25">
      <c r="A1004" s="121"/>
      <c r="B1004" s="127">
        <v>994</v>
      </c>
      <c r="C1004" s="127">
        <v>3</v>
      </c>
      <c r="D1004" s="127">
        <v>36</v>
      </c>
      <c r="E1004" s="127">
        <v>18300</v>
      </c>
      <c r="F1004" s="128">
        <v>3.6888461943183195</v>
      </c>
      <c r="G1004" s="127">
        <v>36000</v>
      </c>
      <c r="H1004" s="127">
        <v>6000</v>
      </c>
      <c r="I1004" s="127">
        <v>6000</v>
      </c>
      <c r="J1004" s="127">
        <v>1</v>
      </c>
      <c r="K1004" s="129">
        <v>26</v>
      </c>
      <c r="L1004" s="127">
        <v>3</v>
      </c>
      <c r="M1004" s="127">
        <v>2</v>
      </c>
      <c r="N1004" s="127">
        <v>2</v>
      </c>
      <c r="O1004" s="127">
        <v>3</v>
      </c>
      <c r="P1004" s="127">
        <v>3</v>
      </c>
    </row>
    <row r="1005" spans="1:16" s="123" customFormat="1" ht="15.75" x14ac:dyDescent="0.25">
      <c r="A1005" s="121"/>
      <c r="B1005" s="127">
        <v>995</v>
      </c>
      <c r="C1005" s="127">
        <v>5</v>
      </c>
      <c r="D1005" s="127">
        <v>48</v>
      </c>
      <c r="E1005" s="127">
        <v>5400</v>
      </c>
      <c r="F1005" s="128">
        <v>3.2150741043514359</v>
      </c>
      <c r="G1005" s="127">
        <v>15000</v>
      </c>
      <c r="H1005" s="127">
        <v>2800</v>
      </c>
      <c r="I1005" s="127">
        <v>5500</v>
      </c>
      <c r="J1005" s="127">
        <v>1</v>
      </c>
      <c r="K1005" s="127">
        <v>45</v>
      </c>
      <c r="L1005" s="127">
        <v>2</v>
      </c>
      <c r="M1005" s="127">
        <v>3</v>
      </c>
      <c r="N1005" s="127">
        <v>2</v>
      </c>
      <c r="O1005" s="127">
        <v>2</v>
      </c>
      <c r="P1005" s="127">
        <v>2</v>
      </c>
    </row>
    <row r="1006" spans="1:16" s="123" customFormat="1" ht="15.75" x14ac:dyDescent="0.25">
      <c r="A1006" s="121"/>
      <c r="B1006" s="127">
        <v>996</v>
      </c>
      <c r="C1006" s="127">
        <v>5</v>
      </c>
      <c r="D1006" s="127">
        <v>48</v>
      </c>
      <c r="E1006" s="127">
        <v>5400</v>
      </c>
      <c r="F1006" s="128">
        <v>3.4936770640127652</v>
      </c>
      <c r="G1006" s="127">
        <v>18000</v>
      </c>
      <c r="H1006" s="127">
        <v>3000</v>
      </c>
      <c r="I1006" s="127">
        <v>5500</v>
      </c>
      <c r="J1006" s="127">
        <v>2</v>
      </c>
      <c r="K1006" s="129">
        <v>27</v>
      </c>
      <c r="L1006" s="127">
        <v>3</v>
      </c>
      <c r="M1006" s="127">
        <v>3</v>
      </c>
      <c r="N1006" s="127">
        <v>2</v>
      </c>
      <c r="O1006" s="127">
        <v>4</v>
      </c>
      <c r="P1006" s="127">
        <v>3</v>
      </c>
    </row>
    <row r="1007" spans="1:16" s="123" customFormat="1" ht="15.75" x14ac:dyDescent="0.25">
      <c r="A1007" s="121"/>
      <c r="B1007" s="127">
        <v>997</v>
      </c>
      <c r="C1007" s="127">
        <v>1</v>
      </c>
      <c r="D1007" s="127">
        <v>48</v>
      </c>
      <c r="E1007" s="127">
        <v>14000</v>
      </c>
      <c r="F1007" s="128">
        <v>1.5890053759311091</v>
      </c>
      <c r="G1007" s="127">
        <v>25000</v>
      </c>
      <c r="H1007" s="127">
        <v>3600</v>
      </c>
      <c r="I1007" s="127">
        <v>5000</v>
      </c>
      <c r="J1007" s="127">
        <v>1</v>
      </c>
      <c r="K1007" s="127">
        <v>22</v>
      </c>
      <c r="L1007" s="127">
        <v>1</v>
      </c>
      <c r="M1007" s="127">
        <v>5</v>
      </c>
      <c r="N1007" s="127">
        <v>1</v>
      </c>
      <c r="O1007" s="127">
        <v>1</v>
      </c>
      <c r="P1007" s="127">
        <v>1</v>
      </c>
    </row>
    <row r="1008" spans="1:16" s="123" customFormat="1" ht="15.75" x14ac:dyDescent="0.25">
      <c r="A1008" s="121"/>
      <c r="B1008" s="127">
        <v>998</v>
      </c>
      <c r="C1008" s="127">
        <v>2</v>
      </c>
      <c r="D1008" s="127">
        <v>36</v>
      </c>
      <c r="E1008" s="127">
        <v>14000</v>
      </c>
      <c r="F1008" s="128">
        <v>1.3678476755596014</v>
      </c>
      <c r="G1008" s="127">
        <v>21000</v>
      </c>
      <c r="H1008" s="127">
        <v>3600</v>
      </c>
      <c r="I1008" s="127">
        <v>6000</v>
      </c>
      <c r="J1008" s="127">
        <v>1</v>
      </c>
      <c r="K1008" s="129">
        <v>37</v>
      </c>
      <c r="L1008" s="127">
        <v>4</v>
      </c>
      <c r="M1008" s="127">
        <v>4</v>
      </c>
      <c r="N1008" s="127">
        <v>1</v>
      </c>
      <c r="O1008" s="127">
        <v>2</v>
      </c>
      <c r="P1008" s="127">
        <v>2</v>
      </c>
    </row>
    <row r="1009" spans="1:16" s="123" customFormat="1" ht="15.75" x14ac:dyDescent="0.25">
      <c r="A1009" s="121"/>
      <c r="B1009" s="127">
        <v>999</v>
      </c>
      <c r="C1009" s="127">
        <v>3</v>
      </c>
      <c r="D1009" s="127">
        <v>36</v>
      </c>
      <c r="E1009" s="127">
        <v>14000</v>
      </c>
      <c r="F1009" s="128">
        <v>3.6663738457156079</v>
      </c>
      <c r="G1009" s="127">
        <v>20000</v>
      </c>
      <c r="H1009" s="127">
        <v>3300</v>
      </c>
      <c r="I1009" s="127">
        <v>6000</v>
      </c>
      <c r="J1009" s="127">
        <v>1</v>
      </c>
      <c r="K1009" s="127">
        <v>47</v>
      </c>
      <c r="L1009" s="127">
        <v>3</v>
      </c>
      <c r="M1009" s="127">
        <v>1</v>
      </c>
      <c r="N1009" s="127">
        <v>2</v>
      </c>
      <c r="O1009" s="127">
        <v>2</v>
      </c>
      <c r="P1009" s="127">
        <v>1</v>
      </c>
    </row>
    <row r="1010" spans="1:16" s="123" customFormat="1" ht="15.75" x14ac:dyDescent="0.25">
      <c r="A1010" s="121"/>
      <c r="B1010" s="127">
        <v>1000</v>
      </c>
      <c r="C1010" s="127">
        <v>1</v>
      </c>
      <c r="D1010" s="127">
        <v>60</v>
      </c>
      <c r="E1010" s="127">
        <v>18300</v>
      </c>
      <c r="F1010" s="128">
        <v>2.7110969765578954</v>
      </c>
      <c r="G1010" s="127">
        <v>36000</v>
      </c>
      <c r="H1010" s="127">
        <v>5000</v>
      </c>
      <c r="I1010" s="127">
        <v>5000</v>
      </c>
      <c r="J1010" s="127">
        <v>1</v>
      </c>
      <c r="K1010" s="129">
        <v>50</v>
      </c>
      <c r="L1010" s="127">
        <v>3</v>
      </c>
      <c r="M1010" s="127">
        <v>1</v>
      </c>
      <c r="N1010" s="127">
        <v>2</v>
      </c>
      <c r="O1010" s="127">
        <v>4</v>
      </c>
      <c r="P1010" s="127">
        <v>3</v>
      </c>
    </row>
    <row r="1011" spans="1:16" s="123" customFormat="1" ht="15.75" x14ac:dyDescent="0.25">
      <c r="A1011" s="121"/>
      <c r="B1011" s="127">
        <v>1001</v>
      </c>
      <c r="C1011" s="127">
        <v>1</v>
      </c>
      <c r="D1011" s="127">
        <v>36</v>
      </c>
      <c r="E1011" s="127">
        <v>24000</v>
      </c>
      <c r="F1011" s="128">
        <v>3.7147956882076474</v>
      </c>
      <c r="G1011" s="127">
        <v>36000</v>
      </c>
      <c r="H1011" s="127">
        <v>6200</v>
      </c>
      <c r="I1011" s="127">
        <v>5000</v>
      </c>
      <c r="J1011" s="127">
        <v>1</v>
      </c>
      <c r="K1011" s="127">
        <v>20</v>
      </c>
      <c r="L1011" s="127">
        <v>4</v>
      </c>
      <c r="M1011" s="127">
        <v>4</v>
      </c>
      <c r="N1011" s="127">
        <v>1</v>
      </c>
      <c r="O1011" s="127">
        <v>2</v>
      </c>
      <c r="P1011" s="127">
        <v>3</v>
      </c>
    </row>
    <row r="1012" spans="1:16" s="123" customFormat="1" ht="15.75" x14ac:dyDescent="0.25">
      <c r="A1012" s="121"/>
      <c r="B1012" s="127">
        <v>1002</v>
      </c>
      <c r="C1012" s="127">
        <v>3</v>
      </c>
      <c r="D1012" s="127">
        <v>18</v>
      </c>
      <c r="E1012" s="127">
        <v>14000</v>
      </c>
      <c r="F1012" s="128">
        <v>3.4851770145466534</v>
      </c>
      <c r="G1012" s="127">
        <v>25000</v>
      </c>
      <c r="H1012" s="127">
        <v>4300</v>
      </c>
      <c r="I1012" s="127">
        <v>6000</v>
      </c>
      <c r="J1012" s="127">
        <v>2</v>
      </c>
      <c r="K1012" s="129">
        <v>45</v>
      </c>
      <c r="L1012" s="127">
        <v>1</v>
      </c>
      <c r="M1012" s="127">
        <v>5</v>
      </c>
      <c r="N1012" s="127">
        <v>1</v>
      </c>
      <c r="O1012" s="127">
        <v>2</v>
      </c>
      <c r="P1012" s="127">
        <v>1</v>
      </c>
    </row>
    <row r="1013" spans="1:16" s="123" customFormat="1" ht="15.75" x14ac:dyDescent="0.25">
      <c r="A1013" s="121"/>
      <c r="B1013" s="127">
        <v>1003</v>
      </c>
      <c r="C1013" s="127">
        <v>2</v>
      </c>
      <c r="D1013" s="127">
        <v>48</v>
      </c>
      <c r="E1013" s="127">
        <v>24000</v>
      </c>
      <c r="F1013" s="128">
        <v>2.8507285998116449</v>
      </c>
      <c r="G1013" s="127">
        <v>41000</v>
      </c>
      <c r="H1013" s="127">
        <v>6200</v>
      </c>
      <c r="I1013" s="127">
        <v>6000</v>
      </c>
      <c r="J1013" s="127">
        <v>2</v>
      </c>
      <c r="K1013" s="127">
        <v>19</v>
      </c>
      <c r="L1013" s="127">
        <v>4</v>
      </c>
      <c r="M1013" s="127">
        <v>5</v>
      </c>
      <c r="N1013" s="127">
        <v>2</v>
      </c>
      <c r="O1013" s="127">
        <v>2</v>
      </c>
      <c r="P1013" s="127">
        <v>3</v>
      </c>
    </row>
    <row r="1014" spans="1:16" s="123" customFormat="1" ht="15.75" x14ac:dyDescent="0.25">
      <c r="A1014" s="121"/>
      <c r="B1014" s="127">
        <v>1004</v>
      </c>
      <c r="C1014" s="127">
        <v>3</v>
      </c>
      <c r="D1014" s="127">
        <v>12</v>
      </c>
      <c r="E1014" s="127">
        <v>5400</v>
      </c>
      <c r="F1014" s="128">
        <v>1.3566759264378878</v>
      </c>
      <c r="G1014" s="127">
        <v>18000</v>
      </c>
      <c r="H1014" s="127">
        <v>2500</v>
      </c>
      <c r="I1014" s="127">
        <v>6000</v>
      </c>
      <c r="J1014" s="127">
        <v>1</v>
      </c>
      <c r="K1014" s="129">
        <v>21</v>
      </c>
      <c r="L1014" s="127">
        <v>2</v>
      </c>
      <c r="M1014" s="127">
        <v>4</v>
      </c>
      <c r="N1014" s="127">
        <v>1</v>
      </c>
      <c r="O1014" s="127">
        <v>3</v>
      </c>
      <c r="P1014" s="127">
        <v>3</v>
      </c>
    </row>
    <row r="1015" spans="1:16" s="123" customFormat="1" ht="15.75" x14ac:dyDescent="0.25">
      <c r="A1015" s="121"/>
      <c r="B1015" s="127">
        <v>1005</v>
      </c>
      <c r="C1015" s="127">
        <v>4</v>
      </c>
      <c r="D1015" s="127">
        <v>18</v>
      </c>
      <c r="E1015" s="127">
        <v>24000</v>
      </c>
      <c r="F1015" s="128">
        <v>3.2898769395932308</v>
      </c>
      <c r="G1015" s="127">
        <v>41000</v>
      </c>
      <c r="H1015" s="127">
        <v>6200</v>
      </c>
      <c r="I1015" s="127">
        <v>6000</v>
      </c>
      <c r="J1015" s="127">
        <v>1</v>
      </c>
      <c r="K1015" s="127">
        <v>52</v>
      </c>
      <c r="L1015" s="127">
        <v>2</v>
      </c>
      <c r="M1015" s="127">
        <v>2</v>
      </c>
      <c r="N1015" s="127">
        <v>2</v>
      </c>
      <c r="O1015" s="127">
        <v>4</v>
      </c>
      <c r="P1015" s="127">
        <v>2</v>
      </c>
    </row>
    <row r="1016" spans="1:16" s="123" customFormat="1" ht="15.75" x14ac:dyDescent="0.25">
      <c r="A1016" s="121"/>
      <c r="B1016" s="127">
        <v>1006</v>
      </c>
      <c r="C1016" s="127">
        <v>1</v>
      </c>
      <c r="D1016" s="127">
        <v>60</v>
      </c>
      <c r="E1016" s="127">
        <v>18300</v>
      </c>
      <c r="F1016" s="128">
        <v>1.5388982607095447</v>
      </c>
      <c r="G1016" s="127">
        <v>36000</v>
      </c>
      <c r="H1016" s="127">
        <v>5000</v>
      </c>
      <c r="I1016" s="127">
        <v>5000</v>
      </c>
      <c r="J1016" s="127">
        <v>1</v>
      </c>
      <c r="K1016" s="129">
        <v>26</v>
      </c>
      <c r="L1016" s="127">
        <v>1</v>
      </c>
      <c r="M1016" s="127">
        <v>2</v>
      </c>
      <c r="N1016" s="127">
        <v>1</v>
      </c>
      <c r="O1016" s="127">
        <v>4</v>
      </c>
      <c r="P1016" s="127">
        <v>3</v>
      </c>
    </row>
    <row r="1017" spans="1:16" s="123" customFormat="1" ht="15.75" x14ac:dyDescent="0.25">
      <c r="A1017" s="121"/>
      <c r="B1017" s="127">
        <v>1007</v>
      </c>
      <c r="C1017" s="127">
        <v>1</v>
      </c>
      <c r="D1017" s="127">
        <v>36</v>
      </c>
      <c r="E1017" s="127">
        <v>14000</v>
      </c>
      <c r="F1017" s="128">
        <v>3.9771070134646163</v>
      </c>
      <c r="G1017" s="127">
        <v>25000</v>
      </c>
      <c r="H1017" s="127">
        <v>3600</v>
      </c>
      <c r="I1017" s="127">
        <v>5000</v>
      </c>
      <c r="J1017" s="127">
        <v>2</v>
      </c>
      <c r="K1017" s="127">
        <v>18</v>
      </c>
      <c r="L1017" s="127">
        <v>4</v>
      </c>
      <c r="M1017" s="127">
        <v>4</v>
      </c>
      <c r="N1017" s="127">
        <v>2</v>
      </c>
      <c r="O1017" s="127">
        <v>4</v>
      </c>
      <c r="P1017" s="127">
        <v>3</v>
      </c>
    </row>
    <row r="1018" spans="1:16" s="123" customFormat="1" ht="15.75" x14ac:dyDescent="0.25">
      <c r="A1018" s="121"/>
      <c r="B1018" s="127">
        <v>1008</v>
      </c>
      <c r="C1018" s="127">
        <v>4</v>
      </c>
      <c r="D1018" s="127">
        <v>48</v>
      </c>
      <c r="E1018" s="127">
        <v>14000</v>
      </c>
      <c r="F1018" s="128">
        <v>1.9761667459569323</v>
      </c>
      <c r="G1018" s="127">
        <v>20000</v>
      </c>
      <c r="H1018" s="127">
        <v>3600</v>
      </c>
      <c r="I1018" s="127">
        <v>6000</v>
      </c>
      <c r="J1018" s="127">
        <v>1</v>
      </c>
      <c r="K1018" s="129">
        <v>42</v>
      </c>
      <c r="L1018" s="127">
        <v>4</v>
      </c>
      <c r="M1018" s="127">
        <v>5</v>
      </c>
      <c r="N1018" s="127">
        <v>1</v>
      </c>
      <c r="O1018" s="127">
        <v>1</v>
      </c>
      <c r="P1018" s="127">
        <v>2</v>
      </c>
    </row>
    <row r="1019" spans="1:16" s="123" customFormat="1" ht="15.75" x14ac:dyDescent="0.25">
      <c r="A1019" s="121"/>
      <c r="B1019" s="127">
        <v>1009</v>
      </c>
      <c r="C1019" s="127">
        <v>3</v>
      </c>
      <c r="D1019" s="127">
        <v>36</v>
      </c>
      <c r="E1019" s="127">
        <v>14000</v>
      </c>
      <c r="F1019" s="128">
        <v>2.3421592121378638</v>
      </c>
      <c r="G1019" s="127">
        <v>25000</v>
      </c>
      <c r="H1019" s="127">
        <v>3600</v>
      </c>
      <c r="I1019" s="127">
        <v>6000</v>
      </c>
      <c r="J1019" s="127">
        <v>1</v>
      </c>
      <c r="K1019" s="127">
        <v>18</v>
      </c>
      <c r="L1019" s="127">
        <v>4</v>
      </c>
      <c r="M1019" s="127">
        <v>4</v>
      </c>
      <c r="N1019" s="127">
        <v>1</v>
      </c>
      <c r="O1019" s="127">
        <v>3</v>
      </c>
      <c r="P1019" s="127">
        <v>1</v>
      </c>
    </row>
    <row r="1020" spans="1:16" s="123" customFormat="1" ht="15.75" x14ac:dyDescent="0.25">
      <c r="A1020" s="121"/>
      <c r="B1020" s="127">
        <v>1010</v>
      </c>
      <c r="C1020" s="127">
        <v>2</v>
      </c>
      <c r="D1020" s="127">
        <v>48</v>
      </c>
      <c r="E1020" s="127">
        <v>24000</v>
      </c>
      <c r="F1020" s="128">
        <v>2.8804991158235631</v>
      </c>
      <c r="G1020" s="127">
        <v>36000</v>
      </c>
      <c r="H1020" s="127">
        <v>7300</v>
      </c>
      <c r="I1020" s="127">
        <v>6000</v>
      </c>
      <c r="J1020" s="127">
        <v>2</v>
      </c>
      <c r="K1020" s="129">
        <v>24</v>
      </c>
      <c r="L1020" s="127">
        <v>4</v>
      </c>
      <c r="M1020" s="127">
        <v>1</v>
      </c>
      <c r="N1020" s="127">
        <v>2</v>
      </c>
      <c r="O1020" s="127">
        <v>1</v>
      </c>
      <c r="P1020" s="127">
        <v>2</v>
      </c>
    </row>
    <row r="1021" spans="1:16" s="123" customFormat="1" ht="15.75" x14ac:dyDescent="0.25">
      <c r="A1021" s="121"/>
      <c r="B1021" s="127">
        <v>1011</v>
      </c>
      <c r="C1021" s="127">
        <v>2</v>
      </c>
      <c r="D1021" s="127">
        <v>36</v>
      </c>
      <c r="E1021" s="127">
        <v>24000</v>
      </c>
      <c r="F1021" s="128">
        <v>2.6729340018452992</v>
      </c>
      <c r="G1021" s="127">
        <v>49000</v>
      </c>
      <c r="H1021" s="127">
        <v>7300</v>
      </c>
      <c r="I1021" s="127">
        <v>6000</v>
      </c>
      <c r="J1021" s="127">
        <v>2</v>
      </c>
      <c r="K1021" s="129">
        <v>22</v>
      </c>
      <c r="L1021" s="127">
        <v>2</v>
      </c>
      <c r="M1021" s="127">
        <v>2</v>
      </c>
      <c r="N1021" s="127">
        <v>1</v>
      </c>
      <c r="O1021" s="127">
        <v>4</v>
      </c>
      <c r="P1021" s="127">
        <v>3</v>
      </c>
    </row>
    <row r="1022" spans="1:16" s="123" customFormat="1" ht="15.75" x14ac:dyDescent="0.25">
      <c r="A1022" s="121"/>
      <c r="B1022" s="127">
        <v>1012</v>
      </c>
      <c r="C1022" s="127">
        <v>1</v>
      </c>
      <c r="D1022" s="127">
        <v>12</v>
      </c>
      <c r="E1022" s="127">
        <v>24000</v>
      </c>
      <c r="F1022" s="128">
        <v>3.5940291831617364</v>
      </c>
      <c r="G1022" s="127">
        <v>36000</v>
      </c>
      <c r="H1022" s="127">
        <v>6200</v>
      </c>
      <c r="I1022" s="127">
        <v>5000</v>
      </c>
      <c r="J1022" s="127">
        <v>1</v>
      </c>
      <c r="K1022" s="127">
        <v>52</v>
      </c>
      <c r="L1022" s="127">
        <v>4</v>
      </c>
      <c r="M1022" s="127">
        <v>5</v>
      </c>
      <c r="N1022" s="127">
        <v>1</v>
      </c>
      <c r="O1022" s="127">
        <v>4</v>
      </c>
      <c r="P1022" s="127">
        <v>1</v>
      </c>
    </row>
    <row r="1023" spans="1:16" s="123" customFormat="1" ht="15.75" x14ac:dyDescent="0.25">
      <c r="A1023" s="121"/>
      <c r="B1023" s="127">
        <v>1013</v>
      </c>
      <c r="C1023" s="127">
        <v>2</v>
      </c>
      <c r="D1023" s="127">
        <v>12</v>
      </c>
      <c r="E1023" s="127">
        <v>5400</v>
      </c>
      <c r="F1023" s="128">
        <v>1.9891745893268591</v>
      </c>
      <c r="G1023" s="127">
        <v>12000</v>
      </c>
      <c r="H1023" s="127">
        <v>1900</v>
      </c>
      <c r="I1023" s="127">
        <v>6000</v>
      </c>
      <c r="J1023" s="127">
        <v>2</v>
      </c>
      <c r="K1023" s="129">
        <v>36</v>
      </c>
      <c r="L1023" s="127">
        <v>1</v>
      </c>
      <c r="M1023" s="127">
        <v>3</v>
      </c>
      <c r="N1023" s="127">
        <v>2</v>
      </c>
      <c r="O1023" s="127">
        <v>1</v>
      </c>
      <c r="P1023" s="127">
        <v>3</v>
      </c>
    </row>
    <row r="1024" spans="1:16" s="123" customFormat="1" ht="15.75" x14ac:dyDescent="0.25">
      <c r="A1024" s="121"/>
      <c r="B1024" s="127">
        <v>1014</v>
      </c>
      <c r="C1024" s="127">
        <v>2</v>
      </c>
      <c r="D1024" s="127">
        <v>36</v>
      </c>
      <c r="E1024" s="127">
        <v>18300</v>
      </c>
      <c r="F1024" s="128">
        <v>3.0912215011984623</v>
      </c>
      <c r="G1024" s="127">
        <v>36000</v>
      </c>
      <c r="H1024" s="127">
        <v>6000</v>
      </c>
      <c r="I1024" s="127">
        <v>6000</v>
      </c>
      <c r="J1024" s="127">
        <v>1</v>
      </c>
      <c r="K1024" s="127">
        <v>37</v>
      </c>
      <c r="L1024" s="127">
        <v>1</v>
      </c>
      <c r="M1024" s="127">
        <v>2</v>
      </c>
      <c r="N1024" s="127">
        <v>1</v>
      </c>
      <c r="O1024" s="127">
        <v>3</v>
      </c>
      <c r="P1024" s="127">
        <v>3</v>
      </c>
    </row>
    <row r="1025" spans="1:16" s="123" customFormat="1" ht="15.75" x14ac:dyDescent="0.25">
      <c r="A1025" s="121"/>
      <c r="B1025" s="127">
        <v>1015</v>
      </c>
      <c r="C1025" s="127">
        <v>4</v>
      </c>
      <c r="D1025" s="127">
        <v>36</v>
      </c>
      <c r="E1025" s="127">
        <v>18300</v>
      </c>
      <c r="F1025" s="128">
        <v>3.9518999955056642</v>
      </c>
      <c r="G1025" s="127">
        <v>36000</v>
      </c>
      <c r="H1025" s="127">
        <v>5200</v>
      </c>
      <c r="I1025" s="127">
        <v>6000</v>
      </c>
      <c r="J1025" s="127">
        <v>2</v>
      </c>
      <c r="K1025" s="129">
        <v>26</v>
      </c>
      <c r="L1025" s="127">
        <v>3</v>
      </c>
      <c r="M1025" s="127">
        <v>4</v>
      </c>
      <c r="N1025" s="127">
        <v>2</v>
      </c>
      <c r="O1025" s="127">
        <v>3</v>
      </c>
      <c r="P1025" s="127">
        <v>2</v>
      </c>
    </row>
    <row r="1026" spans="1:16" s="123" customFormat="1" ht="15.75" x14ac:dyDescent="0.25">
      <c r="A1026" s="121"/>
      <c r="B1026" s="127">
        <v>1016</v>
      </c>
      <c r="C1026" s="127">
        <v>3</v>
      </c>
      <c r="D1026" s="127">
        <v>36</v>
      </c>
      <c r="E1026" s="127">
        <v>5400</v>
      </c>
      <c r="F1026" s="128">
        <v>3.8981445928361476</v>
      </c>
      <c r="G1026" s="127">
        <v>15000</v>
      </c>
      <c r="H1026" s="127">
        <v>2400</v>
      </c>
      <c r="I1026" s="127">
        <v>6000</v>
      </c>
      <c r="J1026" s="127">
        <v>2</v>
      </c>
      <c r="K1026" s="127">
        <v>43</v>
      </c>
      <c r="L1026" s="127">
        <v>1</v>
      </c>
      <c r="M1026" s="127">
        <v>5</v>
      </c>
      <c r="N1026" s="127">
        <v>1</v>
      </c>
      <c r="O1026" s="127">
        <v>2</v>
      </c>
      <c r="P1026" s="127">
        <v>3</v>
      </c>
    </row>
    <row r="1027" spans="1:16" s="123" customFormat="1" ht="15.75" x14ac:dyDescent="0.25">
      <c r="A1027" s="121"/>
      <c r="B1027" s="127">
        <v>1017</v>
      </c>
      <c r="C1027" s="127">
        <v>2</v>
      </c>
      <c r="D1027" s="127">
        <v>36</v>
      </c>
      <c r="E1027" s="127">
        <v>24000</v>
      </c>
      <c r="F1027" s="128">
        <v>1.0034912065277051</v>
      </c>
      <c r="G1027" s="127">
        <v>36000</v>
      </c>
      <c r="H1027" s="127">
        <v>7300</v>
      </c>
      <c r="I1027" s="127">
        <v>6000</v>
      </c>
      <c r="J1027" s="127">
        <v>1</v>
      </c>
      <c r="K1027" s="129">
        <v>49</v>
      </c>
      <c r="L1027" s="127">
        <v>4</v>
      </c>
      <c r="M1027" s="127">
        <v>3</v>
      </c>
      <c r="N1027" s="127">
        <v>1</v>
      </c>
      <c r="O1027" s="127">
        <v>3</v>
      </c>
      <c r="P1027" s="127">
        <v>1</v>
      </c>
    </row>
    <row r="1028" spans="1:16" s="123" customFormat="1" ht="15.75" x14ac:dyDescent="0.25">
      <c r="A1028" s="121"/>
      <c r="B1028" s="127">
        <v>1018</v>
      </c>
      <c r="C1028" s="127">
        <v>2</v>
      </c>
      <c r="D1028" s="127">
        <v>12</v>
      </c>
      <c r="E1028" s="127">
        <v>24000</v>
      </c>
      <c r="F1028" s="128">
        <v>1.599338820160352</v>
      </c>
      <c r="G1028" s="127">
        <v>42000</v>
      </c>
      <c r="H1028" s="127">
        <v>6200</v>
      </c>
      <c r="I1028" s="127">
        <v>6000</v>
      </c>
      <c r="J1028" s="127">
        <v>2</v>
      </c>
      <c r="K1028" s="127">
        <v>32</v>
      </c>
      <c r="L1028" s="127">
        <v>3</v>
      </c>
      <c r="M1028" s="127">
        <v>4</v>
      </c>
      <c r="N1028" s="127">
        <v>2</v>
      </c>
      <c r="O1028" s="127">
        <v>1</v>
      </c>
      <c r="P1028" s="127">
        <v>3</v>
      </c>
    </row>
    <row r="1029" spans="1:16" s="123" customFormat="1" ht="15.75" x14ac:dyDescent="0.25">
      <c r="A1029" s="121"/>
      <c r="B1029" s="127">
        <v>1019</v>
      </c>
      <c r="C1029" s="127">
        <v>4</v>
      </c>
      <c r="D1029" s="127">
        <v>36</v>
      </c>
      <c r="E1029" s="127">
        <v>18300</v>
      </c>
      <c r="F1029" s="128">
        <v>1.7268797414635151</v>
      </c>
      <c r="G1029" s="127">
        <v>36000</v>
      </c>
      <c r="H1029" s="127">
        <v>5000</v>
      </c>
      <c r="I1029" s="127">
        <v>6000</v>
      </c>
      <c r="J1029" s="127">
        <v>1</v>
      </c>
      <c r="K1029" s="129">
        <v>46</v>
      </c>
      <c r="L1029" s="127">
        <v>2</v>
      </c>
      <c r="M1029" s="127">
        <v>4</v>
      </c>
      <c r="N1029" s="127">
        <v>1</v>
      </c>
      <c r="O1029" s="127">
        <v>4</v>
      </c>
      <c r="P1029" s="127">
        <v>3</v>
      </c>
    </row>
    <row r="1030" spans="1:16" s="123" customFormat="1" ht="15.75" x14ac:dyDescent="0.25">
      <c r="A1030" s="121"/>
      <c r="B1030" s="127">
        <v>1020</v>
      </c>
      <c r="C1030" s="127">
        <v>3</v>
      </c>
      <c r="D1030" s="127">
        <v>36</v>
      </c>
      <c r="E1030" s="127">
        <v>24000</v>
      </c>
      <c r="F1030" s="128">
        <v>2.5948344384317257</v>
      </c>
      <c r="G1030" s="127">
        <v>41000</v>
      </c>
      <c r="H1030" s="127">
        <v>6200</v>
      </c>
      <c r="I1030" s="127">
        <v>6000</v>
      </c>
      <c r="J1030" s="127">
        <v>2</v>
      </c>
      <c r="K1030" s="127">
        <v>44</v>
      </c>
      <c r="L1030" s="127">
        <v>3</v>
      </c>
      <c r="M1030" s="127">
        <v>5</v>
      </c>
      <c r="N1030" s="127">
        <v>2</v>
      </c>
      <c r="O1030" s="127">
        <v>3</v>
      </c>
      <c r="P1030" s="127">
        <v>3</v>
      </c>
    </row>
    <row r="1031" spans="1:16" s="123" customFormat="1" ht="15.75" x14ac:dyDescent="0.25">
      <c r="A1031" s="121"/>
      <c r="B1031" s="127">
        <v>1021</v>
      </c>
      <c r="C1031" s="127">
        <v>3</v>
      </c>
      <c r="D1031" s="127">
        <v>36</v>
      </c>
      <c r="E1031" s="127">
        <v>14000</v>
      </c>
      <c r="F1031" s="128">
        <v>2.6849776893028059</v>
      </c>
      <c r="G1031" s="127">
        <v>25000</v>
      </c>
      <c r="H1031" s="127">
        <v>4200</v>
      </c>
      <c r="I1031" s="127">
        <v>6000</v>
      </c>
      <c r="J1031" s="127">
        <v>2</v>
      </c>
      <c r="K1031" s="129">
        <v>27</v>
      </c>
      <c r="L1031" s="127">
        <v>1</v>
      </c>
      <c r="M1031" s="127">
        <v>4</v>
      </c>
      <c r="N1031" s="127">
        <v>2</v>
      </c>
      <c r="O1031" s="127">
        <v>1</v>
      </c>
      <c r="P1031" s="127">
        <v>3</v>
      </c>
    </row>
    <row r="1032" spans="1:16" s="123" customFormat="1" ht="15.75" x14ac:dyDescent="0.25">
      <c r="A1032" s="121"/>
      <c r="B1032" s="127">
        <v>1022</v>
      </c>
      <c r="C1032" s="127">
        <v>1</v>
      </c>
      <c r="D1032" s="127">
        <v>12</v>
      </c>
      <c r="E1032" s="127">
        <v>5400</v>
      </c>
      <c r="F1032" s="128">
        <v>3.7730627552320217</v>
      </c>
      <c r="G1032" s="127">
        <v>12000</v>
      </c>
      <c r="H1032" s="127">
        <v>1900</v>
      </c>
      <c r="I1032" s="127">
        <v>5000</v>
      </c>
      <c r="J1032" s="127">
        <v>2</v>
      </c>
      <c r="K1032" s="127">
        <v>40</v>
      </c>
      <c r="L1032" s="127">
        <v>1</v>
      </c>
      <c r="M1032" s="127">
        <v>4</v>
      </c>
      <c r="N1032" s="127">
        <v>2</v>
      </c>
      <c r="O1032" s="127">
        <v>1</v>
      </c>
      <c r="P1032" s="127">
        <v>1</v>
      </c>
    </row>
    <row r="1033" spans="1:16" s="123" customFormat="1" ht="15.75" x14ac:dyDescent="0.25">
      <c r="A1033" s="121"/>
      <c r="B1033" s="127">
        <v>1023</v>
      </c>
      <c r="C1033" s="127">
        <v>4</v>
      </c>
      <c r="D1033" s="127">
        <v>48</v>
      </c>
      <c r="E1033" s="127">
        <v>24000</v>
      </c>
      <c r="F1033" s="128">
        <v>3.8694348044003108</v>
      </c>
      <c r="G1033" s="127">
        <v>36000</v>
      </c>
      <c r="H1033" s="127">
        <v>6200</v>
      </c>
      <c r="I1033" s="127">
        <v>6000</v>
      </c>
      <c r="J1033" s="127">
        <v>2</v>
      </c>
      <c r="K1033" s="129">
        <v>19</v>
      </c>
      <c r="L1033" s="127">
        <v>1</v>
      </c>
      <c r="M1033" s="127">
        <v>5</v>
      </c>
      <c r="N1033" s="127">
        <v>1</v>
      </c>
      <c r="O1033" s="127">
        <v>4</v>
      </c>
      <c r="P1033" s="127">
        <v>1</v>
      </c>
    </row>
    <row r="1034" spans="1:16" s="123" customFormat="1" ht="15.75" x14ac:dyDescent="0.25">
      <c r="A1034" s="121"/>
      <c r="B1034" s="127">
        <v>1024</v>
      </c>
      <c r="C1034" s="127">
        <v>4</v>
      </c>
      <c r="D1034" s="127">
        <v>36</v>
      </c>
      <c r="E1034" s="127">
        <v>14000</v>
      </c>
      <c r="F1034" s="128">
        <v>2.7216558191728759</v>
      </c>
      <c r="G1034" s="127">
        <v>25000</v>
      </c>
      <c r="H1034" s="127">
        <v>3600</v>
      </c>
      <c r="I1034" s="127">
        <v>6000</v>
      </c>
      <c r="J1034" s="127">
        <v>2</v>
      </c>
      <c r="K1034" s="127">
        <v>31</v>
      </c>
      <c r="L1034" s="127">
        <v>4</v>
      </c>
      <c r="M1034" s="127">
        <v>1</v>
      </c>
      <c r="N1034" s="127">
        <v>2</v>
      </c>
      <c r="O1034" s="127">
        <v>4</v>
      </c>
      <c r="P1034" s="127">
        <v>1</v>
      </c>
    </row>
    <row r="1035" spans="1:16" s="123" customFormat="1" ht="15.75" x14ac:dyDescent="0.25">
      <c r="A1035" s="121"/>
      <c r="B1035" s="127">
        <v>1025</v>
      </c>
      <c r="C1035" s="127">
        <v>4</v>
      </c>
      <c r="D1035" s="127">
        <v>36</v>
      </c>
      <c r="E1035" s="127">
        <v>5400</v>
      </c>
      <c r="F1035" s="128">
        <v>2.4419001351937659</v>
      </c>
      <c r="G1035" s="127">
        <v>12000</v>
      </c>
      <c r="H1035" s="127">
        <v>2100</v>
      </c>
      <c r="I1035" s="127">
        <v>6000</v>
      </c>
      <c r="J1035" s="127">
        <v>1</v>
      </c>
      <c r="K1035" s="129">
        <v>39</v>
      </c>
      <c r="L1035" s="127">
        <v>2</v>
      </c>
      <c r="M1035" s="127">
        <v>3</v>
      </c>
      <c r="N1035" s="127">
        <v>2</v>
      </c>
      <c r="O1035" s="127">
        <v>2</v>
      </c>
      <c r="P1035" s="127">
        <v>2</v>
      </c>
    </row>
    <row r="1036" spans="1:16" s="123" customFormat="1" ht="15.75" x14ac:dyDescent="0.25">
      <c r="A1036" s="121"/>
      <c r="B1036" s="127">
        <v>1026</v>
      </c>
      <c r="C1036" s="127">
        <v>5</v>
      </c>
      <c r="D1036" s="127">
        <v>12</v>
      </c>
      <c r="E1036" s="127">
        <v>18300</v>
      </c>
      <c r="F1036" s="128">
        <v>3.381557702753569</v>
      </c>
      <c r="G1036" s="127">
        <v>36000</v>
      </c>
      <c r="H1036" s="127">
        <v>6900</v>
      </c>
      <c r="I1036" s="127">
        <v>5500</v>
      </c>
      <c r="J1036" s="127">
        <v>1</v>
      </c>
      <c r="K1036" s="127">
        <v>27</v>
      </c>
      <c r="L1036" s="127">
        <v>3</v>
      </c>
      <c r="M1036" s="127">
        <v>1</v>
      </c>
      <c r="N1036" s="127">
        <v>1</v>
      </c>
      <c r="O1036" s="127">
        <v>3</v>
      </c>
      <c r="P1036" s="127">
        <v>3</v>
      </c>
    </row>
    <row r="1037" spans="1:16" s="123" customFormat="1" ht="15.75" x14ac:dyDescent="0.25">
      <c r="A1037" s="121"/>
      <c r="B1037" s="127">
        <v>1027</v>
      </c>
      <c r="C1037" s="127">
        <v>1</v>
      </c>
      <c r="D1037" s="127">
        <v>18</v>
      </c>
      <c r="E1037" s="127">
        <v>5400</v>
      </c>
      <c r="F1037" s="128">
        <v>2.0619375492123506</v>
      </c>
      <c r="G1037" s="127">
        <v>18000</v>
      </c>
      <c r="H1037" s="127">
        <v>2400</v>
      </c>
      <c r="I1037" s="127">
        <v>5000</v>
      </c>
      <c r="J1037" s="127">
        <v>2</v>
      </c>
      <c r="K1037" s="129">
        <v>21</v>
      </c>
      <c r="L1037" s="127">
        <v>2</v>
      </c>
      <c r="M1037" s="127">
        <v>2</v>
      </c>
      <c r="N1037" s="127">
        <v>1</v>
      </c>
      <c r="O1037" s="127">
        <v>2</v>
      </c>
      <c r="P1037" s="127">
        <v>1</v>
      </c>
    </row>
    <row r="1038" spans="1:16" s="123" customFormat="1" ht="15.75" x14ac:dyDescent="0.25">
      <c r="A1038" s="121"/>
      <c r="B1038" s="127">
        <v>1028</v>
      </c>
      <c r="C1038" s="127">
        <v>5</v>
      </c>
      <c r="D1038" s="127">
        <v>36</v>
      </c>
      <c r="E1038" s="127">
        <v>24000</v>
      </c>
      <c r="F1038" s="128">
        <v>3.7270760131860645</v>
      </c>
      <c r="G1038" s="127">
        <v>36000</v>
      </c>
      <c r="H1038" s="127">
        <v>7300</v>
      </c>
      <c r="I1038" s="127">
        <v>5500</v>
      </c>
      <c r="J1038" s="127">
        <v>1</v>
      </c>
      <c r="K1038" s="129">
        <v>34</v>
      </c>
      <c r="L1038" s="127">
        <v>1</v>
      </c>
      <c r="M1038" s="127">
        <v>4</v>
      </c>
      <c r="N1038" s="127">
        <v>1</v>
      </c>
      <c r="O1038" s="127">
        <v>1</v>
      </c>
      <c r="P1038" s="127">
        <v>1</v>
      </c>
    </row>
    <row r="1039" spans="1:16" s="123" customFormat="1" ht="15.75" x14ac:dyDescent="0.25">
      <c r="A1039" s="121"/>
      <c r="B1039" s="127">
        <v>1029</v>
      </c>
      <c r="C1039" s="127">
        <v>5</v>
      </c>
      <c r="D1039" s="127">
        <v>48</v>
      </c>
      <c r="E1039" s="127">
        <v>18300</v>
      </c>
      <c r="F1039" s="128">
        <v>3.517578931671252</v>
      </c>
      <c r="G1039" s="127">
        <v>36000</v>
      </c>
      <c r="H1039" s="127">
        <v>6200</v>
      </c>
      <c r="I1039" s="127">
        <v>5500</v>
      </c>
      <c r="J1039" s="127">
        <v>2</v>
      </c>
      <c r="K1039" s="127">
        <v>54</v>
      </c>
      <c r="L1039" s="127">
        <v>4</v>
      </c>
      <c r="M1039" s="127">
        <v>3</v>
      </c>
      <c r="N1039" s="127">
        <v>2</v>
      </c>
      <c r="O1039" s="127">
        <v>1</v>
      </c>
      <c r="P1039" s="127">
        <v>3</v>
      </c>
    </row>
    <row r="1040" spans="1:16" s="123" customFormat="1" ht="15.75" x14ac:dyDescent="0.25">
      <c r="A1040" s="121"/>
      <c r="B1040" s="127">
        <v>1030</v>
      </c>
      <c r="C1040" s="127">
        <v>1</v>
      </c>
      <c r="D1040" s="127">
        <v>36</v>
      </c>
      <c r="E1040" s="127">
        <v>14000</v>
      </c>
      <c r="F1040" s="128">
        <v>1.4346728776146214</v>
      </c>
      <c r="G1040" s="127">
        <v>25000</v>
      </c>
      <c r="H1040" s="127">
        <v>4400</v>
      </c>
      <c r="I1040" s="127">
        <v>5000</v>
      </c>
      <c r="J1040" s="127">
        <v>2</v>
      </c>
      <c r="K1040" s="129">
        <v>44</v>
      </c>
      <c r="L1040" s="127">
        <v>2</v>
      </c>
      <c r="M1040" s="127">
        <v>4</v>
      </c>
      <c r="N1040" s="127">
        <v>2</v>
      </c>
      <c r="O1040" s="127">
        <v>1</v>
      </c>
      <c r="P1040" s="127">
        <v>3</v>
      </c>
    </row>
    <row r="1041" spans="1:16" s="123" customFormat="1" ht="15.75" x14ac:dyDescent="0.25">
      <c r="A1041" s="121"/>
      <c r="B1041" s="127">
        <v>1031</v>
      </c>
      <c r="C1041" s="127">
        <v>5</v>
      </c>
      <c r="D1041" s="127">
        <v>12</v>
      </c>
      <c r="E1041" s="127">
        <v>18300</v>
      </c>
      <c r="F1041" s="128">
        <v>1.0571146856832279</v>
      </c>
      <c r="G1041" s="127">
        <v>36000</v>
      </c>
      <c r="H1041" s="127">
        <v>5200</v>
      </c>
      <c r="I1041" s="127">
        <v>5500</v>
      </c>
      <c r="J1041" s="127">
        <v>1</v>
      </c>
      <c r="K1041" s="127">
        <v>33</v>
      </c>
      <c r="L1041" s="127">
        <v>1</v>
      </c>
      <c r="M1041" s="127">
        <v>3</v>
      </c>
      <c r="N1041" s="127">
        <v>2</v>
      </c>
      <c r="O1041" s="127">
        <v>2</v>
      </c>
      <c r="P1041" s="127">
        <v>3</v>
      </c>
    </row>
    <row r="1042" spans="1:16" s="123" customFormat="1" ht="15.75" x14ac:dyDescent="0.25">
      <c r="A1042" s="121"/>
      <c r="B1042" s="127">
        <v>1032</v>
      </c>
      <c r="C1042" s="127">
        <v>2</v>
      </c>
      <c r="D1042" s="127">
        <v>48</v>
      </c>
      <c r="E1042" s="127">
        <v>14000</v>
      </c>
      <c r="F1042" s="128">
        <v>3.0422109593046258</v>
      </c>
      <c r="G1042" s="127">
        <v>25000</v>
      </c>
      <c r="H1042" s="127">
        <v>4000</v>
      </c>
      <c r="I1042" s="127">
        <v>6000</v>
      </c>
      <c r="J1042" s="127">
        <v>1</v>
      </c>
      <c r="K1042" s="129">
        <v>20</v>
      </c>
      <c r="L1042" s="127">
        <v>2</v>
      </c>
      <c r="M1042" s="127">
        <v>3</v>
      </c>
      <c r="N1042" s="127">
        <v>1</v>
      </c>
      <c r="O1042" s="127">
        <v>2</v>
      </c>
      <c r="P1042" s="127">
        <v>1</v>
      </c>
    </row>
    <row r="1043" spans="1:16" s="123" customFormat="1" ht="15.75" x14ac:dyDescent="0.25">
      <c r="A1043" s="121"/>
      <c r="B1043" s="127">
        <v>1033</v>
      </c>
      <c r="C1043" s="127">
        <v>4</v>
      </c>
      <c r="D1043" s="127">
        <v>36</v>
      </c>
      <c r="E1043" s="127">
        <v>14000</v>
      </c>
      <c r="F1043" s="128">
        <v>1.9718383193731048</v>
      </c>
      <c r="G1043" s="127">
        <v>25000</v>
      </c>
      <c r="H1043" s="127">
        <v>4400</v>
      </c>
      <c r="I1043" s="127">
        <v>6000</v>
      </c>
      <c r="J1043" s="127">
        <v>2</v>
      </c>
      <c r="K1043" s="127">
        <v>46</v>
      </c>
      <c r="L1043" s="127">
        <v>3</v>
      </c>
      <c r="M1043" s="127">
        <v>2</v>
      </c>
      <c r="N1043" s="127">
        <v>2</v>
      </c>
      <c r="O1043" s="127">
        <v>3</v>
      </c>
      <c r="P1043" s="127">
        <v>3</v>
      </c>
    </row>
    <row r="1044" spans="1:16" s="123" customFormat="1" ht="15.75" x14ac:dyDescent="0.25">
      <c r="A1044" s="121"/>
      <c r="B1044" s="127">
        <v>1034</v>
      </c>
      <c r="C1044" s="127">
        <v>4</v>
      </c>
      <c r="D1044" s="127">
        <v>18</v>
      </c>
      <c r="E1044" s="127">
        <v>5400</v>
      </c>
      <c r="F1044" s="128">
        <v>1.1696959543787884</v>
      </c>
      <c r="G1044" s="127">
        <v>18000</v>
      </c>
      <c r="H1044" s="127">
        <v>3000</v>
      </c>
      <c r="I1044" s="127">
        <v>6000</v>
      </c>
      <c r="J1044" s="127">
        <v>2</v>
      </c>
      <c r="K1044" s="129">
        <v>29</v>
      </c>
      <c r="L1044" s="127">
        <v>2</v>
      </c>
      <c r="M1044" s="127">
        <v>4</v>
      </c>
      <c r="N1044" s="127">
        <v>1</v>
      </c>
      <c r="O1044" s="127">
        <v>4</v>
      </c>
      <c r="P1044" s="127">
        <v>2</v>
      </c>
    </row>
    <row r="1045" spans="1:16" s="123" customFormat="1" ht="15.75" x14ac:dyDescent="0.25">
      <c r="A1045" s="121"/>
      <c r="B1045" s="127">
        <v>1035</v>
      </c>
      <c r="C1045" s="127">
        <v>3</v>
      </c>
      <c r="D1045" s="127">
        <v>18</v>
      </c>
      <c r="E1045" s="127">
        <v>24000</v>
      </c>
      <c r="F1045" s="128">
        <v>1.4945964880134888</v>
      </c>
      <c r="G1045" s="127">
        <v>47000</v>
      </c>
      <c r="H1045" s="127">
        <v>7300</v>
      </c>
      <c r="I1045" s="127">
        <v>6000</v>
      </c>
      <c r="J1045" s="127">
        <v>1</v>
      </c>
      <c r="K1045" s="127">
        <v>43</v>
      </c>
      <c r="L1045" s="127">
        <v>4</v>
      </c>
      <c r="M1045" s="127">
        <v>2</v>
      </c>
      <c r="N1045" s="127">
        <v>1</v>
      </c>
      <c r="O1045" s="127">
        <v>4</v>
      </c>
      <c r="P1045" s="127">
        <v>3</v>
      </c>
    </row>
    <row r="1046" spans="1:16" s="123" customFormat="1" ht="15.75" x14ac:dyDescent="0.25">
      <c r="A1046" s="121"/>
      <c r="B1046" s="127">
        <v>1036</v>
      </c>
      <c r="C1046" s="127">
        <v>2</v>
      </c>
      <c r="D1046" s="127">
        <v>12</v>
      </c>
      <c r="E1046" s="127">
        <v>18300</v>
      </c>
      <c r="F1046" s="128">
        <v>3.382532580755885</v>
      </c>
      <c r="G1046" s="127">
        <v>36000</v>
      </c>
      <c r="H1046" s="127">
        <v>5200</v>
      </c>
      <c r="I1046" s="127">
        <v>6000</v>
      </c>
      <c r="J1046" s="127">
        <v>2</v>
      </c>
      <c r="K1046" s="127">
        <v>49</v>
      </c>
      <c r="L1046" s="127">
        <v>2</v>
      </c>
      <c r="M1046" s="127">
        <v>4</v>
      </c>
      <c r="N1046" s="127">
        <v>1</v>
      </c>
      <c r="O1046" s="127">
        <v>1</v>
      </c>
      <c r="P1046" s="127">
        <v>3</v>
      </c>
    </row>
    <row r="1047" spans="1:16" s="123" customFormat="1" ht="15.75" x14ac:dyDescent="0.25">
      <c r="A1047" s="121"/>
      <c r="B1047" s="127">
        <v>1037</v>
      </c>
      <c r="C1047" s="127">
        <v>5</v>
      </c>
      <c r="D1047" s="127">
        <v>36</v>
      </c>
      <c r="E1047" s="127">
        <v>14000</v>
      </c>
      <c r="F1047" s="128">
        <v>1.7461319353097582</v>
      </c>
      <c r="G1047" s="127">
        <v>25000</v>
      </c>
      <c r="H1047" s="127">
        <v>5300</v>
      </c>
      <c r="I1047" s="127">
        <v>5500</v>
      </c>
      <c r="J1047" s="127">
        <v>1</v>
      </c>
      <c r="K1047" s="129">
        <v>52</v>
      </c>
      <c r="L1047" s="127">
        <v>2</v>
      </c>
      <c r="M1047" s="127">
        <v>1</v>
      </c>
      <c r="N1047" s="127">
        <v>1</v>
      </c>
      <c r="O1047" s="127">
        <v>4</v>
      </c>
      <c r="P1047" s="127">
        <v>2</v>
      </c>
    </row>
    <row r="1048" spans="1:16" s="123" customFormat="1" ht="15.75" x14ac:dyDescent="0.25">
      <c r="A1048" s="121"/>
      <c r="B1048" s="127">
        <v>1038</v>
      </c>
      <c r="C1048" s="127">
        <v>4</v>
      </c>
      <c r="D1048" s="127">
        <v>18</v>
      </c>
      <c r="E1048" s="127">
        <v>14000</v>
      </c>
      <c r="F1048" s="128">
        <v>1.5201836312609283</v>
      </c>
      <c r="G1048" s="127">
        <v>25000</v>
      </c>
      <c r="H1048" s="127">
        <v>4700</v>
      </c>
      <c r="I1048" s="127">
        <v>6000</v>
      </c>
      <c r="J1048" s="127">
        <v>2</v>
      </c>
      <c r="K1048" s="127">
        <v>55</v>
      </c>
      <c r="L1048" s="127">
        <v>3</v>
      </c>
      <c r="M1048" s="127">
        <v>1</v>
      </c>
      <c r="N1048" s="127">
        <v>2</v>
      </c>
      <c r="O1048" s="127">
        <v>1</v>
      </c>
      <c r="P1048" s="127">
        <v>2</v>
      </c>
    </row>
    <row r="1049" spans="1:16" s="123" customFormat="1" ht="15.75" x14ac:dyDescent="0.25">
      <c r="A1049" s="121"/>
      <c r="B1049" s="127">
        <v>1039</v>
      </c>
      <c r="C1049" s="127">
        <v>2</v>
      </c>
      <c r="D1049" s="127">
        <v>36</v>
      </c>
      <c r="E1049" s="127">
        <v>24000</v>
      </c>
      <c r="F1049" s="128">
        <v>2.7130009077071948</v>
      </c>
      <c r="G1049" s="127">
        <v>41000</v>
      </c>
      <c r="H1049" s="127">
        <v>6200</v>
      </c>
      <c r="I1049" s="127">
        <v>6000</v>
      </c>
      <c r="J1049" s="127">
        <v>2</v>
      </c>
      <c r="K1049" s="129">
        <v>39</v>
      </c>
      <c r="L1049" s="127">
        <v>2</v>
      </c>
      <c r="M1049" s="127">
        <v>4</v>
      </c>
      <c r="N1049" s="127">
        <v>1</v>
      </c>
      <c r="O1049" s="127">
        <v>1</v>
      </c>
      <c r="P1049" s="127">
        <v>2</v>
      </c>
    </row>
    <row r="1050" spans="1:16" s="123" customFormat="1" ht="15.75" x14ac:dyDescent="0.25">
      <c r="A1050" s="121"/>
      <c r="B1050" s="127">
        <v>1040</v>
      </c>
      <c r="C1050" s="127">
        <v>4</v>
      </c>
      <c r="D1050" s="127">
        <v>18</v>
      </c>
      <c r="E1050" s="127">
        <v>18300</v>
      </c>
      <c r="F1050" s="128">
        <v>1.2809411864090099</v>
      </c>
      <c r="G1050" s="127">
        <v>36000</v>
      </c>
      <c r="H1050" s="127">
        <v>5200</v>
      </c>
      <c r="I1050" s="127">
        <v>6000</v>
      </c>
      <c r="J1050" s="127">
        <v>1</v>
      </c>
      <c r="K1050" s="127">
        <v>40</v>
      </c>
      <c r="L1050" s="127">
        <v>3</v>
      </c>
      <c r="M1050" s="127">
        <v>1</v>
      </c>
      <c r="N1050" s="127">
        <v>2</v>
      </c>
      <c r="O1050" s="127">
        <v>2</v>
      </c>
      <c r="P1050" s="127">
        <v>3</v>
      </c>
    </row>
    <row r="1051" spans="1:16" s="123" customFormat="1" ht="15.75" x14ac:dyDescent="0.25">
      <c r="A1051" s="121"/>
      <c r="B1051" s="127">
        <v>1041</v>
      </c>
      <c r="C1051" s="127">
        <v>4</v>
      </c>
      <c r="D1051" s="127">
        <v>12</v>
      </c>
      <c r="E1051" s="127">
        <v>5400</v>
      </c>
      <c r="F1051" s="128">
        <v>1.2956464457477206</v>
      </c>
      <c r="G1051" s="127">
        <v>18000</v>
      </c>
      <c r="H1051" s="127">
        <v>3600</v>
      </c>
      <c r="I1051" s="127">
        <v>6000</v>
      </c>
      <c r="J1051" s="127">
        <v>1</v>
      </c>
      <c r="K1051" s="129">
        <v>40</v>
      </c>
      <c r="L1051" s="127">
        <v>3</v>
      </c>
      <c r="M1051" s="127">
        <v>4</v>
      </c>
      <c r="N1051" s="127">
        <v>1</v>
      </c>
      <c r="O1051" s="127">
        <v>4</v>
      </c>
      <c r="P1051" s="127">
        <v>1</v>
      </c>
    </row>
    <row r="1052" spans="1:16" s="123" customFormat="1" ht="15.75" x14ac:dyDescent="0.25">
      <c r="A1052" s="121"/>
      <c r="B1052" s="127">
        <v>1042</v>
      </c>
      <c r="C1052" s="127">
        <v>2</v>
      </c>
      <c r="D1052" s="127">
        <v>12</v>
      </c>
      <c r="E1052" s="127">
        <v>14000</v>
      </c>
      <c r="F1052" s="128">
        <v>2.217635847601072</v>
      </c>
      <c r="G1052" s="127">
        <v>25000</v>
      </c>
      <c r="H1052" s="127">
        <v>4400</v>
      </c>
      <c r="I1052" s="127">
        <v>6000</v>
      </c>
      <c r="J1052" s="127">
        <v>2</v>
      </c>
      <c r="K1052" s="129">
        <v>21</v>
      </c>
      <c r="L1052" s="127">
        <v>4</v>
      </c>
      <c r="M1052" s="127">
        <v>4</v>
      </c>
      <c r="N1052" s="127">
        <v>1</v>
      </c>
      <c r="O1052" s="127">
        <v>2</v>
      </c>
      <c r="P1052" s="127">
        <v>1</v>
      </c>
    </row>
    <row r="1053" spans="1:16" s="123" customFormat="1" ht="15.75" x14ac:dyDescent="0.25">
      <c r="A1053" s="121"/>
      <c r="B1053" s="127">
        <v>1043</v>
      </c>
      <c r="C1053" s="127">
        <v>2</v>
      </c>
      <c r="D1053" s="127">
        <v>60</v>
      </c>
      <c r="E1053" s="127">
        <v>5400</v>
      </c>
      <c r="F1053" s="128">
        <v>2.3830340024407075</v>
      </c>
      <c r="G1053" s="127">
        <v>18000</v>
      </c>
      <c r="H1053" s="127">
        <v>2800</v>
      </c>
      <c r="I1053" s="127">
        <v>6000</v>
      </c>
      <c r="J1053" s="127">
        <v>2</v>
      </c>
      <c r="K1053" s="127">
        <v>55</v>
      </c>
      <c r="L1053" s="127">
        <v>4</v>
      </c>
      <c r="M1053" s="127">
        <v>2</v>
      </c>
      <c r="N1053" s="127">
        <v>1</v>
      </c>
      <c r="O1053" s="127">
        <v>4</v>
      </c>
      <c r="P1053" s="127">
        <v>2</v>
      </c>
    </row>
    <row r="1054" spans="1:16" s="123" customFormat="1" ht="15.75" x14ac:dyDescent="0.25">
      <c r="A1054" s="121"/>
      <c r="B1054" s="127">
        <v>1044</v>
      </c>
      <c r="C1054" s="127">
        <v>2</v>
      </c>
      <c r="D1054" s="127">
        <v>36</v>
      </c>
      <c r="E1054" s="127">
        <v>14000</v>
      </c>
      <c r="F1054" s="128">
        <v>2.3462772995085039</v>
      </c>
      <c r="G1054" s="127">
        <v>25000</v>
      </c>
      <c r="H1054" s="127">
        <v>4400</v>
      </c>
      <c r="I1054" s="127">
        <v>6000</v>
      </c>
      <c r="J1054" s="127">
        <v>2</v>
      </c>
      <c r="K1054" s="129">
        <v>27</v>
      </c>
      <c r="L1054" s="127">
        <v>2</v>
      </c>
      <c r="M1054" s="127">
        <v>4</v>
      </c>
      <c r="N1054" s="127">
        <v>1</v>
      </c>
      <c r="O1054" s="127">
        <v>1</v>
      </c>
      <c r="P1054" s="127">
        <v>2</v>
      </c>
    </row>
    <row r="1055" spans="1:16" s="123" customFormat="1" ht="15.75" x14ac:dyDescent="0.25">
      <c r="A1055" s="121"/>
      <c r="B1055" s="127">
        <v>1045</v>
      </c>
      <c r="C1055" s="127">
        <v>1</v>
      </c>
      <c r="D1055" s="127">
        <v>60</v>
      </c>
      <c r="E1055" s="127">
        <v>24000</v>
      </c>
      <c r="F1055" s="128">
        <v>3.2618586628504951</v>
      </c>
      <c r="G1055" s="127">
        <v>49000</v>
      </c>
      <c r="H1055" s="127">
        <v>6900</v>
      </c>
      <c r="I1055" s="127">
        <v>5000</v>
      </c>
      <c r="J1055" s="127">
        <v>2</v>
      </c>
      <c r="K1055" s="127">
        <v>48</v>
      </c>
      <c r="L1055" s="127">
        <v>4</v>
      </c>
      <c r="M1055" s="127">
        <v>3</v>
      </c>
      <c r="N1055" s="127">
        <v>1</v>
      </c>
      <c r="O1055" s="127">
        <v>4</v>
      </c>
      <c r="P1055" s="127">
        <v>3</v>
      </c>
    </row>
    <row r="1056" spans="1:16" s="123" customFormat="1" ht="15.75" x14ac:dyDescent="0.25">
      <c r="A1056" s="121"/>
      <c r="B1056" s="127">
        <v>1046</v>
      </c>
      <c r="C1056" s="127">
        <v>2</v>
      </c>
      <c r="D1056" s="127">
        <v>12</v>
      </c>
      <c r="E1056" s="127">
        <v>18300</v>
      </c>
      <c r="F1056" s="128">
        <v>3.6264598918660473</v>
      </c>
      <c r="G1056" s="127">
        <v>36000</v>
      </c>
      <c r="H1056" s="127">
        <v>6200</v>
      </c>
      <c r="I1056" s="127">
        <v>6000</v>
      </c>
      <c r="J1056" s="127">
        <v>1</v>
      </c>
      <c r="K1056" s="129">
        <v>51</v>
      </c>
      <c r="L1056" s="127">
        <v>4</v>
      </c>
      <c r="M1056" s="127">
        <v>3</v>
      </c>
      <c r="N1056" s="127">
        <v>2</v>
      </c>
      <c r="O1056" s="127">
        <v>2</v>
      </c>
      <c r="P1056" s="127">
        <v>1</v>
      </c>
    </row>
    <row r="1057" spans="1:16" s="123" customFormat="1" ht="15.75" x14ac:dyDescent="0.25">
      <c r="A1057" s="121"/>
      <c r="B1057" s="127">
        <v>1047</v>
      </c>
      <c r="C1057" s="127">
        <v>4</v>
      </c>
      <c r="D1057" s="127">
        <v>36</v>
      </c>
      <c r="E1057" s="127">
        <v>24000</v>
      </c>
      <c r="F1057" s="128">
        <v>1.8848345005265084</v>
      </c>
      <c r="G1057" s="127">
        <v>36000</v>
      </c>
      <c r="H1057" s="127">
        <v>6200</v>
      </c>
      <c r="I1057" s="127">
        <v>6000</v>
      </c>
      <c r="J1057" s="127">
        <v>1</v>
      </c>
      <c r="K1057" s="127">
        <v>54</v>
      </c>
      <c r="L1057" s="127">
        <v>2</v>
      </c>
      <c r="M1057" s="127">
        <v>4</v>
      </c>
      <c r="N1057" s="127">
        <v>1</v>
      </c>
      <c r="O1057" s="127">
        <v>1</v>
      </c>
      <c r="P1057" s="127">
        <v>1</v>
      </c>
    </row>
    <row r="1058" spans="1:16" s="123" customFormat="1" ht="15.75" x14ac:dyDescent="0.25">
      <c r="A1058" s="121"/>
      <c r="B1058" s="127">
        <v>1048</v>
      </c>
      <c r="C1058" s="127">
        <v>2</v>
      </c>
      <c r="D1058" s="127">
        <v>48</v>
      </c>
      <c r="E1058" s="127">
        <v>5400</v>
      </c>
      <c r="F1058" s="128">
        <v>3.9062755301962553</v>
      </c>
      <c r="G1058" s="127">
        <v>15000</v>
      </c>
      <c r="H1058" s="127">
        <v>2500</v>
      </c>
      <c r="I1058" s="127">
        <v>6000</v>
      </c>
      <c r="J1058" s="127">
        <v>2</v>
      </c>
      <c r="K1058" s="129">
        <v>27</v>
      </c>
      <c r="L1058" s="127">
        <v>2</v>
      </c>
      <c r="M1058" s="127">
        <v>4</v>
      </c>
      <c r="N1058" s="127">
        <v>2</v>
      </c>
      <c r="O1058" s="127">
        <v>2</v>
      </c>
      <c r="P1058" s="127">
        <v>3</v>
      </c>
    </row>
    <row r="1059" spans="1:16" s="123" customFormat="1" ht="15.75" x14ac:dyDescent="0.25">
      <c r="A1059" s="121"/>
      <c r="B1059" s="127">
        <v>1049</v>
      </c>
      <c r="C1059" s="127">
        <v>4</v>
      </c>
      <c r="D1059" s="127">
        <v>18</v>
      </c>
      <c r="E1059" s="127">
        <v>18300</v>
      </c>
      <c r="F1059" s="128">
        <v>3.5028021160552938</v>
      </c>
      <c r="G1059" s="127">
        <v>36000</v>
      </c>
      <c r="H1059" s="127">
        <v>5200</v>
      </c>
      <c r="I1059" s="127">
        <v>6000</v>
      </c>
      <c r="J1059" s="127">
        <v>1</v>
      </c>
      <c r="K1059" s="127">
        <v>24</v>
      </c>
      <c r="L1059" s="127">
        <v>3</v>
      </c>
      <c r="M1059" s="127">
        <v>4</v>
      </c>
      <c r="N1059" s="127">
        <v>2</v>
      </c>
      <c r="O1059" s="127">
        <v>3</v>
      </c>
      <c r="P1059" s="127">
        <v>1</v>
      </c>
    </row>
    <row r="1060" spans="1:16" s="123" customFormat="1" ht="15.75" x14ac:dyDescent="0.25">
      <c r="A1060" s="121"/>
      <c r="B1060" s="127">
        <v>1050</v>
      </c>
      <c r="C1060" s="127">
        <v>5</v>
      </c>
      <c r="D1060" s="127">
        <v>12</v>
      </c>
      <c r="E1060" s="127">
        <v>18300</v>
      </c>
      <c r="F1060" s="128">
        <v>2.5409468752639865</v>
      </c>
      <c r="G1060" s="127">
        <v>36000</v>
      </c>
      <c r="H1060" s="127">
        <v>5200</v>
      </c>
      <c r="I1060" s="127">
        <v>5500</v>
      </c>
      <c r="J1060" s="127">
        <v>1</v>
      </c>
      <c r="K1060" s="129">
        <v>53</v>
      </c>
      <c r="L1060" s="127">
        <v>2</v>
      </c>
      <c r="M1060" s="127">
        <v>2</v>
      </c>
      <c r="N1060" s="127">
        <v>2</v>
      </c>
      <c r="O1060" s="127">
        <v>1</v>
      </c>
      <c r="P1060" s="127">
        <v>2</v>
      </c>
    </row>
    <row r="1061" spans="1:16" s="123" customFormat="1" ht="15.75" x14ac:dyDescent="0.25">
      <c r="A1061" s="121"/>
      <c r="B1061" s="127">
        <v>1051</v>
      </c>
      <c r="C1061" s="127">
        <v>3</v>
      </c>
      <c r="D1061" s="127">
        <v>18</v>
      </c>
      <c r="E1061" s="127">
        <v>24000</v>
      </c>
      <c r="F1061" s="128">
        <v>3.8910776998803085</v>
      </c>
      <c r="G1061" s="127">
        <v>36000</v>
      </c>
      <c r="H1061" s="127">
        <v>7300</v>
      </c>
      <c r="I1061" s="127">
        <v>6000</v>
      </c>
      <c r="J1061" s="127">
        <v>2</v>
      </c>
      <c r="K1061" s="127">
        <v>49</v>
      </c>
      <c r="L1061" s="127">
        <v>4</v>
      </c>
      <c r="M1061" s="127">
        <v>2</v>
      </c>
      <c r="N1061" s="127">
        <v>2</v>
      </c>
      <c r="O1061" s="127">
        <v>1</v>
      </c>
      <c r="P1061" s="127">
        <v>3</v>
      </c>
    </row>
    <row r="1062" spans="1:16" s="123" customFormat="1" ht="15.75" x14ac:dyDescent="0.25">
      <c r="A1062" s="121"/>
      <c r="B1062" s="127">
        <v>1052</v>
      </c>
      <c r="C1062" s="127">
        <v>1</v>
      </c>
      <c r="D1062" s="127">
        <v>12</v>
      </c>
      <c r="E1062" s="127">
        <v>5400</v>
      </c>
      <c r="F1062" s="128">
        <v>1.4961193025255395</v>
      </c>
      <c r="G1062" s="127">
        <v>12000</v>
      </c>
      <c r="H1062" s="127">
        <v>1400</v>
      </c>
      <c r="I1062" s="127">
        <v>5000</v>
      </c>
      <c r="J1062" s="127">
        <v>2</v>
      </c>
      <c r="K1062" s="129">
        <v>33</v>
      </c>
      <c r="L1062" s="127">
        <v>4</v>
      </c>
      <c r="M1062" s="127">
        <v>5</v>
      </c>
      <c r="N1062" s="127">
        <v>2</v>
      </c>
      <c r="O1062" s="127">
        <v>4</v>
      </c>
      <c r="P1062" s="127">
        <v>1</v>
      </c>
    </row>
    <row r="1063" spans="1:16" s="123" customFormat="1" ht="15.75" x14ac:dyDescent="0.25">
      <c r="A1063" s="121"/>
      <c r="B1063" s="127">
        <v>1053</v>
      </c>
      <c r="C1063" s="127">
        <v>1</v>
      </c>
      <c r="D1063" s="127">
        <v>48</v>
      </c>
      <c r="E1063" s="127">
        <v>24000</v>
      </c>
      <c r="F1063" s="128">
        <v>3.5414170773011424</v>
      </c>
      <c r="G1063" s="127">
        <v>36000</v>
      </c>
      <c r="H1063" s="127">
        <v>5200</v>
      </c>
      <c r="I1063" s="127">
        <v>5000</v>
      </c>
      <c r="J1063" s="127">
        <v>1</v>
      </c>
      <c r="K1063" s="127">
        <v>32</v>
      </c>
      <c r="L1063" s="127">
        <v>1</v>
      </c>
      <c r="M1063" s="127">
        <v>5</v>
      </c>
      <c r="N1063" s="127">
        <v>2</v>
      </c>
      <c r="O1063" s="127">
        <v>4</v>
      </c>
      <c r="P1063" s="127">
        <v>2</v>
      </c>
    </row>
    <row r="1064" spans="1:16" s="123" customFormat="1" ht="15.75" x14ac:dyDescent="0.25">
      <c r="A1064" s="121"/>
      <c r="B1064" s="127">
        <v>1054</v>
      </c>
      <c r="C1064" s="127">
        <v>1</v>
      </c>
      <c r="D1064" s="127">
        <v>60</v>
      </c>
      <c r="E1064" s="127">
        <v>18300</v>
      </c>
      <c r="F1064" s="128">
        <v>1.7468365430031134</v>
      </c>
      <c r="G1064" s="127">
        <v>36000</v>
      </c>
      <c r="H1064" s="127">
        <v>5200</v>
      </c>
      <c r="I1064" s="127">
        <v>5000</v>
      </c>
      <c r="J1064" s="127">
        <v>1</v>
      </c>
      <c r="K1064" s="129">
        <v>22</v>
      </c>
      <c r="L1064" s="127">
        <v>3</v>
      </c>
      <c r="M1064" s="127">
        <v>5</v>
      </c>
      <c r="N1064" s="127">
        <v>2</v>
      </c>
      <c r="O1064" s="127">
        <v>2</v>
      </c>
      <c r="P1064" s="127">
        <v>3</v>
      </c>
    </row>
    <row r="1065" spans="1:16" s="123" customFormat="1" ht="15.75" x14ac:dyDescent="0.25">
      <c r="A1065" s="121"/>
      <c r="B1065" s="127">
        <v>1055</v>
      </c>
      <c r="C1065" s="127">
        <v>3</v>
      </c>
      <c r="D1065" s="127">
        <v>18</v>
      </c>
      <c r="E1065" s="127">
        <v>18300</v>
      </c>
      <c r="F1065" s="128">
        <v>2.6753034699603813</v>
      </c>
      <c r="G1065" s="127">
        <v>36000</v>
      </c>
      <c r="H1065" s="127">
        <v>5200</v>
      </c>
      <c r="I1065" s="127">
        <v>6000</v>
      </c>
      <c r="J1065" s="127">
        <v>1</v>
      </c>
      <c r="K1065" s="127">
        <v>19</v>
      </c>
      <c r="L1065" s="127">
        <v>1</v>
      </c>
      <c r="M1065" s="127">
        <v>4</v>
      </c>
      <c r="N1065" s="127">
        <v>2</v>
      </c>
      <c r="O1065" s="127">
        <v>3</v>
      </c>
      <c r="P1065" s="127">
        <v>3</v>
      </c>
    </row>
    <row r="1066" spans="1:16" s="123" customFormat="1" ht="15.75" x14ac:dyDescent="0.25">
      <c r="A1066" s="121"/>
      <c r="B1066" s="127">
        <v>1056</v>
      </c>
      <c r="C1066" s="127">
        <v>5</v>
      </c>
      <c r="D1066" s="127">
        <v>12</v>
      </c>
      <c r="E1066" s="127">
        <v>18300</v>
      </c>
      <c r="F1066" s="128">
        <v>1.6601202282705261</v>
      </c>
      <c r="G1066" s="127">
        <v>36000</v>
      </c>
      <c r="H1066" s="127">
        <v>6200</v>
      </c>
      <c r="I1066" s="127">
        <v>5500</v>
      </c>
      <c r="J1066" s="127">
        <v>2</v>
      </c>
      <c r="K1066" s="129">
        <v>23</v>
      </c>
      <c r="L1066" s="127">
        <v>1</v>
      </c>
      <c r="M1066" s="127">
        <v>4</v>
      </c>
      <c r="N1066" s="127">
        <v>2</v>
      </c>
      <c r="O1066" s="127">
        <v>4</v>
      </c>
      <c r="P1066" s="127">
        <v>3</v>
      </c>
    </row>
    <row r="1067" spans="1:16" s="123" customFormat="1" ht="15.75" x14ac:dyDescent="0.25">
      <c r="A1067" s="121"/>
      <c r="B1067" s="127">
        <v>1057</v>
      </c>
      <c r="C1067" s="127">
        <v>4</v>
      </c>
      <c r="D1067" s="127">
        <v>48</v>
      </c>
      <c r="E1067" s="127">
        <v>24000</v>
      </c>
      <c r="F1067" s="128">
        <v>2.9956127883593329</v>
      </c>
      <c r="G1067" s="127">
        <v>45000</v>
      </c>
      <c r="H1067" s="127">
        <v>7300</v>
      </c>
      <c r="I1067" s="127">
        <v>6000</v>
      </c>
      <c r="J1067" s="127">
        <v>1</v>
      </c>
      <c r="K1067" s="127">
        <v>29</v>
      </c>
      <c r="L1067" s="127">
        <v>4</v>
      </c>
      <c r="M1067" s="127">
        <v>4</v>
      </c>
      <c r="N1067" s="127">
        <v>1</v>
      </c>
      <c r="O1067" s="127">
        <v>3</v>
      </c>
      <c r="P1067" s="127">
        <v>3</v>
      </c>
    </row>
    <row r="1068" spans="1:16" s="123" customFormat="1" ht="15.75" x14ac:dyDescent="0.25">
      <c r="A1068" s="121"/>
      <c r="B1068" s="127">
        <v>1058</v>
      </c>
      <c r="C1068" s="127">
        <v>4</v>
      </c>
      <c r="D1068" s="127">
        <v>36</v>
      </c>
      <c r="E1068" s="127">
        <v>18300</v>
      </c>
      <c r="F1068" s="128">
        <v>1.3987307446441473</v>
      </c>
      <c r="G1068" s="127">
        <v>36000</v>
      </c>
      <c r="H1068" s="127">
        <v>5200</v>
      </c>
      <c r="I1068" s="127">
        <v>6000</v>
      </c>
      <c r="J1068" s="127">
        <v>1</v>
      </c>
      <c r="K1068" s="129">
        <v>40</v>
      </c>
      <c r="L1068" s="127">
        <v>4</v>
      </c>
      <c r="M1068" s="127">
        <v>2</v>
      </c>
      <c r="N1068" s="127">
        <v>1</v>
      </c>
      <c r="O1068" s="127">
        <v>3</v>
      </c>
      <c r="P1068" s="127">
        <v>1</v>
      </c>
    </row>
    <row r="1069" spans="1:16" s="123" customFormat="1" ht="15.75" x14ac:dyDescent="0.25">
      <c r="A1069" s="121"/>
      <c r="B1069" s="127">
        <v>1059</v>
      </c>
      <c r="C1069" s="127">
        <v>3</v>
      </c>
      <c r="D1069" s="127">
        <v>36</v>
      </c>
      <c r="E1069" s="127">
        <v>5400</v>
      </c>
      <c r="F1069" s="128">
        <v>2.5092447299879503</v>
      </c>
      <c r="G1069" s="127">
        <v>18000</v>
      </c>
      <c r="H1069" s="127">
        <v>3000</v>
      </c>
      <c r="I1069" s="127">
        <v>6000</v>
      </c>
      <c r="J1069" s="127">
        <v>1</v>
      </c>
      <c r="K1069" s="127">
        <v>53</v>
      </c>
      <c r="L1069" s="127">
        <v>1</v>
      </c>
      <c r="M1069" s="127">
        <v>4</v>
      </c>
      <c r="N1069" s="127">
        <v>2</v>
      </c>
      <c r="O1069" s="127">
        <v>3</v>
      </c>
      <c r="P1069" s="127">
        <v>1</v>
      </c>
    </row>
    <row r="1070" spans="1:16" s="123" customFormat="1" ht="15.75" x14ac:dyDescent="0.25">
      <c r="A1070" s="121"/>
      <c r="B1070" s="127">
        <v>1060</v>
      </c>
      <c r="C1070" s="127">
        <v>4</v>
      </c>
      <c r="D1070" s="127">
        <v>18</v>
      </c>
      <c r="E1070" s="127">
        <v>5400</v>
      </c>
      <c r="F1070" s="128">
        <v>1.6075904606115206</v>
      </c>
      <c r="G1070" s="127">
        <v>18000</v>
      </c>
      <c r="H1070" s="127">
        <v>2500</v>
      </c>
      <c r="I1070" s="127">
        <v>6000</v>
      </c>
      <c r="J1070" s="127">
        <v>1</v>
      </c>
      <c r="K1070" s="129">
        <v>19</v>
      </c>
      <c r="L1070" s="127">
        <v>1</v>
      </c>
      <c r="M1070" s="127">
        <v>3</v>
      </c>
      <c r="N1070" s="127">
        <v>2</v>
      </c>
      <c r="O1070" s="127">
        <v>4</v>
      </c>
      <c r="P1070" s="127">
        <v>3</v>
      </c>
    </row>
    <row r="1071" spans="1:16" s="123" customFormat="1" ht="15.75" x14ac:dyDescent="0.25">
      <c r="A1071" s="121"/>
      <c r="B1071" s="127">
        <v>1061</v>
      </c>
      <c r="C1071" s="127">
        <v>1</v>
      </c>
      <c r="D1071" s="127">
        <v>36</v>
      </c>
      <c r="E1071" s="127">
        <v>5400</v>
      </c>
      <c r="F1071" s="128">
        <v>1.8958813247566149</v>
      </c>
      <c r="G1071" s="127">
        <v>12000</v>
      </c>
      <c r="H1071" s="127">
        <v>1400</v>
      </c>
      <c r="I1071" s="127">
        <v>5000</v>
      </c>
      <c r="J1071" s="127">
        <v>1</v>
      </c>
      <c r="K1071" s="127">
        <v>41</v>
      </c>
      <c r="L1071" s="127">
        <v>1</v>
      </c>
      <c r="M1071" s="127">
        <v>1</v>
      </c>
      <c r="N1071" s="127">
        <v>2</v>
      </c>
      <c r="O1071" s="127">
        <v>2</v>
      </c>
      <c r="P1071" s="127">
        <v>3</v>
      </c>
    </row>
    <row r="1072" spans="1:16" s="123" customFormat="1" ht="15.75" x14ac:dyDescent="0.25">
      <c r="A1072" s="121"/>
      <c r="B1072" s="127">
        <v>1062</v>
      </c>
      <c r="C1072" s="127">
        <v>3</v>
      </c>
      <c r="D1072" s="127">
        <v>36</v>
      </c>
      <c r="E1072" s="127">
        <v>24000</v>
      </c>
      <c r="F1072" s="128">
        <v>3.7329027748601034</v>
      </c>
      <c r="G1072" s="127">
        <v>36000</v>
      </c>
      <c r="H1072" s="127">
        <v>7300</v>
      </c>
      <c r="I1072" s="127">
        <v>6000</v>
      </c>
      <c r="J1072" s="127">
        <v>2</v>
      </c>
      <c r="K1072" s="129">
        <v>53</v>
      </c>
      <c r="L1072" s="127">
        <v>4</v>
      </c>
      <c r="M1072" s="127">
        <v>1</v>
      </c>
      <c r="N1072" s="127">
        <v>2</v>
      </c>
      <c r="O1072" s="127">
        <v>3</v>
      </c>
      <c r="P1072" s="127">
        <v>3</v>
      </c>
    </row>
    <row r="1073" spans="1:16" s="123" customFormat="1" ht="15.75" x14ac:dyDescent="0.25">
      <c r="A1073" s="121"/>
      <c r="B1073" s="127">
        <v>1063</v>
      </c>
      <c r="C1073" s="127">
        <v>4</v>
      </c>
      <c r="D1073" s="127">
        <v>48</v>
      </c>
      <c r="E1073" s="127">
        <v>18300</v>
      </c>
      <c r="F1073" s="128">
        <v>1.9097761278983238</v>
      </c>
      <c r="G1073" s="127">
        <v>36000</v>
      </c>
      <c r="H1073" s="127">
        <v>5200</v>
      </c>
      <c r="I1073" s="127">
        <v>6000</v>
      </c>
      <c r="J1073" s="127">
        <v>2</v>
      </c>
      <c r="K1073" s="129">
        <v>44</v>
      </c>
      <c r="L1073" s="127">
        <v>1</v>
      </c>
      <c r="M1073" s="127">
        <v>1</v>
      </c>
      <c r="N1073" s="127">
        <v>1</v>
      </c>
      <c r="O1073" s="127">
        <v>3</v>
      </c>
      <c r="P1073" s="127">
        <v>3</v>
      </c>
    </row>
    <row r="1074" spans="1:16" s="123" customFormat="1" ht="15.75" x14ac:dyDescent="0.25">
      <c r="A1074" s="121"/>
      <c r="B1074" s="127">
        <v>1064</v>
      </c>
      <c r="C1074" s="127">
        <v>3</v>
      </c>
      <c r="D1074" s="127">
        <v>48</v>
      </c>
      <c r="E1074" s="127">
        <v>18300</v>
      </c>
      <c r="F1074" s="128">
        <v>1.4848408064425329</v>
      </c>
      <c r="G1074" s="127">
        <v>33000</v>
      </c>
      <c r="H1074" s="127">
        <v>5300</v>
      </c>
      <c r="I1074" s="127">
        <v>6000</v>
      </c>
      <c r="J1074" s="127">
        <v>2</v>
      </c>
      <c r="K1074" s="127">
        <v>35</v>
      </c>
      <c r="L1074" s="127">
        <v>1</v>
      </c>
      <c r="M1074" s="127">
        <v>4</v>
      </c>
      <c r="N1074" s="127">
        <v>2</v>
      </c>
      <c r="O1074" s="127">
        <v>3</v>
      </c>
      <c r="P1074" s="127">
        <v>1</v>
      </c>
    </row>
    <row r="1075" spans="1:16" s="123" customFormat="1" ht="15.75" x14ac:dyDescent="0.25">
      <c r="A1075" s="121"/>
      <c r="B1075" s="127">
        <v>1065</v>
      </c>
      <c r="C1075" s="127">
        <v>1</v>
      </c>
      <c r="D1075" s="127">
        <v>36</v>
      </c>
      <c r="E1075" s="127">
        <v>18300</v>
      </c>
      <c r="F1075" s="128">
        <v>1.6696960220462582</v>
      </c>
      <c r="G1075" s="127">
        <v>36000</v>
      </c>
      <c r="H1075" s="127">
        <v>4400</v>
      </c>
      <c r="I1075" s="127">
        <v>5000</v>
      </c>
      <c r="J1075" s="127">
        <v>1</v>
      </c>
      <c r="K1075" s="129">
        <v>26</v>
      </c>
      <c r="L1075" s="127">
        <v>4</v>
      </c>
      <c r="M1075" s="127">
        <v>2</v>
      </c>
      <c r="N1075" s="127">
        <v>1</v>
      </c>
      <c r="O1075" s="127">
        <v>1</v>
      </c>
      <c r="P1075" s="127">
        <v>2</v>
      </c>
    </row>
    <row r="1076" spans="1:16" s="123" customFormat="1" ht="15.75" x14ac:dyDescent="0.25">
      <c r="A1076" s="121"/>
      <c r="B1076" s="127">
        <v>1066</v>
      </c>
      <c r="C1076" s="127">
        <v>2</v>
      </c>
      <c r="D1076" s="127">
        <v>18</v>
      </c>
      <c r="E1076" s="127">
        <v>14000</v>
      </c>
      <c r="F1076" s="128">
        <v>1.9655177305783869</v>
      </c>
      <c r="G1076" s="127">
        <v>25000</v>
      </c>
      <c r="H1076" s="127">
        <v>3600</v>
      </c>
      <c r="I1076" s="127">
        <v>6000</v>
      </c>
      <c r="J1076" s="127">
        <v>1</v>
      </c>
      <c r="K1076" s="127">
        <v>20</v>
      </c>
      <c r="L1076" s="127">
        <v>1</v>
      </c>
      <c r="M1076" s="127">
        <v>4</v>
      </c>
      <c r="N1076" s="127">
        <v>1</v>
      </c>
      <c r="O1076" s="127">
        <v>1</v>
      </c>
      <c r="P1076" s="127">
        <v>3</v>
      </c>
    </row>
    <row r="1077" spans="1:16" s="123" customFormat="1" ht="15.75" x14ac:dyDescent="0.25">
      <c r="A1077" s="121"/>
      <c r="B1077" s="127">
        <v>1067</v>
      </c>
      <c r="C1077" s="127">
        <v>4</v>
      </c>
      <c r="D1077" s="127">
        <v>36</v>
      </c>
      <c r="E1077" s="127">
        <v>14000</v>
      </c>
      <c r="F1077" s="128">
        <v>3.0247174316737184</v>
      </c>
      <c r="G1077" s="127">
        <v>25000</v>
      </c>
      <c r="H1077" s="127">
        <v>3700</v>
      </c>
      <c r="I1077" s="127">
        <v>6000</v>
      </c>
      <c r="J1077" s="127">
        <v>1</v>
      </c>
      <c r="K1077" s="129">
        <v>38</v>
      </c>
      <c r="L1077" s="127">
        <v>1</v>
      </c>
      <c r="M1077" s="127">
        <v>4</v>
      </c>
      <c r="N1077" s="127">
        <v>1</v>
      </c>
      <c r="O1077" s="127">
        <v>2</v>
      </c>
      <c r="P1077" s="127">
        <v>3</v>
      </c>
    </row>
    <row r="1078" spans="1:16" s="123" customFormat="1" ht="15.75" x14ac:dyDescent="0.25">
      <c r="A1078" s="121"/>
      <c r="B1078" s="127">
        <v>1068</v>
      </c>
      <c r="C1078" s="127">
        <v>4</v>
      </c>
      <c r="D1078" s="127">
        <v>18</v>
      </c>
      <c r="E1078" s="127">
        <v>5400</v>
      </c>
      <c r="F1078" s="128">
        <v>3.4874095410330948</v>
      </c>
      <c r="G1078" s="127">
        <v>15000</v>
      </c>
      <c r="H1078" s="127">
        <v>2500</v>
      </c>
      <c r="I1078" s="127">
        <v>6000</v>
      </c>
      <c r="J1078" s="127">
        <v>2</v>
      </c>
      <c r="K1078" s="127">
        <v>53</v>
      </c>
      <c r="L1078" s="127">
        <v>1</v>
      </c>
      <c r="M1078" s="127">
        <v>4</v>
      </c>
      <c r="N1078" s="127">
        <v>2</v>
      </c>
      <c r="O1078" s="127">
        <v>4</v>
      </c>
      <c r="P1078" s="127">
        <v>2</v>
      </c>
    </row>
    <row r="1079" spans="1:16" s="123" customFormat="1" ht="15.75" x14ac:dyDescent="0.25">
      <c r="A1079" s="121"/>
      <c r="B1079" s="127">
        <v>1069</v>
      </c>
      <c r="C1079" s="127">
        <v>2</v>
      </c>
      <c r="D1079" s="127">
        <v>36</v>
      </c>
      <c r="E1079" s="127">
        <v>5400</v>
      </c>
      <c r="F1079" s="128">
        <v>2.6653057858957867</v>
      </c>
      <c r="G1079" s="127">
        <v>18000</v>
      </c>
      <c r="H1079" s="127">
        <v>2800</v>
      </c>
      <c r="I1079" s="127">
        <v>6000</v>
      </c>
      <c r="J1079" s="127">
        <v>2</v>
      </c>
      <c r="K1079" s="127">
        <v>53</v>
      </c>
      <c r="L1079" s="127">
        <v>2</v>
      </c>
      <c r="M1079" s="127">
        <v>4</v>
      </c>
      <c r="N1079" s="127">
        <v>2</v>
      </c>
      <c r="O1079" s="127">
        <v>2</v>
      </c>
      <c r="P1079" s="127">
        <v>2</v>
      </c>
    </row>
    <row r="1080" spans="1:16" s="123" customFormat="1" ht="15.75" x14ac:dyDescent="0.25">
      <c r="A1080" s="121"/>
      <c r="B1080" s="127">
        <v>1070</v>
      </c>
      <c r="C1080" s="127">
        <v>1</v>
      </c>
      <c r="D1080" s="127">
        <v>18</v>
      </c>
      <c r="E1080" s="127">
        <v>18300</v>
      </c>
      <c r="F1080" s="128">
        <v>2.7165006513908749</v>
      </c>
      <c r="G1080" s="127">
        <v>36000</v>
      </c>
      <c r="H1080" s="127">
        <v>5200</v>
      </c>
      <c r="I1080" s="127">
        <v>5000</v>
      </c>
      <c r="J1080" s="127">
        <v>1</v>
      </c>
      <c r="K1080" s="129">
        <v>47</v>
      </c>
      <c r="L1080" s="127">
        <v>2</v>
      </c>
      <c r="M1080" s="127">
        <v>1</v>
      </c>
      <c r="N1080" s="127">
        <v>1</v>
      </c>
      <c r="O1080" s="127">
        <v>3</v>
      </c>
      <c r="P1080" s="127">
        <v>3</v>
      </c>
    </row>
    <row r="1081" spans="1:16" s="123" customFormat="1" ht="15.75" x14ac:dyDescent="0.25">
      <c r="A1081" s="121"/>
      <c r="B1081" s="127">
        <v>1071</v>
      </c>
      <c r="C1081" s="127">
        <v>2</v>
      </c>
      <c r="D1081" s="127">
        <v>60</v>
      </c>
      <c r="E1081" s="127">
        <v>24000</v>
      </c>
      <c r="F1081" s="128">
        <v>1.0272404105858373</v>
      </c>
      <c r="G1081" s="127">
        <v>41000</v>
      </c>
      <c r="H1081" s="127">
        <v>6200</v>
      </c>
      <c r="I1081" s="127">
        <v>6000</v>
      </c>
      <c r="J1081" s="127">
        <v>1</v>
      </c>
      <c r="K1081" s="127">
        <v>30</v>
      </c>
      <c r="L1081" s="127">
        <v>4</v>
      </c>
      <c r="M1081" s="127">
        <v>5</v>
      </c>
      <c r="N1081" s="127">
        <v>2</v>
      </c>
      <c r="O1081" s="127">
        <v>3</v>
      </c>
      <c r="P1081" s="127">
        <v>2</v>
      </c>
    </row>
    <row r="1082" spans="1:16" s="123" customFormat="1" ht="15.75" x14ac:dyDescent="0.25">
      <c r="A1082" s="121"/>
      <c r="B1082" s="127">
        <v>1072</v>
      </c>
      <c r="C1082" s="127">
        <v>1</v>
      </c>
      <c r="D1082" s="127">
        <v>60</v>
      </c>
      <c r="E1082" s="127">
        <v>18300</v>
      </c>
      <c r="F1082" s="128">
        <v>2.2816068377340328</v>
      </c>
      <c r="G1082" s="127">
        <v>36000</v>
      </c>
      <c r="H1082" s="127">
        <v>5200</v>
      </c>
      <c r="I1082" s="127">
        <v>5000</v>
      </c>
      <c r="J1082" s="127">
        <v>1</v>
      </c>
      <c r="K1082" s="129">
        <v>55</v>
      </c>
      <c r="L1082" s="127">
        <v>3</v>
      </c>
      <c r="M1082" s="127">
        <v>1</v>
      </c>
      <c r="N1082" s="127">
        <v>1</v>
      </c>
      <c r="O1082" s="127">
        <v>1</v>
      </c>
      <c r="P1082" s="127">
        <v>1</v>
      </c>
    </row>
    <row r="1083" spans="1:16" s="123" customFormat="1" ht="15.75" x14ac:dyDescent="0.25">
      <c r="A1083" s="121"/>
      <c r="B1083" s="127">
        <v>1073</v>
      </c>
      <c r="C1083" s="127">
        <v>4</v>
      </c>
      <c r="D1083" s="127">
        <v>60</v>
      </c>
      <c r="E1083" s="127">
        <v>18300</v>
      </c>
      <c r="F1083" s="128">
        <v>2.4407660519301388</v>
      </c>
      <c r="G1083" s="127">
        <v>36000</v>
      </c>
      <c r="H1083" s="127">
        <v>5200</v>
      </c>
      <c r="I1083" s="127">
        <v>6000</v>
      </c>
      <c r="J1083" s="127">
        <v>1</v>
      </c>
      <c r="K1083" s="129">
        <v>46</v>
      </c>
      <c r="L1083" s="127">
        <v>2</v>
      </c>
      <c r="M1083" s="127">
        <v>4</v>
      </c>
      <c r="N1083" s="127">
        <v>2</v>
      </c>
      <c r="O1083" s="127">
        <v>1</v>
      </c>
      <c r="P1083" s="127">
        <v>3</v>
      </c>
    </row>
    <row r="1084" spans="1:16" s="123" customFormat="1" ht="15.75" x14ac:dyDescent="0.25">
      <c r="A1084" s="121"/>
      <c r="B1084" s="127">
        <v>1074</v>
      </c>
      <c r="C1084" s="127">
        <v>4</v>
      </c>
      <c r="D1084" s="127">
        <v>36</v>
      </c>
      <c r="E1084" s="127">
        <v>18300</v>
      </c>
      <c r="F1084" s="128">
        <v>2.7042316090415199</v>
      </c>
      <c r="G1084" s="127">
        <v>33000</v>
      </c>
      <c r="H1084" s="127">
        <v>5200</v>
      </c>
      <c r="I1084" s="127">
        <v>6000</v>
      </c>
      <c r="J1084" s="127">
        <v>1</v>
      </c>
      <c r="K1084" s="129">
        <v>28</v>
      </c>
      <c r="L1084" s="127">
        <v>4</v>
      </c>
      <c r="M1084" s="127">
        <v>1</v>
      </c>
      <c r="N1084" s="127">
        <v>1</v>
      </c>
      <c r="O1084" s="127">
        <v>2</v>
      </c>
      <c r="P1084" s="127">
        <v>3</v>
      </c>
    </row>
    <row r="1085" spans="1:16" s="123" customFormat="1" ht="15.75" x14ac:dyDescent="0.25">
      <c r="A1085" s="121"/>
      <c r="B1085" s="127">
        <v>1075</v>
      </c>
      <c r="C1085" s="127">
        <v>4</v>
      </c>
      <c r="D1085" s="127">
        <v>36</v>
      </c>
      <c r="E1085" s="127">
        <v>18300</v>
      </c>
      <c r="F1085" s="128">
        <v>3.1500246985131479</v>
      </c>
      <c r="G1085" s="127">
        <v>36000</v>
      </c>
      <c r="H1085" s="127">
        <v>5200</v>
      </c>
      <c r="I1085" s="127">
        <v>6000</v>
      </c>
      <c r="J1085" s="127">
        <v>2</v>
      </c>
      <c r="K1085" s="127">
        <v>30</v>
      </c>
      <c r="L1085" s="127">
        <v>2</v>
      </c>
      <c r="M1085" s="127">
        <v>1</v>
      </c>
      <c r="N1085" s="127">
        <v>1</v>
      </c>
      <c r="O1085" s="127">
        <v>4</v>
      </c>
      <c r="P1085" s="127">
        <v>3</v>
      </c>
    </row>
    <row r="1086" spans="1:16" s="123" customFormat="1" ht="15.75" x14ac:dyDescent="0.25">
      <c r="A1086" s="121"/>
      <c r="B1086" s="127">
        <v>1076</v>
      </c>
      <c r="C1086" s="127">
        <v>1</v>
      </c>
      <c r="D1086" s="127">
        <v>48</v>
      </c>
      <c r="E1086" s="127">
        <v>14000</v>
      </c>
      <c r="F1086" s="128">
        <v>2.7570141055908683</v>
      </c>
      <c r="G1086" s="127">
        <v>25000</v>
      </c>
      <c r="H1086" s="127">
        <v>3300</v>
      </c>
      <c r="I1086" s="127">
        <v>5000</v>
      </c>
      <c r="J1086" s="127">
        <v>1</v>
      </c>
      <c r="K1086" s="129">
        <v>25</v>
      </c>
      <c r="L1086" s="127">
        <v>2</v>
      </c>
      <c r="M1086" s="127">
        <v>4</v>
      </c>
      <c r="N1086" s="127">
        <v>1</v>
      </c>
      <c r="O1086" s="127">
        <v>2</v>
      </c>
      <c r="P1086" s="127">
        <v>3</v>
      </c>
    </row>
    <row r="1087" spans="1:16" s="123" customFormat="1" ht="15.75" x14ac:dyDescent="0.25">
      <c r="A1087" s="121"/>
      <c r="B1087" s="127">
        <v>1077</v>
      </c>
      <c r="C1087" s="127">
        <v>1</v>
      </c>
      <c r="D1087" s="127">
        <v>48</v>
      </c>
      <c r="E1087" s="127">
        <v>14000</v>
      </c>
      <c r="F1087" s="128">
        <v>1.5649783057234994</v>
      </c>
      <c r="G1087" s="127">
        <v>20000</v>
      </c>
      <c r="H1087" s="127">
        <v>2800</v>
      </c>
      <c r="I1087" s="127">
        <v>5000</v>
      </c>
      <c r="J1087" s="127">
        <v>2</v>
      </c>
      <c r="K1087" s="127">
        <v>24</v>
      </c>
      <c r="L1087" s="127">
        <v>2</v>
      </c>
      <c r="M1087" s="127">
        <v>2</v>
      </c>
      <c r="N1087" s="127">
        <v>2</v>
      </c>
      <c r="O1087" s="127">
        <v>3</v>
      </c>
      <c r="P1087" s="127">
        <v>3</v>
      </c>
    </row>
    <row r="1088" spans="1:16" s="123" customFormat="1" ht="15.75" x14ac:dyDescent="0.25">
      <c r="A1088" s="121"/>
      <c r="B1088" s="127">
        <v>1078</v>
      </c>
      <c r="C1088" s="127">
        <v>4</v>
      </c>
      <c r="D1088" s="127">
        <v>36</v>
      </c>
      <c r="E1088" s="127">
        <v>18300</v>
      </c>
      <c r="F1088" s="128">
        <v>2.1951491445124951</v>
      </c>
      <c r="G1088" s="127">
        <v>36000</v>
      </c>
      <c r="H1088" s="127">
        <v>5200</v>
      </c>
      <c r="I1088" s="127">
        <v>6000</v>
      </c>
      <c r="J1088" s="127">
        <v>1</v>
      </c>
      <c r="K1088" s="129">
        <v>32</v>
      </c>
      <c r="L1088" s="127">
        <v>2</v>
      </c>
      <c r="M1088" s="127">
        <v>4</v>
      </c>
      <c r="N1088" s="127">
        <v>2</v>
      </c>
      <c r="O1088" s="127">
        <v>4</v>
      </c>
      <c r="P1088" s="127">
        <v>3</v>
      </c>
    </row>
    <row r="1089" spans="1:16" s="123" customFormat="1" ht="15.75" x14ac:dyDescent="0.25">
      <c r="A1089" s="121"/>
      <c r="B1089" s="127">
        <v>1079</v>
      </c>
      <c r="C1089" s="127">
        <v>3</v>
      </c>
      <c r="D1089" s="127">
        <v>48</v>
      </c>
      <c r="E1089" s="127">
        <v>14000</v>
      </c>
      <c r="F1089" s="128">
        <v>1.4216061357475591</v>
      </c>
      <c r="G1089" s="127">
        <v>25000</v>
      </c>
      <c r="H1089" s="127">
        <v>4400</v>
      </c>
      <c r="I1089" s="127">
        <v>6000</v>
      </c>
      <c r="J1089" s="127">
        <v>1</v>
      </c>
      <c r="K1089" s="127">
        <v>39</v>
      </c>
      <c r="L1089" s="127">
        <v>4</v>
      </c>
      <c r="M1089" s="127">
        <v>4</v>
      </c>
      <c r="N1089" s="127">
        <v>2</v>
      </c>
      <c r="O1089" s="127">
        <v>3</v>
      </c>
      <c r="P1089" s="127">
        <v>3</v>
      </c>
    </row>
    <row r="1090" spans="1:16" s="123" customFormat="1" ht="15.75" x14ac:dyDescent="0.25">
      <c r="A1090" s="121"/>
      <c r="B1090" s="127">
        <v>1080</v>
      </c>
      <c r="C1090" s="127">
        <v>3</v>
      </c>
      <c r="D1090" s="127">
        <v>48</v>
      </c>
      <c r="E1090" s="127">
        <v>5400</v>
      </c>
      <c r="F1090" s="128">
        <v>2.4222784327857592</v>
      </c>
      <c r="G1090" s="127">
        <v>18000</v>
      </c>
      <c r="H1090" s="127">
        <v>2700</v>
      </c>
      <c r="I1090" s="127">
        <v>6000</v>
      </c>
      <c r="J1090" s="127">
        <v>1</v>
      </c>
      <c r="K1090" s="127">
        <v>29</v>
      </c>
      <c r="L1090" s="127">
        <v>1</v>
      </c>
      <c r="M1090" s="127">
        <v>1</v>
      </c>
      <c r="N1090" s="127">
        <v>1</v>
      </c>
      <c r="O1090" s="127">
        <v>1</v>
      </c>
      <c r="P1090" s="127">
        <v>3</v>
      </c>
    </row>
    <row r="1091" spans="1:16" s="123" customFormat="1" ht="15.75" x14ac:dyDescent="0.25">
      <c r="A1091" s="121"/>
      <c r="B1091" s="127">
        <v>1081</v>
      </c>
      <c r="C1091" s="127">
        <v>2</v>
      </c>
      <c r="D1091" s="127">
        <v>60</v>
      </c>
      <c r="E1091" s="127">
        <v>14000</v>
      </c>
      <c r="F1091" s="128">
        <v>3.5858288057362406</v>
      </c>
      <c r="G1091" s="127">
        <v>25000</v>
      </c>
      <c r="H1091" s="127">
        <v>3600</v>
      </c>
      <c r="I1091" s="127">
        <v>6000</v>
      </c>
      <c r="J1091" s="127">
        <v>2</v>
      </c>
      <c r="K1091" s="129">
        <v>43</v>
      </c>
      <c r="L1091" s="127">
        <v>1</v>
      </c>
      <c r="M1091" s="127">
        <v>1</v>
      </c>
      <c r="N1091" s="127">
        <v>1</v>
      </c>
      <c r="O1091" s="127">
        <v>1</v>
      </c>
      <c r="P1091" s="127">
        <v>3</v>
      </c>
    </row>
    <row r="1092" spans="1:16" s="123" customFormat="1" ht="15.75" x14ac:dyDescent="0.25">
      <c r="A1092" s="121"/>
      <c r="B1092" s="127">
        <v>1082</v>
      </c>
      <c r="C1092" s="127">
        <v>1</v>
      </c>
      <c r="D1092" s="127">
        <v>36</v>
      </c>
      <c r="E1092" s="127">
        <v>18300</v>
      </c>
      <c r="F1092" s="128">
        <v>1.0480926239892081</v>
      </c>
      <c r="G1092" s="127">
        <v>36000</v>
      </c>
      <c r="H1092" s="127">
        <v>5200</v>
      </c>
      <c r="I1092" s="127">
        <v>5000</v>
      </c>
      <c r="J1092" s="127">
        <v>2</v>
      </c>
      <c r="K1092" s="127">
        <v>22</v>
      </c>
      <c r="L1092" s="127">
        <v>1</v>
      </c>
      <c r="M1092" s="127">
        <v>3</v>
      </c>
      <c r="N1092" s="127">
        <v>1</v>
      </c>
      <c r="O1092" s="127">
        <v>3</v>
      </c>
      <c r="P1092" s="127">
        <v>2</v>
      </c>
    </row>
    <row r="1093" spans="1:16" s="123" customFormat="1" ht="15.75" x14ac:dyDescent="0.25">
      <c r="A1093" s="121"/>
      <c r="B1093" s="127">
        <v>1083</v>
      </c>
      <c r="C1093" s="127">
        <v>4</v>
      </c>
      <c r="D1093" s="127">
        <v>36</v>
      </c>
      <c r="E1093" s="127">
        <v>5400</v>
      </c>
      <c r="F1093" s="128">
        <v>2.429312652536356</v>
      </c>
      <c r="G1093" s="127">
        <v>12000</v>
      </c>
      <c r="H1093" s="127">
        <v>1600</v>
      </c>
      <c r="I1093" s="127">
        <v>6000</v>
      </c>
      <c r="J1093" s="127">
        <v>2</v>
      </c>
      <c r="K1093" s="129">
        <v>51</v>
      </c>
      <c r="L1093" s="127">
        <v>3</v>
      </c>
      <c r="M1093" s="127">
        <v>3</v>
      </c>
      <c r="N1093" s="127">
        <v>2</v>
      </c>
      <c r="O1093" s="127">
        <v>1</v>
      </c>
      <c r="P1093" s="127">
        <v>3</v>
      </c>
    </row>
    <row r="1094" spans="1:16" s="123" customFormat="1" ht="15.75" x14ac:dyDescent="0.25">
      <c r="A1094" s="121"/>
      <c r="B1094" s="127">
        <v>1084</v>
      </c>
      <c r="C1094" s="127">
        <v>1</v>
      </c>
      <c r="D1094" s="127">
        <v>36</v>
      </c>
      <c r="E1094" s="127">
        <v>5400</v>
      </c>
      <c r="F1094" s="128">
        <v>3.240891869768578</v>
      </c>
      <c r="G1094" s="127">
        <v>18000</v>
      </c>
      <c r="H1094" s="127">
        <v>2500</v>
      </c>
      <c r="I1094" s="127">
        <v>5000</v>
      </c>
      <c r="J1094" s="127">
        <v>2</v>
      </c>
      <c r="K1094" s="127">
        <v>25</v>
      </c>
      <c r="L1094" s="127">
        <v>1</v>
      </c>
      <c r="M1094" s="127">
        <v>1</v>
      </c>
      <c r="N1094" s="127">
        <v>1</v>
      </c>
      <c r="O1094" s="127">
        <v>3</v>
      </c>
      <c r="P1094" s="127">
        <v>1</v>
      </c>
    </row>
    <row r="1095" spans="1:16" s="123" customFormat="1" ht="15.75" x14ac:dyDescent="0.25">
      <c r="A1095" s="121"/>
      <c r="B1095" s="127">
        <v>1085</v>
      </c>
      <c r="C1095" s="127">
        <v>5</v>
      </c>
      <c r="D1095" s="127">
        <v>36</v>
      </c>
      <c r="E1095" s="127">
        <v>24000</v>
      </c>
      <c r="F1095" s="128">
        <v>3.5244979714621074</v>
      </c>
      <c r="G1095" s="127">
        <v>41000</v>
      </c>
      <c r="H1095" s="127">
        <v>7300</v>
      </c>
      <c r="I1095" s="127">
        <v>5500</v>
      </c>
      <c r="J1095" s="127">
        <v>2</v>
      </c>
      <c r="K1095" s="129">
        <v>42</v>
      </c>
      <c r="L1095" s="127">
        <v>4</v>
      </c>
      <c r="M1095" s="127">
        <v>4</v>
      </c>
      <c r="N1095" s="127">
        <v>1</v>
      </c>
      <c r="O1095" s="127">
        <v>2</v>
      </c>
      <c r="P1095" s="127">
        <v>3</v>
      </c>
    </row>
    <row r="1096" spans="1:16" s="123" customFormat="1" ht="15.75" x14ac:dyDescent="0.25">
      <c r="A1096" s="121"/>
      <c r="B1096" s="127">
        <v>1086</v>
      </c>
      <c r="C1096" s="127">
        <v>1</v>
      </c>
      <c r="D1096" s="127">
        <v>12</v>
      </c>
      <c r="E1096" s="127">
        <v>14000</v>
      </c>
      <c r="F1096" s="128">
        <v>2.7692763750308944</v>
      </c>
      <c r="G1096" s="127">
        <v>25000</v>
      </c>
      <c r="H1096" s="127">
        <v>3600</v>
      </c>
      <c r="I1096" s="127">
        <v>5000</v>
      </c>
      <c r="J1096" s="127">
        <v>1</v>
      </c>
      <c r="K1096" s="127">
        <v>43</v>
      </c>
      <c r="L1096" s="127">
        <v>2</v>
      </c>
      <c r="M1096" s="127">
        <v>2</v>
      </c>
      <c r="N1096" s="127">
        <v>2</v>
      </c>
      <c r="O1096" s="127">
        <v>1</v>
      </c>
      <c r="P1096" s="127">
        <v>3</v>
      </c>
    </row>
    <row r="1097" spans="1:16" s="123" customFormat="1" ht="15.75" x14ac:dyDescent="0.25">
      <c r="A1097" s="121"/>
      <c r="B1097" s="127">
        <v>1087</v>
      </c>
      <c r="C1097" s="127">
        <v>4</v>
      </c>
      <c r="D1097" s="127">
        <v>36</v>
      </c>
      <c r="E1097" s="127">
        <v>5400</v>
      </c>
      <c r="F1097" s="128">
        <v>3.7603534501559417</v>
      </c>
      <c r="G1097" s="127">
        <v>12000</v>
      </c>
      <c r="H1097" s="127">
        <v>1700</v>
      </c>
      <c r="I1097" s="127">
        <v>6000</v>
      </c>
      <c r="J1097" s="127">
        <v>2</v>
      </c>
      <c r="K1097" s="129">
        <v>28</v>
      </c>
      <c r="L1097" s="127">
        <v>4</v>
      </c>
      <c r="M1097" s="127">
        <v>4</v>
      </c>
      <c r="N1097" s="127">
        <v>1</v>
      </c>
      <c r="O1097" s="127">
        <v>4</v>
      </c>
      <c r="P1097" s="127">
        <v>3</v>
      </c>
    </row>
    <row r="1098" spans="1:16" s="123" customFormat="1" ht="15.75" x14ac:dyDescent="0.25">
      <c r="A1098" s="121"/>
      <c r="B1098" s="127">
        <v>1088</v>
      </c>
      <c r="C1098" s="127">
        <v>4</v>
      </c>
      <c r="D1098" s="127">
        <v>12</v>
      </c>
      <c r="E1098" s="127">
        <v>5400</v>
      </c>
      <c r="F1098" s="128">
        <v>3.7090781834553272</v>
      </c>
      <c r="G1098" s="127">
        <v>12000</v>
      </c>
      <c r="H1098" s="127">
        <v>1600</v>
      </c>
      <c r="I1098" s="127">
        <v>6000</v>
      </c>
      <c r="J1098" s="127">
        <v>2</v>
      </c>
      <c r="K1098" s="127">
        <v>49</v>
      </c>
      <c r="L1098" s="127">
        <v>3</v>
      </c>
      <c r="M1098" s="127">
        <v>5</v>
      </c>
      <c r="N1098" s="127">
        <v>2</v>
      </c>
      <c r="O1098" s="127">
        <v>1</v>
      </c>
      <c r="P1098" s="127">
        <v>1</v>
      </c>
    </row>
    <row r="1099" spans="1:16" s="123" customFormat="1" ht="15.75" x14ac:dyDescent="0.25">
      <c r="A1099" s="121"/>
      <c r="B1099" s="127">
        <v>1089</v>
      </c>
      <c r="C1099" s="127">
        <v>5</v>
      </c>
      <c r="D1099" s="127">
        <v>60</v>
      </c>
      <c r="E1099" s="127">
        <v>18300</v>
      </c>
      <c r="F1099" s="128">
        <v>2.8680915049610696</v>
      </c>
      <c r="G1099" s="127">
        <v>36000</v>
      </c>
      <c r="H1099" s="127">
        <v>6900</v>
      </c>
      <c r="I1099" s="127">
        <v>5500</v>
      </c>
      <c r="J1099" s="127">
        <v>2</v>
      </c>
      <c r="K1099" s="129">
        <v>34</v>
      </c>
      <c r="L1099" s="127">
        <v>1</v>
      </c>
      <c r="M1099" s="127">
        <v>2</v>
      </c>
      <c r="N1099" s="127">
        <v>1</v>
      </c>
      <c r="O1099" s="127">
        <v>2</v>
      </c>
      <c r="P1099" s="127">
        <v>3</v>
      </c>
    </row>
    <row r="1100" spans="1:16" s="123" customFormat="1" ht="15.75" x14ac:dyDescent="0.25">
      <c r="A1100" s="121"/>
      <c r="B1100" s="127">
        <v>1090</v>
      </c>
      <c r="C1100" s="127">
        <v>4</v>
      </c>
      <c r="D1100" s="127">
        <v>36</v>
      </c>
      <c r="E1100" s="127">
        <v>5400</v>
      </c>
      <c r="F1100" s="128">
        <v>1.6709344668126951</v>
      </c>
      <c r="G1100" s="127">
        <v>12000</v>
      </c>
      <c r="H1100" s="127">
        <v>2100</v>
      </c>
      <c r="I1100" s="127">
        <v>6000</v>
      </c>
      <c r="J1100" s="127">
        <v>1</v>
      </c>
      <c r="K1100" s="129">
        <v>29</v>
      </c>
      <c r="L1100" s="127">
        <v>1</v>
      </c>
      <c r="M1100" s="127">
        <v>2</v>
      </c>
      <c r="N1100" s="127">
        <v>2</v>
      </c>
      <c r="O1100" s="127">
        <v>3</v>
      </c>
      <c r="P1100" s="127">
        <v>2</v>
      </c>
    </row>
    <row r="1101" spans="1:16" s="123" customFormat="1" ht="15.75" x14ac:dyDescent="0.25">
      <c r="A1101" s="121"/>
      <c r="B1101" s="127">
        <v>1091</v>
      </c>
      <c r="C1101" s="127">
        <v>1</v>
      </c>
      <c r="D1101" s="127">
        <v>18</v>
      </c>
      <c r="E1101" s="127">
        <v>14000</v>
      </c>
      <c r="F1101" s="128">
        <v>1.30970393955566</v>
      </c>
      <c r="G1101" s="127">
        <v>25000</v>
      </c>
      <c r="H1101" s="127">
        <v>3600</v>
      </c>
      <c r="I1101" s="127">
        <v>5000</v>
      </c>
      <c r="J1101" s="127">
        <v>1</v>
      </c>
      <c r="K1101" s="127">
        <v>18</v>
      </c>
      <c r="L1101" s="127">
        <v>2</v>
      </c>
      <c r="M1101" s="127">
        <v>5</v>
      </c>
      <c r="N1101" s="127">
        <v>1</v>
      </c>
      <c r="O1101" s="127">
        <v>2</v>
      </c>
      <c r="P1101" s="127">
        <v>1</v>
      </c>
    </row>
    <row r="1102" spans="1:16" s="123" customFormat="1" ht="15.75" x14ac:dyDescent="0.25">
      <c r="A1102" s="121"/>
      <c r="B1102" s="127">
        <v>1092</v>
      </c>
      <c r="C1102" s="127">
        <v>1</v>
      </c>
      <c r="D1102" s="127">
        <v>18</v>
      </c>
      <c r="E1102" s="127">
        <v>24000</v>
      </c>
      <c r="F1102" s="128">
        <v>3.7778090349162041</v>
      </c>
      <c r="G1102" s="127">
        <v>36000</v>
      </c>
      <c r="H1102" s="127">
        <v>7300</v>
      </c>
      <c r="I1102" s="127">
        <v>5000</v>
      </c>
      <c r="J1102" s="127">
        <v>2</v>
      </c>
      <c r="K1102" s="129">
        <v>55</v>
      </c>
      <c r="L1102" s="127">
        <v>3</v>
      </c>
      <c r="M1102" s="127">
        <v>4</v>
      </c>
      <c r="N1102" s="127">
        <v>2</v>
      </c>
      <c r="O1102" s="127">
        <v>4</v>
      </c>
      <c r="P1102" s="127">
        <v>3</v>
      </c>
    </row>
    <row r="1103" spans="1:16" s="123" customFormat="1" ht="15.75" x14ac:dyDescent="0.25">
      <c r="A1103" s="121"/>
      <c r="B1103" s="127">
        <v>1093</v>
      </c>
      <c r="C1103" s="127">
        <v>5</v>
      </c>
      <c r="D1103" s="127">
        <v>12</v>
      </c>
      <c r="E1103" s="127">
        <v>18300</v>
      </c>
      <c r="F1103" s="128">
        <v>1.5054596856194051</v>
      </c>
      <c r="G1103" s="127">
        <v>36000</v>
      </c>
      <c r="H1103" s="127">
        <v>7300</v>
      </c>
      <c r="I1103" s="127">
        <v>5500</v>
      </c>
      <c r="J1103" s="127">
        <v>2</v>
      </c>
      <c r="K1103" s="127">
        <v>28</v>
      </c>
      <c r="L1103" s="127">
        <v>1</v>
      </c>
      <c r="M1103" s="127">
        <v>5</v>
      </c>
      <c r="N1103" s="127">
        <v>2</v>
      </c>
      <c r="O1103" s="127">
        <v>4</v>
      </c>
      <c r="P1103" s="127">
        <v>1</v>
      </c>
    </row>
    <row r="1104" spans="1:16" s="123" customFormat="1" ht="15.75" x14ac:dyDescent="0.25">
      <c r="A1104" s="121"/>
      <c r="B1104" s="127">
        <v>1094</v>
      </c>
      <c r="C1104" s="127">
        <v>1</v>
      </c>
      <c r="D1104" s="127">
        <v>18</v>
      </c>
      <c r="E1104" s="127">
        <v>18300</v>
      </c>
      <c r="F1104" s="128">
        <v>1.0972014455428418</v>
      </c>
      <c r="G1104" s="127">
        <v>36000</v>
      </c>
      <c r="H1104" s="127">
        <v>4300</v>
      </c>
      <c r="I1104" s="127">
        <v>5000</v>
      </c>
      <c r="J1104" s="127">
        <v>1</v>
      </c>
      <c r="K1104" s="129">
        <v>21</v>
      </c>
      <c r="L1104" s="127">
        <v>3</v>
      </c>
      <c r="M1104" s="127">
        <v>5</v>
      </c>
      <c r="N1104" s="127">
        <v>2</v>
      </c>
      <c r="O1104" s="127">
        <v>3</v>
      </c>
      <c r="P1104" s="127">
        <v>3</v>
      </c>
    </row>
    <row r="1105" spans="1:16" s="123" customFormat="1" ht="15.75" x14ac:dyDescent="0.25">
      <c r="A1105" s="121"/>
      <c r="B1105" s="127">
        <v>1095</v>
      </c>
      <c r="C1105" s="127">
        <v>3</v>
      </c>
      <c r="D1105" s="127">
        <v>36</v>
      </c>
      <c r="E1105" s="127">
        <v>24000</v>
      </c>
      <c r="F1105" s="128">
        <v>3.0850798871756853</v>
      </c>
      <c r="G1105" s="127">
        <v>36000</v>
      </c>
      <c r="H1105" s="127">
        <v>7700</v>
      </c>
      <c r="I1105" s="127">
        <v>6000</v>
      </c>
      <c r="J1105" s="127">
        <v>2</v>
      </c>
      <c r="K1105" s="127">
        <v>38</v>
      </c>
      <c r="L1105" s="127">
        <v>2</v>
      </c>
      <c r="M1105" s="127">
        <v>3</v>
      </c>
      <c r="N1105" s="127">
        <v>1</v>
      </c>
      <c r="O1105" s="127">
        <v>4</v>
      </c>
      <c r="P1105" s="127">
        <v>1</v>
      </c>
    </row>
    <row r="1106" spans="1:16" s="123" customFormat="1" ht="15.75" x14ac:dyDescent="0.25">
      <c r="A1106" s="121"/>
      <c r="B1106" s="127">
        <v>1096</v>
      </c>
      <c r="C1106" s="127">
        <v>1</v>
      </c>
      <c r="D1106" s="127">
        <v>36</v>
      </c>
      <c r="E1106" s="127">
        <v>5400</v>
      </c>
      <c r="F1106" s="128">
        <v>3.574099197952961</v>
      </c>
      <c r="G1106" s="127">
        <v>12000</v>
      </c>
      <c r="H1106" s="127">
        <v>1700</v>
      </c>
      <c r="I1106" s="127">
        <v>5000</v>
      </c>
      <c r="J1106" s="127">
        <v>1</v>
      </c>
      <c r="K1106" s="129">
        <v>18</v>
      </c>
      <c r="L1106" s="127">
        <v>4</v>
      </c>
      <c r="M1106" s="127">
        <v>4</v>
      </c>
      <c r="N1106" s="127">
        <v>1</v>
      </c>
      <c r="O1106" s="127">
        <v>1</v>
      </c>
      <c r="P1106" s="127">
        <v>1</v>
      </c>
    </row>
    <row r="1107" spans="1:16" s="123" customFormat="1" ht="15.75" x14ac:dyDescent="0.25">
      <c r="A1107" s="121"/>
      <c r="B1107" s="127">
        <v>1097</v>
      </c>
      <c r="C1107" s="127">
        <v>1</v>
      </c>
      <c r="D1107" s="127">
        <v>48</v>
      </c>
      <c r="E1107" s="127">
        <v>14000</v>
      </c>
      <c r="F1107" s="128">
        <v>2.0233369770425189</v>
      </c>
      <c r="G1107" s="127">
        <v>25000</v>
      </c>
      <c r="H1107" s="127">
        <v>3600</v>
      </c>
      <c r="I1107" s="127">
        <v>5000</v>
      </c>
      <c r="J1107" s="127">
        <v>2</v>
      </c>
      <c r="K1107" s="127">
        <v>31</v>
      </c>
      <c r="L1107" s="127">
        <v>4</v>
      </c>
      <c r="M1107" s="127">
        <v>5</v>
      </c>
      <c r="N1107" s="127">
        <v>2</v>
      </c>
      <c r="O1107" s="127">
        <v>2</v>
      </c>
      <c r="P1107" s="127">
        <v>3</v>
      </c>
    </row>
    <row r="1108" spans="1:16" s="123" customFormat="1" ht="15.75" x14ac:dyDescent="0.25">
      <c r="A1108" s="121"/>
      <c r="B1108" s="127">
        <v>1098</v>
      </c>
      <c r="C1108" s="127">
        <v>4</v>
      </c>
      <c r="D1108" s="127">
        <v>12</v>
      </c>
      <c r="E1108" s="127">
        <v>24000</v>
      </c>
      <c r="F1108" s="128">
        <v>1.1611277363213506</v>
      </c>
      <c r="G1108" s="127">
        <v>36000</v>
      </c>
      <c r="H1108" s="127">
        <v>6200</v>
      </c>
      <c r="I1108" s="127">
        <v>6000</v>
      </c>
      <c r="J1108" s="127">
        <v>2</v>
      </c>
      <c r="K1108" s="129">
        <v>20</v>
      </c>
      <c r="L1108" s="127">
        <v>2</v>
      </c>
      <c r="M1108" s="127">
        <v>2</v>
      </c>
      <c r="N1108" s="127">
        <v>2</v>
      </c>
      <c r="O1108" s="127">
        <v>1</v>
      </c>
      <c r="P1108" s="127">
        <v>3</v>
      </c>
    </row>
    <row r="1109" spans="1:16" s="123" customFormat="1" ht="15.75" x14ac:dyDescent="0.25">
      <c r="A1109" s="121"/>
      <c r="B1109" s="127">
        <v>1099</v>
      </c>
      <c r="C1109" s="127">
        <v>2</v>
      </c>
      <c r="D1109" s="127">
        <v>48</v>
      </c>
      <c r="E1109" s="127">
        <v>24000</v>
      </c>
      <c r="F1109" s="128">
        <v>3.1880889252238314</v>
      </c>
      <c r="G1109" s="127">
        <v>36000</v>
      </c>
      <c r="H1109" s="127">
        <v>7300</v>
      </c>
      <c r="I1109" s="127">
        <v>6000</v>
      </c>
      <c r="J1109" s="127">
        <v>1</v>
      </c>
      <c r="K1109" s="127">
        <v>36</v>
      </c>
      <c r="L1109" s="127">
        <v>3</v>
      </c>
      <c r="M1109" s="127">
        <v>3</v>
      </c>
      <c r="N1109" s="127">
        <v>1</v>
      </c>
      <c r="O1109" s="127">
        <v>4</v>
      </c>
      <c r="P1109" s="127">
        <v>3</v>
      </c>
    </row>
    <row r="1110" spans="1:16" s="123" customFormat="1" ht="15.75" x14ac:dyDescent="0.25">
      <c r="A1110" s="121"/>
      <c r="B1110" s="127">
        <v>1100</v>
      </c>
      <c r="C1110" s="127">
        <v>4</v>
      </c>
      <c r="D1110" s="127">
        <v>18</v>
      </c>
      <c r="E1110" s="127">
        <v>14000</v>
      </c>
      <c r="F1110" s="128">
        <v>3.9966206936101041</v>
      </c>
      <c r="G1110" s="127">
        <v>25000</v>
      </c>
      <c r="H1110" s="127">
        <v>4400</v>
      </c>
      <c r="I1110" s="127">
        <v>6000</v>
      </c>
      <c r="J1110" s="127">
        <v>1</v>
      </c>
      <c r="K1110" s="129">
        <v>29</v>
      </c>
      <c r="L1110" s="127">
        <v>4</v>
      </c>
      <c r="M1110" s="127">
        <v>5</v>
      </c>
      <c r="N1110" s="127">
        <v>2</v>
      </c>
      <c r="O1110" s="127">
        <v>1</v>
      </c>
      <c r="P1110" s="127">
        <v>3</v>
      </c>
    </row>
    <row r="1111" spans="1:16" s="123" customFormat="1" ht="15.75" x14ac:dyDescent="0.25">
      <c r="A1111" s="121"/>
      <c r="B1111" s="127">
        <v>1101</v>
      </c>
      <c r="C1111" s="127">
        <v>5</v>
      </c>
      <c r="D1111" s="127">
        <v>12</v>
      </c>
      <c r="E1111" s="127">
        <v>18300</v>
      </c>
      <c r="F1111" s="128">
        <v>2.2955665716784397</v>
      </c>
      <c r="G1111" s="127">
        <v>36000</v>
      </c>
      <c r="H1111" s="127">
        <v>6200</v>
      </c>
      <c r="I1111" s="127">
        <v>5500</v>
      </c>
      <c r="J1111" s="127">
        <v>1</v>
      </c>
      <c r="K1111" s="127">
        <v>39</v>
      </c>
      <c r="L1111" s="127">
        <v>4</v>
      </c>
      <c r="M1111" s="127">
        <v>4</v>
      </c>
      <c r="N1111" s="127">
        <v>1</v>
      </c>
      <c r="O1111" s="127">
        <v>1</v>
      </c>
      <c r="P1111" s="127">
        <v>1</v>
      </c>
    </row>
    <row r="1112" spans="1:16" s="123" customFormat="1" ht="15.75" x14ac:dyDescent="0.25">
      <c r="A1112" s="121"/>
      <c r="B1112" s="127">
        <v>1102</v>
      </c>
      <c r="C1112" s="127">
        <v>5</v>
      </c>
      <c r="D1112" s="127">
        <v>12</v>
      </c>
      <c r="E1112" s="127">
        <v>24000</v>
      </c>
      <c r="F1112" s="128">
        <v>3.7688508058595009</v>
      </c>
      <c r="G1112" s="127">
        <v>36000</v>
      </c>
      <c r="H1112" s="127">
        <v>8400</v>
      </c>
      <c r="I1112" s="127">
        <v>5500</v>
      </c>
      <c r="J1112" s="127">
        <v>2</v>
      </c>
      <c r="K1112" s="129">
        <v>26</v>
      </c>
      <c r="L1112" s="127">
        <v>4</v>
      </c>
      <c r="M1112" s="127">
        <v>2</v>
      </c>
      <c r="N1112" s="127">
        <v>2</v>
      </c>
      <c r="O1112" s="127">
        <v>3</v>
      </c>
      <c r="P1112" s="127">
        <v>2</v>
      </c>
    </row>
    <row r="1113" spans="1:16" s="123" customFormat="1" ht="15.75" x14ac:dyDescent="0.25">
      <c r="A1113" s="121"/>
      <c r="B1113" s="127">
        <v>1103</v>
      </c>
      <c r="C1113" s="127">
        <v>2</v>
      </c>
      <c r="D1113" s="127">
        <v>18</v>
      </c>
      <c r="E1113" s="127">
        <v>14000</v>
      </c>
      <c r="F1113" s="128">
        <v>1.3894184804640686</v>
      </c>
      <c r="G1113" s="127">
        <v>21000</v>
      </c>
      <c r="H1113" s="127">
        <v>3300</v>
      </c>
      <c r="I1113" s="127">
        <v>6000</v>
      </c>
      <c r="J1113" s="127">
        <v>2</v>
      </c>
      <c r="K1113" s="127">
        <v>23</v>
      </c>
      <c r="L1113" s="127">
        <v>3</v>
      </c>
      <c r="M1113" s="127">
        <v>1</v>
      </c>
      <c r="N1113" s="127">
        <v>1</v>
      </c>
      <c r="O1113" s="127">
        <v>4</v>
      </c>
      <c r="P1113" s="127">
        <v>3</v>
      </c>
    </row>
    <row r="1114" spans="1:16" s="123" customFormat="1" ht="15.75" x14ac:dyDescent="0.25">
      <c r="A1114" s="121"/>
      <c r="B1114" s="127">
        <v>1104</v>
      </c>
      <c r="C1114" s="127">
        <v>4</v>
      </c>
      <c r="D1114" s="127">
        <v>36</v>
      </c>
      <c r="E1114" s="127">
        <v>14000</v>
      </c>
      <c r="F1114" s="128">
        <v>2.5381935669681392</v>
      </c>
      <c r="G1114" s="127">
        <v>25000</v>
      </c>
      <c r="H1114" s="127">
        <v>4400</v>
      </c>
      <c r="I1114" s="127">
        <v>6000</v>
      </c>
      <c r="J1114" s="127">
        <v>1</v>
      </c>
      <c r="K1114" s="129">
        <v>27</v>
      </c>
      <c r="L1114" s="127">
        <v>3</v>
      </c>
      <c r="M1114" s="127">
        <v>1</v>
      </c>
      <c r="N1114" s="127">
        <v>2</v>
      </c>
      <c r="O1114" s="127">
        <v>4</v>
      </c>
      <c r="P1114" s="127">
        <v>1</v>
      </c>
    </row>
    <row r="1115" spans="1:16" s="123" customFormat="1" ht="15.75" x14ac:dyDescent="0.25">
      <c r="A1115" s="121"/>
      <c r="B1115" s="127">
        <v>1105</v>
      </c>
      <c r="C1115" s="127">
        <v>4</v>
      </c>
      <c r="D1115" s="127">
        <v>36</v>
      </c>
      <c r="E1115" s="127">
        <v>18300</v>
      </c>
      <c r="F1115" s="128">
        <v>1.3904913981071045</v>
      </c>
      <c r="G1115" s="127">
        <v>36000</v>
      </c>
      <c r="H1115" s="127">
        <v>5200</v>
      </c>
      <c r="I1115" s="127">
        <v>6000</v>
      </c>
      <c r="J1115" s="127">
        <v>1</v>
      </c>
      <c r="K1115" s="127">
        <v>24</v>
      </c>
      <c r="L1115" s="127">
        <v>2</v>
      </c>
      <c r="M1115" s="127">
        <v>3</v>
      </c>
      <c r="N1115" s="127">
        <v>1</v>
      </c>
      <c r="O1115" s="127">
        <v>1</v>
      </c>
      <c r="P1115" s="127">
        <v>2</v>
      </c>
    </row>
    <row r="1116" spans="1:16" s="123" customFormat="1" ht="15.75" x14ac:dyDescent="0.25">
      <c r="A1116" s="121"/>
      <c r="B1116" s="127">
        <v>1106</v>
      </c>
      <c r="C1116" s="127">
        <v>4</v>
      </c>
      <c r="D1116" s="127">
        <v>18</v>
      </c>
      <c r="E1116" s="127">
        <v>24000</v>
      </c>
      <c r="F1116" s="128">
        <v>1.5604439423792453</v>
      </c>
      <c r="G1116" s="127">
        <v>45000</v>
      </c>
      <c r="H1116" s="127">
        <v>7300</v>
      </c>
      <c r="I1116" s="127">
        <v>6000</v>
      </c>
      <c r="J1116" s="127">
        <v>1</v>
      </c>
      <c r="K1116" s="129">
        <v>39</v>
      </c>
      <c r="L1116" s="127">
        <v>4</v>
      </c>
      <c r="M1116" s="127">
        <v>1</v>
      </c>
      <c r="N1116" s="127">
        <v>2</v>
      </c>
      <c r="O1116" s="127">
        <v>1</v>
      </c>
      <c r="P1116" s="127">
        <v>1</v>
      </c>
    </row>
    <row r="1117" spans="1:16" s="123" customFormat="1" ht="15.75" x14ac:dyDescent="0.25">
      <c r="A1117" s="121"/>
      <c r="B1117" s="127">
        <v>1107</v>
      </c>
      <c r="C1117" s="127">
        <v>1</v>
      </c>
      <c r="D1117" s="127">
        <v>60</v>
      </c>
      <c r="E1117" s="127">
        <v>24000</v>
      </c>
      <c r="F1117" s="128">
        <v>2.3862772058460742</v>
      </c>
      <c r="G1117" s="127">
        <v>47000</v>
      </c>
      <c r="H1117" s="127">
        <v>6200</v>
      </c>
      <c r="I1117" s="127">
        <v>5000</v>
      </c>
      <c r="J1117" s="127">
        <v>2</v>
      </c>
      <c r="K1117" s="127">
        <v>39</v>
      </c>
      <c r="L1117" s="127">
        <v>4</v>
      </c>
      <c r="M1117" s="127">
        <v>2</v>
      </c>
      <c r="N1117" s="127">
        <v>1</v>
      </c>
      <c r="O1117" s="127">
        <v>1</v>
      </c>
      <c r="P1117" s="127">
        <v>2</v>
      </c>
    </row>
    <row r="1118" spans="1:16" s="123" customFormat="1" ht="15.75" x14ac:dyDescent="0.25">
      <c r="A1118" s="121"/>
      <c r="B1118" s="127">
        <v>1108</v>
      </c>
      <c r="C1118" s="127">
        <v>4</v>
      </c>
      <c r="D1118" s="127">
        <v>36</v>
      </c>
      <c r="E1118" s="127">
        <v>24000</v>
      </c>
      <c r="F1118" s="128">
        <v>2.1647034566445167</v>
      </c>
      <c r="G1118" s="127">
        <v>36000</v>
      </c>
      <c r="H1118" s="127">
        <v>7300</v>
      </c>
      <c r="I1118" s="127">
        <v>6000</v>
      </c>
      <c r="J1118" s="127">
        <v>2</v>
      </c>
      <c r="K1118" s="129">
        <v>41</v>
      </c>
      <c r="L1118" s="127">
        <v>1</v>
      </c>
      <c r="M1118" s="127">
        <v>5</v>
      </c>
      <c r="N1118" s="127">
        <v>1</v>
      </c>
      <c r="O1118" s="127">
        <v>2</v>
      </c>
      <c r="P1118" s="127">
        <v>3</v>
      </c>
    </row>
    <row r="1119" spans="1:16" s="123" customFormat="1" ht="15.75" x14ac:dyDescent="0.25">
      <c r="A1119" s="121"/>
      <c r="B1119" s="127">
        <v>1109</v>
      </c>
      <c r="C1119" s="127">
        <v>2</v>
      </c>
      <c r="D1119" s="127">
        <v>18</v>
      </c>
      <c r="E1119" s="127">
        <v>18300</v>
      </c>
      <c r="F1119" s="128">
        <v>3.1177123757358145</v>
      </c>
      <c r="G1119" s="127">
        <v>36000</v>
      </c>
      <c r="H1119" s="127">
        <v>5200</v>
      </c>
      <c r="I1119" s="127">
        <v>6000</v>
      </c>
      <c r="J1119" s="127">
        <v>2</v>
      </c>
      <c r="K1119" s="127">
        <v>32</v>
      </c>
      <c r="L1119" s="127">
        <v>4</v>
      </c>
      <c r="M1119" s="127">
        <v>4</v>
      </c>
      <c r="N1119" s="127">
        <v>1</v>
      </c>
      <c r="O1119" s="127">
        <v>4</v>
      </c>
      <c r="P1119" s="127">
        <v>1</v>
      </c>
    </row>
    <row r="1120" spans="1:16" s="123" customFormat="1" ht="15.75" x14ac:dyDescent="0.25">
      <c r="A1120" s="121"/>
      <c r="B1120" s="127">
        <v>1110</v>
      </c>
      <c r="C1120" s="127">
        <v>1</v>
      </c>
      <c r="D1120" s="127">
        <v>36</v>
      </c>
      <c r="E1120" s="127">
        <v>24000</v>
      </c>
      <c r="F1120" s="128">
        <v>1.2125455589377216</v>
      </c>
      <c r="G1120" s="127">
        <v>36000</v>
      </c>
      <c r="H1120" s="127">
        <v>6200</v>
      </c>
      <c r="I1120" s="127">
        <v>5000</v>
      </c>
      <c r="J1120" s="127">
        <v>2</v>
      </c>
      <c r="K1120" s="129">
        <v>37</v>
      </c>
      <c r="L1120" s="127">
        <v>4</v>
      </c>
      <c r="M1120" s="127">
        <v>3</v>
      </c>
      <c r="N1120" s="127">
        <v>1</v>
      </c>
      <c r="O1120" s="127">
        <v>2</v>
      </c>
      <c r="P1120" s="127">
        <v>3</v>
      </c>
    </row>
    <row r="1121" spans="1:16" s="123" customFormat="1" ht="15.75" x14ac:dyDescent="0.25">
      <c r="A1121" s="121"/>
      <c r="B1121" s="127">
        <v>1111</v>
      </c>
      <c r="C1121" s="127">
        <v>4</v>
      </c>
      <c r="D1121" s="127">
        <v>48</v>
      </c>
      <c r="E1121" s="127">
        <v>24000</v>
      </c>
      <c r="F1121" s="128">
        <v>1.5177114098423004</v>
      </c>
      <c r="G1121" s="127">
        <v>47000</v>
      </c>
      <c r="H1121" s="127">
        <v>7300</v>
      </c>
      <c r="I1121" s="127">
        <v>6000</v>
      </c>
      <c r="J1121" s="127">
        <v>1</v>
      </c>
      <c r="K1121" s="127">
        <v>40</v>
      </c>
      <c r="L1121" s="127">
        <v>2</v>
      </c>
      <c r="M1121" s="127">
        <v>4</v>
      </c>
      <c r="N1121" s="127">
        <v>2</v>
      </c>
      <c r="O1121" s="127">
        <v>3</v>
      </c>
      <c r="P1121" s="127">
        <v>1</v>
      </c>
    </row>
    <row r="1122" spans="1:16" s="123" customFormat="1" ht="15.75" x14ac:dyDescent="0.25">
      <c r="A1122" s="121"/>
      <c r="B1122" s="127">
        <v>1112</v>
      </c>
      <c r="C1122" s="127">
        <v>1</v>
      </c>
      <c r="D1122" s="127">
        <v>36</v>
      </c>
      <c r="E1122" s="127">
        <v>18300</v>
      </c>
      <c r="F1122" s="128">
        <v>1.349051049130352</v>
      </c>
      <c r="G1122" s="127">
        <v>36000</v>
      </c>
      <c r="H1122" s="127">
        <v>5000</v>
      </c>
      <c r="I1122" s="127">
        <v>5000</v>
      </c>
      <c r="J1122" s="127">
        <v>1</v>
      </c>
      <c r="K1122" s="129">
        <v>41</v>
      </c>
      <c r="L1122" s="127">
        <v>2</v>
      </c>
      <c r="M1122" s="127">
        <v>2</v>
      </c>
      <c r="N1122" s="127">
        <v>1</v>
      </c>
      <c r="O1122" s="127">
        <v>4</v>
      </c>
      <c r="P1122" s="127">
        <v>1</v>
      </c>
    </row>
    <row r="1123" spans="1:16" s="123" customFormat="1" ht="15.75" x14ac:dyDescent="0.25">
      <c r="A1123" s="121"/>
      <c r="B1123" s="127">
        <v>1113</v>
      </c>
      <c r="C1123" s="127">
        <v>3</v>
      </c>
      <c r="D1123" s="127">
        <v>18</v>
      </c>
      <c r="E1123" s="127">
        <v>5400</v>
      </c>
      <c r="F1123" s="128">
        <v>2.7601398297454693</v>
      </c>
      <c r="G1123" s="127">
        <v>12000</v>
      </c>
      <c r="H1123" s="127">
        <v>1800</v>
      </c>
      <c r="I1123" s="127">
        <v>6000</v>
      </c>
      <c r="J1123" s="127">
        <v>1</v>
      </c>
      <c r="K1123" s="127">
        <v>28</v>
      </c>
      <c r="L1123" s="127">
        <v>4</v>
      </c>
      <c r="M1123" s="127">
        <v>3</v>
      </c>
      <c r="N1123" s="127">
        <v>1</v>
      </c>
      <c r="O1123" s="127">
        <v>3</v>
      </c>
      <c r="P1123" s="127">
        <v>3</v>
      </c>
    </row>
    <row r="1124" spans="1:16" s="123" customFormat="1" ht="15.75" x14ac:dyDescent="0.25">
      <c r="A1124" s="121"/>
      <c r="B1124" s="127">
        <v>1114</v>
      </c>
      <c r="C1124" s="127">
        <v>2</v>
      </c>
      <c r="D1124" s="127">
        <v>36</v>
      </c>
      <c r="E1124" s="127">
        <v>5400</v>
      </c>
      <c r="F1124" s="128">
        <v>3.7713890327536426</v>
      </c>
      <c r="G1124" s="127">
        <v>12000</v>
      </c>
      <c r="H1124" s="127">
        <v>1800</v>
      </c>
      <c r="I1124" s="127">
        <v>6000</v>
      </c>
      <c r="J1124" s="127">
        <v>2</v>
      </c>
      <c r="K1124" s="129">
        <v>19</v>
      </c>
      <c r="L1124" s="127">
        <v>3</v>
      </c>
      <c r="M1124" s="127">
        <v>1</v>
      </c>
      <c r="N1124" s="127">
        <v>1</v>
      </c>
      <c r="O1124" s="127">
        <v>2</v>
      </c>
      <c r="P1124" s="127">
        <v>1</v>
      </c>
    </row>
    <row r="1125" spans="1:16" s="123" customFormat="1" ht="15.75" x14ac:dyDescent="0.25">
      <c r="A1125" s="121"/>
      <c r="B1125" s="127">
        <v>1115</v>
      </c>
      <c r="C1125" s="127">
        <v>2</v>
      </c>
      <c r="D1125" s="127">
        <v>12</v>
      </c>
      <c r="E1125" s="127">
        <v>14000</v>
      </c>
      <c r="F1125" s="128">
        <v>1.5265192157387524</v>
      </c>
      <c r="G1125" s="127">
        <v>25000</v>
      </c>
      <c r="H1125" s="127">
        <v>4400</v>
      </c>
      <c r="I1125" s="127">
        <v>6000</v>
      </c>
      <c r="J1125" s="127">
        <v>1</v>
      </c>
      <c r="K1125" s="127">
        <v>34</v>
      </c>
      <c r="L1125" s="127">
        <v>3</v>
      </c>
      <c r="M1125" s="127">
        <v>2</v>
      </c>
      <c r="N1125" s="127">
        <v>1</v>
      </c>
      <c r="O1125" s="127">
        <v>1</v>
      </c>
      <c r="P1125" s="127">
        <v>3</v>
      </c>
    </row>
    <row r="1126" spans="1:16" s="123" customFormat="1" ht="15.75" x14ac:dyDescent="0.25">
      <c r="A1126" s="121"/>
      <c r="B1126" s="127">
        <v>1116</v>
      </c>
      <c r="C1126" s="127">
        <v>3</v>
      </c>
      <c r="D1126" s="127">
        <v>60</v>
      </c>
      <c r="E1126" s="127">
        <v>24000</v>
      </c>
      <c r="F1126" s="128">
        <v>1.417393801342234</v>
      </c>
      <c r="G1126" s="127">
        <v>36000</v>
      </c>
      <c r="H1126" s="127">
        <v>7700</v>
      </c>
      <c r="I1126" s="127">
        <v>6000</v>
      </c>
      <c r="J1126" s="127">
        <v>2</v>
      </c>
      <c r="K1126" s="129">
        <v>39</v>
      </c>
      <c r="L1126" s="127">
        <v>1</v>
      </c>
      <c r="M1126" s="127">
        <v>4</v>
      </c>
      <c r="N1126" s="127">
        <v>1</v>
      </c>
      <c r="O1126" s="127">
        <v>3</v>
      </c>
      <c r="P1126" s="127">
        <v>2</v>
      </c>
    </row>
    <row r="1127" spans="1:16" s="123" customFormat="1" ht="15.75" x14ac:dyDescent="0.25">
      <c r="A1127" s="121"/>
      <c r="B1127" s="127">
        <v>1117</v>
      </c>
      <c r="C1127" s="127">
        <v>1</v>
      </c>
      <c r="D1127" s="127">
        <v>18</v>
      </c>
      <c r="E1127" s="127">
        <v>24000</v>
      </c>
      <c r="F1127" s="128">
        <v>1.7320570543218756</v>
      </c>
      <c r="G1127" s="127">
        <v>49000</v>
      </c>
      <c r="H1127" s="127">
        <v>6900</v>
      </c>
      <c r="I1127" s="127">
        <v>5000</v>
      </c>
      <c r="J1127" s="127">
        <v>2</v>
      </c>
      <c r="K1127" s="129">
        <v>53</v>
      </c>
      <c r="L1127" s="127">
        <v>4</v>
      </c>
      <c r="M1127" s="127">
        <v>4</v>
      </c>
      <c r="N1127" s="127">
        <v>1</v>
      </c>
      <c r="O1127" s="127">
        <v>1</v>
      </c>
      <c r="P1127" s="127">
        <v>3</v>
      </c>
    </row>
    <row r="1128" spans="1:16" s="123" customFormat="1" ht="15.75" x14ac:dyDescent="0.25">
      <c r="A1128" s="121"/>
      <c r="B1128" s="127">
        <v>1118</v>
      </c>
      <c r="C1128" s="127">
        <v>2</v>
      </c>
      <c r="D1128" s="127">
        <v>12</v>
      </c>
      <c r="E1128" s="127">
        <v>24000</v>
      </c>
      <c r="F1128" s="128">
        <v>2.336252343759603</v>
      </c>
      <c r="G1128" s="127">
        <v>45000</v>
      </c>
      <c r="H1128" s="127">
        <v>7300</v>
      </c>
      <c r="I1128" s="127">
        <v>6000</v>
      </c>
      <c r="J1128" s="127">
        <v>1</v>
      </c>
      <c r="K1128" s="127">
        <v>31</v>
      </c>
      <c r="L1128" s="127">
        <v>2</v>
      </c>
      <c r="M1128" s="127">
        <v>1</v>
      </c>
      <c r="N1128" s="127">
        <v>1</v>
      </c>
      <c r="O1128" s="127">
        <v>1</v>
      </c>
      <c r="P1128" s="127">
        <v>2</v>
      </c>
    </row>
    <row r="1129" spans="1:16" s="123" customFormat="1" ht="15.75" x14ac:dyDescent="0.25">
      <c r="A1129" s="121"/>
      <c r="B1129" s="127">
        <v>1119</v>
      </c>
      <c r="C1129" s="127">
        <v>2</v>
      </c>
      <c r="D1129" s="127">
        <v>36</v>
      </c>
      <c r="E1129" s="127">
        <v>5400</v>
      </c>
      <c r="F1129" s="128">
        <v>1.1455110697267661</v>
      </c>
      <c r="G1129" s="127">
        <v>12000</v>
      </c>
      <c r="H1129" s="127">
        <v>1700</v>
      </c>
      <c r="I1129" s="127">
        <v>6000</v>
      </c>
      <c r="J1129" s="127">
        <v>2</v>
      </c>
      <c r="K1129" s="129">
        <v>48</v>
      </c>
      <c r="L1129" s="127">
        <v>3</v>
      </c>
      <c r="M1129" s="127">
        <v>3</v>
      </c>
      <c r="N1129" s="127">
        <v>1</v>
      </c>
      <c r="O1129" s="127">
        <v>4</v>
      </c>
      <c r="P1129" s="127">
        <v>2</v>
      </c>
    </row>
    <row r="1130" spans="1:16" s="123" customFormat="1" ht="15.75" x14ac:dyDescent="0.25">
      <c r="A1130" s="121"/>
      <c r="B1130" s="127">
        <v>1120</v>
      </c>
      <c r="C1130" s="127">
        <v>4</v>
      </c>
      <c r="D1130" s="127">
        <v>36</v>
      </c>
      <c r="E1130" s="127">
        <v>5400</v>
      </c>
      <c r="F1130" s="128">
        <v>3.0724528001995628</v>
      </c>
      <c r="G1130" s="127">
        <v>15000</v>
      </c>
      <c r="H1130" s="127">
        <v>2500</v>
      </c>
      <c r="I1130" s="127">
        <v>6000</v>
      </c>
      <c r="J1130" s="127">
        <v>1</v>
      </c>
      <c r="K1130" s="127">
        <v>49</v>
      </c>
      <c r="L1130" s="127">
        <v>2</v>
      </c>
      <c r="M1130" s="127">
        <v>2</v>
      </c>
      <c r="N1130" s="127">
        <v>2</v>
      </c>
      <c r="O1130" s="127">
        <v>4</v>
      </c>
      <c r="P1130" s="127">
        <v>3</v>
      </c>
    </row>
    <row r="1131" spans="1:16" s="123" customFormat="1" ht="15.75" x14ac:dyDescent="0.25">
      <c r="A1131" s="121"/>
      <c r="B1131" s="127">
        <v>1121</v>
      </c>
      <c r="C1131" s="127">
        <v>4</v>
      </c>
      <c r="D1131" s="127">
        <v>48</v>
      </c>
      <c r="E1131" s="127">
        <v>5400</v>
      </c>
      <c r="F1131" s="128">
        <v>1.3229231032832143</v>
      </c>
      <c r="G1131" s="127">
        <v>18000</v>
      </c>
      <c r="H1131" s="127">
        <v>3600</v>
      </c>
      <c r="I1131" s="127">
        <v>6000</v>
      </c>
      <c r="J1131" s="127">
        <v>1</v>
      </c>
      <c r="K1131" s="129">
        <v>35</v>
      </c>
      <c r="L1131" s="127">
        <v>3</v>
      </c>
      <c r="M1131" s="127">
        <v>4</v>
      </c>
      <c r="N1131" s="127">
        <v>1</v>
      </c>
      <c r="O1131" s="127">
        <v>2</v>
      </c>
      <c r="P1131" s="127">
        <v>3</v>
      </c>
    </row>
    <row r="1132" spans="1:16" s="123" customFormat="1" ht="15.75" x14ac:dyDescent="0.25">
      <c r="A1132" s="121"/>
      <c r="B1132" s="127">
        <v>1122</v>
      </c>
      <c r="C1132" s="127">
        <v>2</v>
      </c>
      <c r="D1132" s="127">
        <v>36</v>
      </c>
      <c r="E1132" s="127">
        <v>18300</v>
      </c>
      <c r="F1132" s="128">
        <v>1.7970199063351613</v>
      </c>
      <c r="G1132" s="127">
        <v>36000</v>
      </c>
      <c r="H1132" s="127">
        <v>5000</v>
      </c>
      <c r="I1132" s="127">
        <v>6000</v>
      </c>
      <c r="J1132" s="127">
        <v>2</v>
      </c>
      <c r="K1132" s="127">
        <v>47</v>
      </c>
      <c r="L1132" s="127">
        <v>3</v>
      </c>
      <c r="M1132" s="127">
        <v>1</v>
      </c>
      <c r="N1132" s="127">
        <v>1</v>
      </c>
      <c r="O1132" s="127">
        <v>3</v>
      </c>
      <c r="P1132" s="127">
        <v>3</v>
      </c>
    </row>
    <row r="1133" spans="1:16" s="123" customFormat="1" ht="15.75" x14ac:dyDescent="0.25">
      <c r="A1133" s="121"/>
      <c r="B1133" s="127">
        <v>1123</v>
      </c>
      <c r="C1133" s="127">
        <v>4</v>
      </c>
      <c r="D1133" s="127">
        <v>36</v>
      </c>
      <c r="E1133" s="127">
        <v>5400</v>
      </c>
      <c r="F1133" s="128">
        <v>1.5741715903301072</v>
      </c>
      <c r="G1133" s="127">
        <v>18000</v>
      </c>
      <c r="H1133" s="127">
        <v>3600</v>
      </c>
      <c r="I1133" s="127">
        <v>6000</v>
      </c>
      <c r="J1133" s="127">
        <v>1</v>
      </c>
      <c r="K1133" s="129">
        <v>48</v>
      </c>
      <c r="L1133" s="127">
        <v>2</v>
      </c>
      <c r="M1133" s="127">
        <v>1</v>
      </c>
      <c r="N1133" s="127">
        <v>2</v>
      </c>
      <c r="O1133" s="127">
        <v>3</v>
      </c>
      <c r="P1133" s="127">
        <v>3</v>
      </c>
    </row>
    <row r="1134" spans="1:16" s="123" customFormat="1" ht="15.75" x14ac:dyDescent="0.25">
      <c r="A1134" s="121"/>
      <c r="B1134" s="127">
        <v>1124</v>
      </c>
      <c r="C1134" s="127">
        <v>1</v>
      </c>
      <c r="D1134" s="127">
        <v>48</v>
      </c>
      <c r="E1134" s="127">
        <v>24000</v>
      </c>
      <c r="F1134" s="128">
        <v>2.7077602913429555</v>
      </c>
      <c r="G1134" s="127">
        <v>49000</v>
      </c>
      <c r="H1134" s="127">
        <v>6900</v>
      </c>
      <c r="I1134" s="127">
        <v>5000</v>
      </c>
      <c r="J1134" s="127">
        <v>1</v>
      </c>
      <c r="K1134" s="127">
        <v>46</v>
      </c>
      <c r="L1134" s="127">
        <v>1</v>
      </c>
      <c r="M1134" s="127">
        <v>4</v>
      </c>
      <c r="N1134" s="127">
        <v>1</v>
      </c>
      <c r="O1134" s="127">
        <v>4</v>
      </c>
      <c r="P1134" s="127">
        <v>2</v>
      </c>
    </row>
    <row r="1135" spans="1:16" s="123" customFormat="1" ht="15.75" x14ac:dyDescent="0.25">
      <c r="A1135" s="121"/>
      <c r="B1135" s="127">
        <v>1125</v>
      </c>
      <c r="C1135" s="127">
        <v>4</v>
      </c>
      <c r="D1135" s="127">
        <v>36</v>
      </c>
      <c r="E1135" s="127">
        <v>24000</v>
      </c>
      <c r="F1135" s="128">
        <v>1.646106983883167</v>
      </c>
      <c r="G1135" s="127">
        <v>36000</v>
      </c>
      <c r="H1135" s="127">
        <v>7300</v>
      </c>
      <c r="I1135" s="127">
        <v>6000</v>
      </c>
      <c r="J1135" s="127">
        <v>1</v>
      </c>
      <c r="K1135" s="129">
        <v>20</v>
      </c>
      <c r="L1135" s="127">
        <v>4</v>
      </c>
      <c r="M1135" s="127">
        <v>4</v>
      </c>
      <c r="N1135" s="127">
        <v>1</v>
      </c>
      <c r="O1135" s="127">
        <v>2</v>
      </c>
      <c r="P1135" s="127">
        <v>3</v>
      </c>
    </row>
    <row r="1136" spans="1:16" s="123" customFormat="1" ht="15.75" x14ac:dyDescent="0.25">
      <c r="A1136" s="121"/>
      <c r="B1136" s="127">
        <v>1126</v>
      </c>
      <c r="C1136" s="127">
        <v>4</v>
      </c>
      <c r="D1136" s="127">
        <v>48</v>
      </c>
      <c r="E1136" s="127">
        <v>18300</v>
      </c>
      <c r="F1136" s="128">
        <v>1.2487706138993433</v>
      </c>
      <c r="G1136" s="127">
        <v>36000</v>
      </c>
      <c r="H1136" s="127">
        <v>4400</v>
      </c>
      <c r="I1136" s="127">
        <v>6000</v>
      </c>
      <c r="J1136" s="127">
        <v>2</v>
      </c>
      <c r="K1136" s="127">
        <v>38</v>
      </c>
      <c r="L1136" s="127">
        <v>2</v>
      </c>
      <c r="M1136" s="127">
        <v>3</v>
      </c>
      <c r="N1136" s="127">
        <v>1</v>
      </c>
      <c r="O1136" s="127">
        <v>1</v>
      </c>
      <c r="P1136" s="127">
        <v>2</v>
      </c>
    </row>
    <row r="1137" spans="1:16" s="123" customFormat="1" ht="15.75" x14ac:dyDescent="0.25">
      <c r="A1137" s="121"/>
      <c r="B1137" s="127">
        <v>1127</v>
      </c>
      <c r="C1137" s="127">
        <v>4</v>
      </c>
      <c r="D1137" s="127">
        <v>18</v>
      </c>
      <c r="E1137" s="127">
        <v>5400</v>
      </c>
      <c r="F1137" s="128">
        <v>2.3455577120598043</v>
      </c>
      <c r="G1137" s="127">
        <v>12000</v>
      </c>
      <c r="H1137" s="127">
        <v>2100</v>
      </c>
      <c r="I1137" s="127">
        <v>6000</v>
      </c>
      <c r="J1137" s="127">
        <v>1</v>
      </c>
      <c r="K1137" s="129">
        <v>34</v>
      </c>
      <c r="L1137" s="127">
        <v>4</v>
      </c>
      <c r="M1137" s="127">
        <v>4</v>
      </c>
      <c r="N1137" s="127">
        <v>1</v>
      </c>
      <c r="O1137" s="127">
        <v>2</v>
      </c>
      <c r="P1137" s="127">
        <v>3</v>
      </c>
    </row>
    <row r="1138" spans="1:16" s="123" customFormat="1" ht="15.75" x14ac:dyDescent="0.25">
      <c r="A1138" s="121"/>
      <c r="B1138" s="127">
        <v>1128</v>
      </c>
      <c r="C1138" s="127">
        <v>1</v>
      </c>
      <c r="D1138" s="127">
        <v>48</v>
      </c>
      <c r="E1138" s="127">
        <v>14000</v>
      </c>
      <c r="F1138" s="128">
        <v>1.7916378488842684</v>
      </c>
      <c r="G1138" s="127">
        <v>25000</v>
      </c>
      <c r="H1138" s="127">
        <v>3600</v>
      </c>
      <c r="I1138" s="127">
        <v>5000</v>
      </c>
      <c r="J1138" s="127">
        <v>2</v>
      </c>
      <c r="K1138" s="127">
        <v>19</v>
      </c>
      <c r="L1138" s="127">
        <v>4</v>
      </c>
      <c r="M1138" s="127">
        <v>5</v>
      </c>
      <c r="N1138" s="127">
        <v>2</v>
      </c>
      <c r="O1138" s="127">
        <v>2</v>
      </c>
      <c r="P1138" s="127">
        <v>2</v>
      </c>
    </row>
    <row r="1139" spans="1:16" s="123" customFormat="1" ht="15.75" x14ac:dyDescent="0.25">
      <c r="A1139" s="121"/>
      <c r="B1139" s="127">
        <v>1129</v>
      </c>
      <c r="C1139" s="127">
        <v>4</v>
      </c>
      <c r="D1139" s="127">
        <v>18</v>
      </c>
      <c r="E1139" s="127">
        <v>24000</v>
      </c>
      <c r="F1139" s="128">
        <v>3.7485870866543118</v>
      </c>
      <c r="G1139" s="127">
        <v>36000</v>
      </c>
      <c r="H1139" s="127">
        <v>7300</v>
      </c>
      <c r="I1139" s="127">
        <v>6000</v>
      </c>
      <c r="J1139" s="127">
        <v>1</v>
      </c>
      <c r="K1139" s="129">
        <v>55</v>
      </c>
      <c r="L1139" s="127">
        <v>3</v>
      </c>
      <c r="M1139" s="127">
        <v>5</v>
      </c>
      <c r="N1139" s="127">
        <v>2</v>
      </c>
      <c r="O1139" s="127">
        <v>4</v>
      </c>
      <c r="P1139" s="127">
        <v>2</v>
      </c>
    </row>
    <row r="1140" spans="1:16" s="123" customFormat="1" ht="15.75" x14ac:dyDescent="0.25">
      <c r="A1140" s="121"/>
      <c r="B1140" s="127">
        <v>1130</v>
      </c>
      <c r="C1140" s="127">
        <v>4</v>
      </c>
      <c r="D1140" s="127">
        <v>60</v>
      </c>
      <c r="E1140" s="127">
        <v>18300</v>
      </c>
      <c r="F1140" s="128">
        <v>2.2777176919474273</v>
      </c>
      <c r="G1140" s="127">
        <v>36000</v>
      </c>
      <c r="H1140" s="127">
        <v>5200</v>
      </c>
      <c r="I1140" s="127">
        <v>6000</v>
      </c>
      <c r="J1140" s="127">
        <v>2</v>
      </c>
      <c r="K1140" s="127">
        <v>51</v>
      </c>
      <c r="L1140" s="127">
        <v>1</v>
      </c>
      <c r="M1140" s="127">
        <v>3</v>
      </c>
      <c r="N1140" s="127">
        <v>2</v>
      </c>
      <c r="O1140" s="127">
        <v>1</v>
      </c>
      <c r="P1140" s="127">
        <v>3</v>
      </c>
    </row>
    <row r="1141" spans="1:16" s="123" customFormat="1" ht="15.75" x14ac:dyDescent="0.25">
      <c r="A1141" s="121"/>
      <c r="B1141" s="127">
        <v>1131</v>
      </c>
      <c r="C1141" s="127">
        <v>2</v>
      </c>
      <c r="D1141" s="127">
        <v>48</v>
      </c>
      <c r="E1141" s="127">
        <v>24000</v>
      </c>
      <c r="F1141" s="128">
        <v>3.5669175772473665</v>
      </c>
      <c r="G1141" s="127">
        <v>36000</v>
      </c>
      <c r="H1141" s="127">
        <v>7300</v>
      </c>
      <c r="I1141" s="127">
        <v>6000</v>
      </c>
      <c r="J1141" s="127">
        <v>1</v>
      </c>
      <c r="K1141" s="129">
        <v>23</v>
      </c>
      <c r="L1141" s="127">
        <v>3</v>
      </c>
      <c r="M1141" s="127">
        <v>4</v>
      </c>
      <c r="N1141" s="127">
        <v>1</v>
      </c>
      <c r="O1141" s="127">
        <v>3</v>
      </c>
      <c r="P1141" s="127">
        <v>3</v>
      </c>
    </row>
    <row r="1142" spans="1:16" s="123" customFormat="1" ht="15.75" x14ac:dyDescent="0.25">
      <c r="A1142" s="121"/>
      <c r="B1142" s="127">
        <v>1132</v>
      </c>
      <c r="C1142" s="127">
        <v>3</v>
      </c>
      <c r="D1142" s="127">
        <v>48</v>
      </c>
      <c r="E1142" s="127">
        <v>18300</v>
      </c>
      <c r="F1142" s="128">
        <v>1.2434590955341565</v>
      </c>
      <c r="G1142" s="127">
        <v>36000</v>
      </c>
      <c r="H1142" s="127">
        <v>6200</v>
      </c>
      <c r="I1142" s="127">
        <v>6000</v>
      </c>
      <c r="J1142" s="127">
        <v>1</v>
      </c>
      <c r="K1142" s="127">
        <v>19</v>
      </c>
      <c r="L1142" s="127">
        <v>3</v>
      </c>
      <c r="M1142" s="127">
        <v>2</v>
      </c>
      <c r="N1142" s="127">
        <v>1</v>
      </c>
      <c r="O1142" s="127">
        <v>4</v>
      </c>
      <c r="P1142" s="127">
        <v>1</v>
      </c>
    </row>
    <row r="1143" spans="1:16" s="123" customFormat="1" ht="15.75" x14ac:dyDescent="0.25">
      <c r="A1143" s="121"/>
      <c r="B1143" s="127">
        <v>1133</v>
      </c>
      <c r="C1143" s="127">
        <v>3</v>
      </c>
      <c r="D1143" s="127">
        <v>36</v>
      </c>
      <c r="E1143" s="127">
        <v>24000</v>
      </c>
      <c r="F1143" s="128">
        <v>3.3733460886598454</v>
      </c>
      <c r="G1143" s="127">
        <v>36000</v>
      </c>
      <c r="H1143" s="127">
        <v>6900</v>
      </c>
      <c r="I1143" s="127">
        <v>6000</v>
      </c>
      <c r="J1143" s="127">
        <v>2</v>
      </c>
      <c r="K1143" s="129">
        <v>42</v>
      </c>
      <c r="L1143" s="127">
        <v>3</v>
      </c>
      <c r="M1143" s="127">
        <v>4</v>
      </c>
      <c r="N1143" s="127">
        <v>2</v>
      </c>
      <c r="O1143" s="127">
        <v>4</v>
      </c>
      <c r="P1143" s="127">
        <v>3</v>
      </c>
    </row>
    <row r="1144" spans="1:16" s="123" customFormat="1" ht="15.75" x14ac:dyDescent="0.25">
      <c r="A1144" s="121"/>
      <c r="B1144" s="127">
        <v>1134</v>
      </c>
      <c r="C1144" s="127">
        <v>5</v>
      </c>
      <c r="D1144" s="127">
        <v>36</v>
      </c>
      <c r="E1144" s="127">
        <v>24000</v>
      </c>
      <c r="F1144" s="128">
        <v>1.1485154707741438</v>
      </c>
      <c r="G1144" s="127">
        <v>36000</v>
      </c>
      <c r="H1144" s="127">
        <v>8400</v>
      </c>
      <c r="I1144" s="127">
        <v>5500</v>
      </c>
      <c r="J1144" s="127">
        <v>2</v>
      </c>
      <c r="K1144" s="129">
        <v>30</v>
      </c>
      <c r="L1144" s="127">
        <v>4</v>
      </c>
      <c r="M1144" s="127">
        <v>4</v>
      </c>
      <c r="N1144" s="127">
        <v>2</v>
      </c>
      <c r="O1144" s="127">
        <v>3</v>
      </c>
      <c r="P1144" s="127">
        <v>2</v>
      </c>
    </row>
    <row r="1145" spans="1:16" s="123" customFormat="1" ht="15.75" x14ac:dyDescent="0.25">
      <c r="A1145" s="121"/>
      <c r="B1145" s="127">
        <v>1135</v>
      </c>
      <c r="C1145" s="127">
        <v>1</v>
      </c>
      <c r="D1145" s="127">
        <v>12</v>
      </c>
      <c r="E1145" s="127">
        <v>24000</v>
      </c>
      <c r="F1145" s="128">
        <v>1.6027503760438975</v>
      </c>
      <c r="G1145" s="127">
        <v>45000</v>
      </c>
      <c r="H1145" s="127">
        <v>6200</v>
      </c>
      <c r="I1145" s="127">
        <v>5000</v>
      </c>
      <c r="J1145" s="127">
        <v>1</v>
      </c>
      <c r="K1145" s="127">
        <v>40</v>
      </c>
      <c r="L1145" s="127">
        <v>4</v>
      </c>
      <c r="M1145" s="127">
        <v>1</v>
      </c>
      <c r="N1145" s="127">
        <v>2</v>
      </c>
      <c r="O1145" s="127">
        <v>3</v>
      </c>
      <c r="P1145" s="127">
        <v>3</v>
      </c>
    </row>
    <row r="1146" spans="1:16" s="123" customFormat="1" ht="15.75" x14ac:dyDescent="0.25">
      <c r="A1146" s="121"/>
      <c r="B1146" s="127">
        <v>1136</v>
      </c>
      <c r="C1146" s="127">
        <v>2</v>
      </c>
      <c r="D1146" s="127">
        <v>36</v>
      </c>
      <c r="E1146" s="127">
        <v>18300</v>
      </c>
      <c r="F1146" s="128">
        <v>2.5633288727475767</v>
      </c>
      <c r="G1146" s="127">
        <v>36000</v>
      </c>
      <c r="H1146" s="127">
        <v>6000</v>
      </c>
      <c r="I1146" s="127">
        <v>6000</v>
      </c>
      <c r="J1146" s="127">
        <v>1</v>
      </c>
      <c r="K1146" s="129">
        <v>28</v>
      </c>
      <c r="L1146" s="127">
        <v>2</v>
      </c>
      <c r="M1146" s="127">
        <v>4</v>
      </c>
      <c r="N1146" s="127">
        <v>2</v>
      </c>
      <c r="O1146" s="127">
        <v>4</v>
      </c>
      <c r="P1146" s="127">
        <v>2</v>
      </c>
    </row>
    <row r="1147" spans="1:16" s="123" customFormat="1" ht="15.75" x14ac:dyDescent="0.25">
      <c r="A1147" s="121"/>
      <c r="B1147" s="127">
        <v>1137</v>
      </c>
      <c r="C1147" s="127">
        <v>5</v>
      </c>
      <c r="D1147" s="127">
        <v>36</v>
      </c>
      <c r="E1147" s="127">
        <v>5400</v>
      </c>
      <c r="F1147" s="128">
        <v>1.0045742889258071</v>
      </c>
      <c r="G1147" s="127">
        <v>12000</v>
      </c>
      <c r="H1147" s="127">
        <v>2500</v>
      </c>
      <c r="I1147" s="127">
        <v>5500</v>
      </c>
      <c r="J1147" s="127">
        <v>2</v>
      </c>
      <c r="K1147" s="127">
        <v>55</v>
      </c>
      <c r="L1147" s="127">
        <v>4</v>
      </c>
      <c r="M1147" s="127">
        <v>2</v>
      </c>
      <c r="N1147" s="127">
        <v>1</v>
      </c>
      <c r="O1147" s="127">
        <v>2</v>
      </c>
      <c r="P1147" s="127">
        <v>1</v>
      </c>
    </row>
    <row r="1148" spans="1:16" s="123" customFormat="1" ht="15.75" x14ac:dyDescent="0.25">
      <c r="A1148" s="121"/>
      <c r="B1148" s="127">
        <v>1138</v>
      </c>
      <c r="C1148" s="127">
        <v>5</v>
      </c>
      <c r="D1148" s="127">
        <v>12</v>
      </c>
      <c r="E1148" s="127">
        <v>24000</v>
      </c>
      <c r="F1148" s="128">
        <v>1.9493696089460708</v>
      </c>
      <c r="G1148" s="127">
        <v>36000</v>
      </c>
      <c r="H1148" s="127">
        <v>8400</v>
      </c>
      <c r="I1148" s="127">
        <v>5500</v>
      </c>
      <c r="J1148" s="127">
        <v>1</v>
      </c>
      <c r="K1148" s="129">
        <v>37</v>
      </c>
      <c r="L1148" s="127">
        <v>2</v>
      </c>
      <c r="M1148" s="127">
        <v>2</v>
      </c>
      <c r="N1148" s="127">
        <v>1</v>
      </c>
      <c r="O1148" s="127">
        <v>2</v>
      </c>
      <c r="P1148" s="127">
        <v>3</v>
      </c>
    </row>
    <row r="1149" spans="1:16" s="123" customFormat="1" ht="15.75" x14ac:dyDescent="0.25">
      <c r="A1149" s="121"/>
      <c r="B1149" s="127">
        <v>1139</v>
      </c>
      <c r="C1149" s="127">
        <v>2</v>
      </c>
      <c r="D1149" s="127">
        <v>36</v>
      </c>
      <c r="E1149" s="127">
        <v>14000</v>
      </c>
      <c r="F1149" s="128">
        <v>2.7748684495667129</v>
      </c>
      <c r="G1149" s="127">
        <v>25000</v>
      </c>
      <c r="H1149" s="127">
        <v>4000</v>
      </c>
      <c r="I1149" s="127">
        <v>6000</v>
      </c>
      <c r="J1149" s="127">
        <v>2</v>
      </c>
      <c r="K1149" s="127">
        <v>52</v>
      </c>
      <c r="L1149" s="127">
        <v>2</v>
      </c>
      <c r="M1149" s="127">
        <v>1</v>
      </c>
      <c r="N1149" s="127">
        <v>1</v>
      </c>
      <c r="O1149" s="127">
        <v>1</v>
      </c>
      <c r="P1149" s="127">
        <v>3</v>
      </c>
    </row>
    <row r="1150" spans="1:16" s="123" customFormat="1" ht="15.75" x14ac:dyDescent="0.25">
      <c r="A1150" s="121"/>
      <c r="B1150" s="127">
        <v>1140</v>
      </c>
      <c r="C1150" s="127">
        <v>2</v>
      </c>
      <c r="D1150" s="127">
        <v>12</v>
      </c>
      <c r="E1150" s="127">
        <v>14000</v>
      </c>
      <c r="F1150" s="128">
        <v>3.4930818866626807</v>
      </c>
      <c r="G1150" s="127">
        <v>20000</v>
      </c>
      <c r="H1150" s="127">
        <v>3600</v>
      </c>
      <c r="I1150" s="127">
        <v>6000</v>
      </c>
      <c r="J1150" s="127">
        <v>1</v>
      </c>
      <c r="K1150" s="129">
        <v>33</v>
      </c>
      <c r="L1150" s="127">
        <v>4</v>
      </c>
      <c r="M1150" s="127">
        <v>1</v>
      </c>
      <c r="N1150" s="127">
        <v>1</v>
      </c>
      <c r="O1150" s="127">
        <v>4</v>
      </c>
      <c r="P1150" s="127">
        <v>3</v>
      </c>
    </row>
    <row r="1151" spans="1:16" s="123" customFormat="1" ht="15.75" x14ac:dyDescent="0.25">
      <c r="A1151" s="121"/>
      <c r="B1151" s="127">
        <v>1141</v>
      </c>
      <c r="C1151" s="127">
        <v>3</v>
      </c>
      <c r="D1151" s="127">
        <v>18</v>
      </c>
      <c r="E1151" s="127">
        <v>24000</v>
      </c>
      <c r="F1151" s="128">
        <v>1.4155643721074243</v>
      </c>
      <c r="G1151" s="127">
        <v>42000</v>
      </c>
      <c r="H1151" s="127">
        <v>6200</v>
      </c>
      <c r="I1151" s="127">
        <v>6000</v>
      </c>
      <c r="J1151" s="127">
        <v>2</v>
      </c>
      <c r="K1151" s="127">
        <v>53</v>
      </c>
      <c r="L1151" s="127">
        <v>2</v>
      </c>
      <c r="M1151" s="127">
        <v>4</v>
      </c>
      <c r="N1151" s="127">
        <v>1</v>
      </c>
      <c r="O1151" s="127">
        <v>2</v>
      </c>
      <c r="P1151" s="127">
        <v>3</v>
      </c>
    </row>
    <row r="1152" spans="1:16" s="123" customFormat="1" ht="15.75" x14ac:dyDescent="0.25">
      <c r="A1152" s="121"/>
      <c r="B1152" s="127">
        <v>1142</v>
      </c>
      <c r="C1152" s="127">
        <v>2</v>
      </c>
      <c r="D1152" s="127">
        <v>12</v>
      </c>
      <c r="E1152" s="127">
        <v>24000</v>
      </c>
      <c r="F1152" s="128">
        <v>3.8702915686160599</v>
      </c>
      <c r="G1152" s="127">
        <v>42000</v>
      </c>
      <c r="H1152" s="127">
        <v>6200</v>
      </c>
      <c r="I1152" s="127">
        <v>6000</v>
      </c>
      <c r="J1152" s="127">
        <v>2</v>
      </c>
      <c r="K1152" s="129">
        <v>35</v>
      </c>
      <c r="L1152" s="127">
        <v>4</v>
      </c>
      <c r="M1152" s="127">
        <v>1</v>
      </c>
      <c r="N1152" s="127">
        <v>2</v>
      </c>
      <c r="O1152" s="127">
        <v>1</v>
      </c>
      <c r="P1152" s="127">
        <v>2</v>
      </c>
    </row>
    <row r="1153" spans="1:16" s="123" customFormat="1" ht="15.75" x14ac:dyDescent="0.25">
      <c r="A1153" s="121"/>
      <c r="B1153" s="127">
        <v>1143</v>
      </c>
      <c r="C1153" s="127">
        <v>1</v>
      </c>
      <c r="D1153" s="127">
        <v>36</v>
      </c>
      <c r="E1153" s="127">
        <v>24000</v>
      </c>
      <c r="F1153" s="128">
        <v>3.6442657650948571</v>
      </c>
      <c r="G1153" s="127">
        <v>49000</v>
      </c>
      <c r="H1153" s="127">
        <v>7300</v>
      </c>
      <c r="I1153" s="127">
        <v>5000</v>
      </c>
      <c r="J1153" s="127">
        <v>1</v>
      </c>
      <c r="K1153" s="127">
        <v>22</v>
      </c>
      <c r="L1153" s="127">
        <v>3</v>
      </c>
      <c r="M1153" s="127">
        <v>5</v>
      </c>
      <c r="N1153" s="127">
        <v>1</v>
      </c>
      <c r="O1153" s="127">
        <v>4</v>
      </c>
      <c r="P1153" s="127">
        <v>1</v>
      </c>
    </row>
    <row r="1154" spans="1:16" s="123" customFormat="1" ht="15.75" x14ac:dyDescent="0.25">
      <c r="A1154" s="121"/>
      <c r="B1154" s="127">
        <v>1144</v>
      </c>
      <c r="C1154" s="127">
        <v>3</v>
      </c>
      <c r="D1154" s="127">
        <v>36</v>
      </c>
      <c r="E1154" s="127">
        <v>5400</v>
      </c>
      <c r="F1154" s="128">
        <v>1.5777409862075942</v>
      </c>
      <c r="G1154" s="127">
        <v>12000</v>
      </c>
      <c r="H1154" s="127">
        <v>1700</v>
      </c>
      <c r="I1154" s="127">
        <v>6000</v>
      </c>
      <c r="J1154" s="127">
        <v>2</v>
      </c>
      <c r="K1154" s="129">
        <v>31</v>
      </c>
      <c r="L1154" s="127">
        <v>4</v>
      </c>
      <c r="M1154" s="127">
        <v>2</v>
      </c>
      <c r="N1154" s="127">
        <v>2</v>
      </c>
      <c r="O1154" s="127">
        <v>4</v>
      </c>
      <c r="P1154" s="127">
        <v>1</v>
      </c>
    </row>
    <row r="1155" spans="1:16" s="123" customFormat="1" ht="15.75" x14ac:dyDescent="0.25">
      <c r="A1155" s="121"/>
      <c r="B1155" s="127">
        <v>1145</v>
      </c>
      <c r="C1155" s="127">
        <v>1</v>
      </c>
      <c r="D1155" s="127">
        <v>12</v>
      </c>
      <c r="E1155" s="127">
        <v>24000</v>
      </c>
      <c r="F1155" s="128">
        <v>2.4324647876816341</v>
      </c>
      <c r="G1155" s="127">
        <v>49000</v>
      </c>
      <c r="H1155" s="127">
        <v>6900</v>
      </c>
      <c r="I1155" s="127">
        <v>5000</v>
      </c>
      <c r="J1155" s="127">
        <v>1</v>
      </c>
      <c r="K1155" s="127">
        <v>35</v>
      </c>
      <c r="L1155" s="127">
        <v>1</v>
      </c>
      <c r="M1155" s="127">
        <v>3</v>
      </c>
      <c r="N1155" s="127">
        <v>1</v>
      </c>
      <c r="O1155" s="127">
        <v>4</v>
      </c>
      <c r="P1155" s="127">
        <v>3</v>
      </c>
    </row>
    <row r="1156" spans="1:16" s="123" customFormat="1" ht="15.75" x14ac:dyDescent="0.25">
      <c r="A1156" s="121"/>
      <c r="B1156" s="127">
        <v>1146</v>
      </c>
      <c r="C1156" s="127">
        <v>2</v>
      </c>
      <c r="D1156" s="127">
        <v>36</v>
      </c>
      <c r="E1156" s="127">
        <v>14000</v>
      </c>
      <c r="F1156" s="128">
        <v>3.091281656973575</v>
      </c>
      <c r="G1156" s="127">
        <v>25000</v>
      </c>
      <c r="H1156" s="127">
        <v>4400</v>
      </c>
      <c r="I1156" s="127">
        <v>6000</v>
      </c>
      <c r="J1156" s="127">
        <v>1</v>
      </c>
      <c r="K1156" s="129">
        <v>27</v>
      </c>
      <c r="L1156" s="127">
        <v>2</v>
      </c>
      <c r="M1156" s="127">
        <v>3</v>
      </c>
      <c r="N1156" s="127">
        <v>2</v>
      </c>
      <c r="O1156" s="127">
        <v>2</v>
      </c>
      <c r="P1156" s="127">
        <v>2</v>
      </c>
    </row>
    <row r="1157" spans="1:16" s="123" customFormat="1" ht="15.75" x14ac:dyDescent="0.25">
      <c r="A1157" s="121"/>
      <c r="B1157" s="127">
        <v>1147</v>
      </c>
      <c r="C1157" s="127">
        <v>4</v>
      </c>
      <c r="D1157" s="127">
        <v>36</v>
      </c>
      <c r="E1157" s="127">
        <v>5400</v>
      </c>
      <c r="F1157" s="128">
        <v>1.5201276889662778</v>
      </c>
      <c r="G1157" s="127">
        <v>12000</v>
      </c>
      <c r="H1157" s="127">
        <v>1900</v>
      </c>
      <c r="I1157" s="127">
        <v>6000</v>
      </c>
      <c r="J1157" s="127">
        <v>2</v>
      </c>
      <c r="K1157" s="127">
        <v>48</v>
      </c>
      <c r="L1157" s="127">
        <v>2</v>
      </c>
      <c r="M1157" s="127">
        <v>4</v>
      </c>
      <c r="N1157" s="127">
        <v>2</v>
      </c>
      <c r="O1157" s="127">
        <v>4</v>
      </c>
      <c r="P1157" s="127">
        <v>1</v>
      </c>
    </row>
    <row r="1158" spans="1:16" s="123" customFormat="1" ht="15.75" x14ac:dyDescent="0.25">
      <c r="A1158" s="121"/>
      <c r="B1158" s="127">
        <v>1148</v>
      </c>
      <c r="C1158" s="127">
        <v>3</v>
      </c>
      <c r="D1158" s="127">
        <v>36</v>
      </c>
      <c r="E1158" s="127">
        <v>14000</v>
      </c>
      <c r="F1158" s="128">
        <v>3.4854813490321241</v>
      </c>
      <c r="G1158" s="127">
        <v>25000</v>
      </c>
      <c r="H1158" s="127">
        <v>3600</v>
      </c>
      <c r="I1158" s="127">
        <v>6000</v>
      </c>
      <c r="J1158" s="127">
        <v>2</v>
      </c>
      <c r="K1158" s="129">
        <v>35</v>
      </c>
      <c r="L1158" s="127">
        <v>1</v>
      </c>
      <c r="M1158" s="127">
        <v>4</v>
      </c>
      <c r="N1158" s="127">
        <v>2</v>
      </c>
      <c r="O1158" s="127">
        <v>1</v>
      </c>
      <c r="P1158" s="127">
        <v>2</v>
      </c>
    </row>
    <row r="1159" spans="1:16" s="123" customFormat="1" ht="15.75" x14ac:dyDescent="0.25">
      <c r="A1159" s="121"/>
      <c r="B1159" s="127">
        <v>1149</v>
      </c>
      <c r="C1159" s="127">
        <v>1</v>
      </c>
      <c r="D1159" s="127">
        <v>36</v>
      </c>
      <c r="E1159" s="127">
        <v>18300</v>
      </c>
      <c r="F1159" s="128">
        <v>2.7196857490568123</v>
      </c>
      <c r="G1159" s="127">
        <v>36000</v>
      </c>
      <c r="H1159" s="127">
        <v>5300</v>
      </c>
      <c r="I1159" s="127">
        <v>5000</v>
      </c>
      <c r="J1159" s="127">
        <v>1</v>
      </c>
      <c r="K1159" s="127">
        <v>36</v>
      </c>
      <c r="L1159" s="127">
        <v>2</v>
      </c>
      <c r="M1159" s="127">
        <v>3</v>
      </c>
      <c r="N1159" s="127">
        <v>2</v>
      </c>
      <c r="O1159" s="127">
        <v>1</v>
      </c>
      <c r="P1159" s="127">
        <v>1</v>
      </c>
    </row>
    <row r="1160" spans="1:16" s="123" customFormat="1" ht="15.75" x14ac:dyDescent="0.25">
      <c r="A1160" s="121"/>
      <c r="B1160" s="127">
        <v>1150</v>
      </c>
      <c r="C1160" s="127">
        <v>1</v>
      </c>
      <c r="D1160" s="127">
        <v>60</v>
      </c>
      <c r="E1160" s="127">
        <v>18300</v>
      </c>
      <c r="F1160" s="128">
        <v>1.6128064062944061</v>
      </c>
      <c r="G1160" s="127">
        <v>36000</v>
      </c>
      <c r="H1160" s="127">
        <v>5300</v>
      </c>
      <c r="I1160" s="127">
        <v>5000</v>
      </c>
      <c r="J1160" s="127">
        <v>1</v>
      </c>
      <c r="K1160" s="127">
        <v>25</v>
      </c>
      <c r="L1160" s="127">
        <v>3</v>
      </c>
      <c r="M1160" s="127">
        <v>3</v>
      </c>
      <c r="N1160" s="127">
        <v>2</v>
      </c>
      <c r="O1160" s="127">
        <v>1</v>
      </c>
      <c r="P1160" s="127">
        <v>2</v>
      </c>
    </row>
    <row r="1161" spans="1:16" s="123" customFormat="1" ht="15.75" x14ac:dyDescent="0.25">
      <c r="A1161" s="121"/>
      <c r="B1161" s="127">
        <v>1151</v>
      </c>
      <c r="C1161" s="127">
        <v>3</v>
      </c>
      <c r="D1161" s="127">
        <v>12</v>
      </c>
      <c r="E1161" s="127">
        <v>18300</v>
      </c>
      <c r="F1161" s="128">
        <v>2.3699148796642207</v>
      </c>
      <c r="G1161" s="127">
        <v>36000</v>
      </c>
      <c r="H1161" s="127">
        <v>5200</v>
      </c>
      <c r="I1161" s="127">
        <v>6000</v>
      </c>
      <c r="J1161" s="127">
        <v>1</v>
      </c>
      <c r="K1161" s="129">
        <v>30</v>
      </c>
      <c r="L1161" s="127">
        <v>1</v>
      </c>
      <c r="M1161" s="127">
        <v>3</v>
      </c>
      <c r="N1161" s="127">
        <v>2</v>
      </c>
      <c r="O1161" s="127">
        <v>4</v>
      </c>
      <c r="P1161" s="127">
        <v>2</v>
      </c>
    </row>
    <row r="1162" spans="1:16" s="123" customFormat="1" ht="15.75" x14ac:dyDescent="0.25">
      <c r="A1162" s="121"/>
      <c r="B1162" s="127">
        <v>1152</v>
      </c>
      <c r="C1162" s="127">
        <v>2</v>
      </c>
      <c r="D1162" s="127">
        <v>18</v>
      </c>
      <c r="E1162" s="127">
        <v>24000</v>
      </c>
      <c r="F1162" s="128">
        <v>3.9020144804704482</v>
      </c>
      <c r="G1162" s="127">
        <v>36000</v>
      </c>
      <c r="H1162" s="127">
        <v>7300</v>
      </c>
      <c r="I1162" s="127">
        <v>6000</v>
      </c>
      <c r="J1162" s="127">
        <v>1</v>
      </c>
      <c r="K1162" s="127">
        <v>36</v>
      </c>
      <c r="L1162" s="127">
        <v>2</v>
      </c>
      <c r="M1162" s="127">
        <v>4</v>
      </c>
      <c r="N1162" s="127">
        <v>2</v>
      </c>
      <c r="O1162" s="127">
        <v>3</v>
      </c>
      <c r="P1162" s="127">
        <v>2</v>
      </c>
    </row>
    <row r="1163" spans="1:16" s="123" customFormat="1" ht="15.75" x14ac:dyDescent="0.25">
      <c r="A1163" s="121"/>
      <c r="B1163" s="127">
        <v>1153</v>
      </c>
      <c r="C1163" s="127">
        <v>4</v>
      </c>
      <c r="D1163" s="127">
        <v>36</v>
      </c>
      <c r="E1163" s="127">
        <v>14000</v>
      </c>
      <c r="F1163" s="128">
        <v>3.1005909311001378</v>
      </c>
      <c r="G1163" s="127">
        <v>25000</v>
      </c>
      <c r="H1163" s="127">
        <v>3600</v>
      </c>
      <c r="I1163" s="127">
        <v>6000</v>
      </c>
      <c r="J1163" s="127">
        <v>1</v>
      </c>
      <c r="K1163" s="127">
        <v>29</v>
      </c>
      <c r="L1163" s="127">
        <v>1</v>
      </c>
      <c r="M1163" s="127">
        <v>2</v>
      </c>
      <c r="N1163" s="127">
        <v>2</v>
      </c>
      <c r="O1163" s="127">
        <v>1</v>
      </c>
      <c r="P1163" s="127">
        <v>3</v>
      </c>
    </row>
    <row r="1164" spans="1:16" s="123" customFormat="1" ht="15.75" x14ac:dyDescent="0.25">
      <c r="A1164" s="121"/>
      <c r="B1164" s="127">
        <v>1154</v>
      </c>
      <c r="C1164" s="127">
        <v>1</v>
      </c>
      <c r="D1164" s="127">
        <v>48</v>
      </c>
      <c r="E1164" s="127">
        <v>5400</v>
      </c>
      <c r="F1164" s="128">
        <v>1.1189302751848331</v>
      </c>
      <c r="G1164" s="127">
        <v>12000</v>
      </c>
      <c r="H1164" s="127">
        <v>1800</v>
      </c>
      <c r="I1164" s="127">
        <v>5000</v>
      </c>
      <c r="J1164" s="127">
        <v>1</v>
      </c>
      <c r="K1164" s="129">
        <v>29</v>
      </c>
      <c r="L1164" s="127">
        <v>4</v>
      </c>
      <c r="M1164" s="127">
        <v>3</v>
      </c>
      <c r="N1164" s="127">
        <v>2</v>
      </c>
      <c r="O1164" s="127">
        <v>3</v>
      </c>
      <c r="P1164" s="127">
        <v>1</v>
      </c>
    </row>
    <row r="1165" spans="1:16" s="123" customFormat="1" ht="15.75" x14ac:dyDescent="0.25">
      <c r="A1165" s="121"/>
      <c r="B1165" s="127">
        <v>1155</v>
      </c>
      <c r="C1165" s="127">
        <v>1</v>
      </c>
      <c r="D1165" s="127">
        <v>12</v>
      </c>
      <c r="E1165" s="127">
        <v>18300</v>
      </c>
      <c r="F1165" s="128">
        <v>3.8767896183148314</v>
      </c>
      <c r="G1165" s="127">
        <v>36000</v>
      </c>
      <c r="H1165" s="127">
        <v>5200</v>
      </c>
      <c r="I1165" s="127">
        <v>5000</v>
      </c>
      <c r="J1165" s="127">
        <v>1</v>
      </c>
      <c r="K1165" s="127">
        <v>33</v>
      </c>
      <c r="L1165" s="127">
        <v>2</v>
      </c>
      <c r="M1165" s="127">
        <v>4</v>
      </c>
      <c r="N1165" s="127">
        <v>1</v>
      </c>
      <c r="O1165" s="127">
        <v>2</v>
      </c>
      <c r="P1165" s="127">
        <v>2</v>
      </c>
    </row>
    <row r="1166" spans="1:16" s="123" customFormat="1" ht="15.75" x14ac:dyDescent="0.25">
      <c r="A1166" s="121"/>
      <c r="B1166" s="127">
        <v>1156</v>
      </c>
      <c r="C1166" s="127">
        <v>2</v>
      </c>
      <c r="D1166" s="127">
        <v>12</v>
      </c>
      <c r="E1166" s="127">
        <v>14000</v>
      </c>
      <c r="F1166" s="128">
        <v>1.8974742095933597</v>
      </c>
      <c r="G1166" s="127">
        <v>25000</v>
      </c>
      <c r="H1166" s="127">
        <v>3600</v>
      </c>
      <c r="I1166" s="127">
        <v>6000</v>
      </c>
      <c r="J1166" s="127">
        <v>1</v>
      </c>
      <c r="K1166" s="129">
        <v>26</v>
      </c>
      <c r="L1166" s="127">
        <v>2</v>
      </c>
      <c r="M1166" s="127">
        <v>4</v>
      </c>
      <c r="N1166" s="127">
        <v>1</v>
      </c>
      <c r="O1166" s="127">
        <v>3</v>
      </c>
      <c r="P1166" s="127">
        <v>1</v>
      </c>
    </row>
    <row r="1167" spans="1:16" s="123" customFormat="1" ht="15.75" x14ac:dyDescent="0.25">
      <c r="A1167" s="121"/>
      <c r="B1167" s="127">
        <v>1157</v>
      </c>
      <c r="C1167" s="127">
        <v>5</v>
      </c>
      <c r="D1167" s="127">
        <v>36</v>
      </c>
      <c r="E1167" s="127">
        <v>18300</v>
      </c>
      <c r="F1167" s="128">
        <v>2.4163307859678826</v>
      </c>
      <c r="G1167" s="127">
        <v>36000</v>
      </c>
      <c r="H1167" s="127">
        <v>5200</v>
      </c>
      <c r="I1167" s="127">
        <v>5500</v>
      </c>
      <c r="J1167" s="127">
        <v>1</v>
      </c>
      <c r="K1167" s="127">
        <v>32</v>
      </c>
      <c r="L1167" s="127">
        <v>2</v>
      </c>
      <c r="M1167" s="127">
        <v>3</v>
      </c>
      <c r="N1167" s="127">
        <v>1</v>
      </c>
      <c r="O1167" s="127">
        <v>3</v>
      </c>
      <c r="P1167" s="127">
        <v>3</v>
      </c>
    </row>
    <row r="1168" spans="1:16" s="123" customFormat="1" ht="15.75" x14ac:dyDescent="0.25">
      <c r="A1168" s="121"/>
      <c r="B1168" s="127">
        <v>1158</v>
      </c>
      <c r="C1168" s="127">
        <v>5</v>
      </c>
      <c r="D1168" s="127">
        <v>48</v>
      </c>
      <c r="E1168" s="127">
        <v>14000</v>
      </c>
      <c r="F1168" s="128">
        <v>3.0257629838025704</v>
      </c>
      <c r="G1168" s="127">
        <v>21000</v>
      </c>
      <c r="H1168" s="127">
        <v>3600</v>
      </c>
      <c r="I1168" s="127">
        <v>5500</v>
      </c>
      <c r="J1168" s="127">
        <v>2</v>
      </c>
      <c r="K1168" s="129">
        <v>24</v>
      </c>
      <c r="L1168" s="127">
        <v>3</v>
      </c>
      <c r="M1168" s="127">
        <v>2</v>
      </c>
      <c r="N1168" s="127">
        <v>1</v>
      </c>
      <c r="O1168" s="127">
        <v>3</v>
      </c>
      <c r="P1168" s="127">
        <v>1</v>
      </c>
    </row>
    <row r="1169" spans="1:16" s="123" customFormat="1" ht="15.75" x14ac:dyDescent="0.25">
      <c r="A1169" s="121"/>
      <c r="B1169" s="127">
        <v>1159</v>
      </c>
      <c r="C1169" s="127">
        <v>4</v>
      </c>
      <c r="D1169" s="127">
        <v>60</v>
      </c>
      <c r="E1169" s="127">
        <v>24000</v>
      </c>
      <c r="F1169" s="128">
        <v>2.4931357754337973</v>
      </c>
      <c r="G1169" s="127">
        <v>41000</v>
      </c>
      <c r="H1169" s="127">
        <v>6200</v>
      </c>
      <c r="I1169" s="127">
        <v>6000</v>
      </c>
      <c r="J1169" s="127">
        <v>2</v>
      </c>
      <c r="K1169" s="127">
        <v>34</v>
      </c>
      <c r="L1169" s="127">
        <v>2</v>
      </c>
      <c r="M1169" s="127">
        <v>4</v>
      </c>
      <c r="N1169" s="127">
        <v>1</v>
      </c>
      <c r="O1169" s="127">
        <v>3</v>
      </c>
      <c r="P1169" s="127">
        <v>3</v>
      </c>
    </row>
    <row r="1170" spans="1:16" s="123" customFormat="1" ht="15.75" x14ac:dyDescent="0.25">
      <c r="A1170" s="121"/>
      <c r="B1170" s="127">
        <v>1160</v>
      </c>
      <c r="C1170" s="127">
        <v>4</v>
      </c>
      <c r="D1170" s="127">
        <v>36</v>
      </c>
      <c r="E1170" s="127">
        <v>18300</v>
      </c>
      <c r="F1170" s="128">
        <v>1.0932154365382774</v>
      </c>
      <c r="G1170" s="127">
        <v>36000</v>
      </c>
      <c r="H1170" s="127">
        <v>5200</v>
      </c>
      <c r="I1170" s="127">
        <v>6000</v>
      </c>
      <c r="J1170" s="127">
        <v>2</v>
      </c>
      <c r="K1170" s="129">
        <v>50</v>
      </c>
      <c r="L1170" s="127">
        <v>1</v>
      </c>
      <c r="M1170" s="127">
        <v>2</v>
      </c>
      <c r="N1170" s="127">
        <v>2</v>
      </c>
      <c r="O1170" s="127">
        <v>4</v>
      </c>
      <c r="P1170" s="127">
        <v>1</v>
      </c>
    </row>
    <row r="1171" spans="1:16" s="123" customFormat="1" ht="15.75" x14ac:dyDescent="0.25">
      <c r="A1171" s="121"/>
      <c r="B1171" s="127">
        <v>1161</v>
      </c>
      <c r="C1171" s="127">
        <v>2</v>
      </c>
      <c r="D1171" s="127">
        <v>18</v>
      </c>
      <c r="E1171" s="127">
        <v>18300</v>
      </c>
      <c r="F1171" s="128">
        <v>2.8000849392985656</v>
      </c>
      <c r="G1171" s="127">
        <v>36000</v>
      </c>
      <c r="H1171" s="127">
        <v>6200</v>
      </c>
      <c r="I1171" s="127">
        <v>6000</v>
      </c>
      <c r="J1171" s="127">
        <v>1</v>
      </c>
      <c r="K1171" s="127">
        <v>53</v>
      </c>
      <c r="L1171" s="127">
        <v>2</v>
      </c>
      <c r="M1171" s="127">
        <v>1</v>
      </c>
      <c r="N1171" s="127">
        <v>1</v>
      </c>
      <c r="O1171" s="127">
        <v>4</v>
      </c>
      <c r="P1171" s="127">
        <v>1</v>
      </c>
    </row>
    <row r="1172" spans="1:16" s="123" customFormat="1" ht="15.75" x14ac:dyDescent="0.25">
      <c r="A1172" s="121"/>
      <c r="B1172" s="127">
        <v>1162</v>
      </c>
      <c r="C1172" s="127">
        <v>4</v>
      </c>
      <c r="D1172" s="127">
        <v>36</v>
      </c>
      <c r="E1172" s="127">
        <v>18300</v>
      </c>
      <c r="F1172" s="128">
        <v>1.809177616854043</v>
      </c>
      <c r="G1172" s="127">
        <v>36000</v>
      </c>
      <c r="H1172" s="127">
        <v>4400</v>
      </c>
      <c r="I1172" s="127">
        <v>6000</v>
      </c>
      <c r="J1172" s="127">
        <v>1</v>
      </c>
      <c r="K1172" s="129">
        <v>54</v>
      </c>
      <c r="L1172" s="127">
        <v>3</v>
      </c>
      <c r="M1172" s="127">
        <v>3</v>
      </c>
      <c r="N1172" s="127">
        <v>2</v>
      </c>
      <c r="O1172" s="127">
        <v>4</v>
      </c>
      <c r="P1172" s="127">
        <v>3</v>
      </c>
    </row>
    <row r="1173" spans="1:16" s="123" customFormat="1" ht="15.75" x14ac:dyDescent="0.25">
      <c r="A1173" s="121"/>
      <c r="B1173" s="127">
        <v>1163</v>
      </c>
      <c r="C1173" s="127">
        <v>1</v>
      </c>
      <c r="D1173" s="127">
        <v>60</v>
      </c>
      <c r="E1173" s="127">
        <v>18300</v>
      </c>
      <c r="F1173" s="128">
        <v>1.5424985361789001</v>
      </c>
      <c r="G1173" s="127">
        <v>33000</v>
      </c>
      <c r="H1173" s="127">
        <v>4700</v>
      </c>
      <c r="I1173" s="127">
        <v>5000</v>
      </c>
      <c r="J1173" s="127">
        <v>2</v>
      </c>
      <c r="K1173" s="127">
        <v>44</v>
      </c>
      <c r="L1173" s="127">
        <v>1</v>
      </c>
      <c r="M1173" s="127">
        <v>4</v>
      </c>
      <c r="N1173" s="127">
        <v>1</v>
      </c>
      <c r="O1173" s="127">
        <v>4</v>
      </c>
      <c r="P1173" s="127">
        <v>3</v>
      </c>
    </row>
    <row r="1174" spans="1:16" s="123" customFormat="1" ht="15.75" x14ac:dyDescent="0.25">
      <c r="A1174" s="121"/>
      <c r="B1174" s="127">
        <v>1164</v>
      </c>
      <c r="C1174" s="127">
        <v>1</v>
      </c>
      <c r="D1174" s="127">
        <v>36</v>
      </c>
      <c r="E1174" s="127">
        <v>18300</v>
      </c>
      <c r="F1174" s="128">
        <v>1.111650783512099</v>
      </c>
      <c r="G1174" s="127">
        <v>36000</v>
      </c>
      <c r="H1174" s="127">
        <v>5000</v>
      </c>
      <c r="I1174" s="127">
        <v>5000</v>
      </c>
      <c r="J1174" s="127">
        <v>2</v>
      </c>
      <c r="K1174" s="129">
        <v>41</v>
      </c>
      <c r="L1174" s="127">
        <v>1</v>
      </c>
      <c r="M1174" s="127">
        <v>4</v>
      </c>
      <c r="N1174" s="127">
        <v>1</v>
      </c>
      <c r="O1174" s="127">
        <v>1</v>
      </c>
      <c r="P1174" s="127">
        <v>3</v>
      </c>
    </row>
    <row r="1175" spans="1:16" s="123" customFormat="1" ht="15.75" x14ac:dyDescent="0.25">
      <c r="A1175" s="121"/>
      <c r="B1175" s="127">
        <v>1165</v>
      </c>
      <c r="C1175" s="127">
        <v>1</v>
      </c>
      <c r="D1175" s="127">
        <v>18</v>
      </c>
      <c r="E1175" s="127">
        <v>18300</v>
      </c>
      <c r="F1175" s="128">
        <v>1.3843924544713895</v>
      </c>
      <c r="G1175" s="127">
        <v>36000</v>
      </c>
      <c r="H1175" s="127">
        <v>5200</v>
      </c>
      <c r="I1175" s="127">
        <v>5000</v>
      </c>
      <c r="J1175" s="127">
        <v>1</v>
      </c>
      <c r="K1175" s="127">
        <v>26</v>
      </c>
      <c r="L1175" s="127">
        <v>4</v>
      </c>
      <c r="M1175" s="127">
        <v>3</v>
      </c>
      <c r="N1175" s="127">
        <v>2</v>
      </c>
      <c r="O1175" s="127">
        <v>4</v>
      </c>
      <c r="P1175" s="127">
        <v>1</v>
      </c>
    </row>
    <row r="1176" spans="1:16" s="123" customFormat="1" ht="15.75" x14ac:dyDescent="0.25">
      <c r="A1176" s="121"/>
      <c r="B1176" s="127">
        <v>1166</v>
      </c>
      <c r="C1176" s="127">
        <v>4</v>
      </c>
      <c r="D1176" s="127">
        <v>36</v>
      </c>
      <c r="E1176" s="127">
        <v>24000</v>
      </c>
      <c r="F1176" s="128">
        <v>2.612538621669855</v>
      </c>
      <c r="G1176" s="127">
        <v>45000</v>
      </c>
      <c r="H1176" s="127">
        <v>7300</v>
      </c>
      <c r="I1176" s="127">
        <v>6000</v>
      </c>
      <c r="J1176" s="127">
        <v>2</v>
      </c>
      <c r="K1176" s="129">
        <v>47</v>
      </c>
      <c r="L1176" s="127">
        <v>4</v>
      </c>
      <c r="M1176" s="127">
        <v>2</v>
      </c>
      <c r="N1176" s="127">
        <v>1</v>
      </c>
      <c r="O1176" s="127">
        <v>2</v>
      </c>
      <c r="P1176" s="127">
        <v>1</v>
      </c>
    </row>
    <row r="1177" spans="1:16" s="123" customFormat="1" ht="15.75" x14ac:dyDescent="0.25">
      <c r="A1177" s="121"/>
      <c r="B1177" s="127">
        <v>1167</v>
      </c>
      <c r="C1177" s="127">
        <v>3</v>
      </c>
      <c r="D1177" s="127">
        <v>48</v>
      </c>
      <c r="E1177" s="127">
        <v>5400</v>
      </c>
      <c r="F1177" s="128">
        <v>1.9148985818656978</v>
      </c>
      <c r="G1177" s="127">
        <v>15000</v>
      </c>
      <c r="H1177" s="127">
        <v>2400</v>
      </c>
      <c r="I1177" s="127">
        <v>6000</v>
      </c>
      <c r="J1177" s="127">
        <v>2</v>
      </c>
      <c r="K1177" s="127">
        <v>21</v>
      </c>
      <c r="L1177" s="127">
        <v>1</v>
      </c>
      <c r="M1177" s="127">
        <v>4</v>
      </c>
      <c r="N1177" s="127">
        <v>1</v>
      </c>
      <c r="O1177" s="127">
        <v>2</v>
      </c>
      <c r="P1177" s="127">
        <v>2</v>
      </c>
    </row>
    <row r="1178" spans="1:16" s="123" customFormat="1" ht="15.75" x14ac:dyDescent="0.25">
      <c r="A1178" s="121"/>
      <c r="B1178" s="127">
        <v>1168</v>
      </c>
      <c r="C1178" s="127">
        <v>3</v>
      </c>
      <c r="D1178" s="127">
        <v>36</v>
      </c>
      <c r="E1178" s="127">
        <v>5400</v>
      </c>
      <c r="F1178" s="128">
        <v>3.5537259948996791</v>
      </c>
      <c r="G1178" s="127">
        <v>15000</v>
      </c>
      <c r="H1178" s="127">
        <v>2500</v>
      </c>
      <c r="I1178" s="127">
        <v>6000</v>
      </c>
      <c r="J1178" s="127">
        <v>1</v>
      </c>
      <c r="K1178" s="129">
        <v>29</v>
      </c>
      <c r="L1178" s="127">
        <v>3</v>
      </c>
      <c r="M1178" s="127">
        <v>5</v>
      </c>
      <c r="N1178" s="127">
        <v>2</v>
      </c>
      <c r="O1178" s="127">
        <v>4</v>
      </c>
      <c r="P1178" s="127">
        <v>1</v>
      </c>
    </row>
    <row r="1179" spans="1:16" s="123" customFormat="1" ht="15.75" x14ac:dyDescent="0.25">
      <c r="A1179" s="121"/>
      <c r="B1179" s="127">
        <v>1169</v>
      </c>
      <c r="C1179" s="127">
        <v>5</v>
      </c>
      <c r="D1179" s="127">
        <v>18</v>
      </c>
      <c r="E1179" s="127">
        <v>14000</v>
      </c>
      <c r="F1179" s="128">
        <v>3.4150931962646078</v>
      </c>
      <c r="G1179" s="127">
        <v>25000</v>
      </c>
      <c r="H1179" s="127">
        <v>4000</v>
      </c>
      <c r="I1179" s="127">
        <v>5500</v>
      </c>
      <c r="J1179" s="127">
        <v>2</v>
      </c>
      <c r="K1179" s="127">
        <v>48</v>
      </c>
      <c r="L1179" s="127">
        <v>2</v>
      </c>
      <c r="M1179" s="127">
        <v>2</v>
      </c>
      <c r="N1179" s="127">
        <v>1</v>
      </c>
      <c r="O1179" s="127">
        <v>3</v>
      </c>
      <c r="P1179" s="127">
        <v>3</v>
      </c>
    </row>
    <row r="1180" spans="1:16" s="123" customFormat="1" ht="15.75" x14ac:dyDescent="0.25">
      <c r="A1180" s="121"/>
      <c r="B1180" s="127">
        <v>1170</v>
      </c>
      <c r="C1180" s="127">
        <v>5</v>
      </c>
      <c r="D1180" s="127">
        <v>12</v>
      </c>
      <c r="E1180" s="127">
        <v>18300</v>
      </c>
      <c r="F1180" s="128">
        <v>3.3344507190098489</v>
      </c>
      <c r="G1180" s="127">
        <v>36000</v>
      </c>
      <c r="H1180" s="127">
        <v>5200</v>
      </c>
      <c r="I1180" s="127">
        <v>5500</v>
      </c>
      <c r="J1180" s="127">
        <v>1</v>
      </c>
      <c r="K1180" s="129">
        <v>37</v>
      </c>
      <c r="L1180" s="127">
        <v>1</v>
      </c>
      <c r="M1180" s="127">
        <v>1</v>
      </c>
      <c r="N1180" s="127">
        <v>2</v>
      </c>
      <c r="O1180" s="127">
        <v>3</v>
      </c>
      <c r="P1180" s="127">
        <v>2</v>
      </c>
    </row>
    <row r="1181" spans="1:16" s="123" customFormat="1" ht="15.75" x14ac:dyDescent="0.25">
      <c r="A1181" s="121"/>
      <c r="B1181" s="127">
        <v>1171</v>
      </c>
      <c r="C1181" s="127">
        <v>1</v>
      </c>
      <c r="D1181" s="127">
        <v>36</v>
      </c>
      <c r="E1181" s="127">
        <v>18300</v>
      </c>
      <c r="F1181" s="128">
        <v>1.3135316350673578</v>
      </c>
      <c r="G1181" s="127">
        <v>36000</v>
      </c>
      <c r="H1181" s="127">
        <v>5300</v>
      </c>
      <c r="I1181" s="127">
        <v>5000</v>
      </c>
      <c r="J1181" s="127">
        <v>2</v>
      </c>
      <c r="K1181" s="127">
        <v>43</v>
      </c>
      <c r="L1181" s="127">
        <v>2</v>
      </c>
      <c r="M1181" s="127">
        <v>2</v>
      </c>
      <c r="N1181" s="127">
        <v>1</v>
      </c>
      <c r="O1181" s="127">
        <v>3</v>
      </c>
      <c r="P1181" s="127">
        <v>1</v>
      </c>
    </row>
    <row r="1182" spans="1:16" s="123" customFormat="1" ht="15.75" x14ac:dyDescent="0.25">
      <c r="A1182" s="121"/>
      <c r="B1182" s="127">
        <v>1172</v>
      </c>
      <c r="C1182" s="127">
        <v>4</v>
      </c>
      <c r="D1182" s="127">
        <v>36</v>
      </c>
      <c r="E1182" s="127">
        <v>24000</v>
      </c>
      <c r="F1182" s="128">
        <v>1.5559262218246186</v>
      </c>
      <c r="G1182" s="127">
        <v>36000</v>
      </c>
      <c r="H1182" s="127">
        <v>6200</v>
      </c>
      <c r="I1182" s="127">
        <v>6000</v>
      </c>
      <c r="J1182" s="127">
        <v>2</v>
      </c>
      <c r="K1182" s="129">
        <v>48</v>
      </c>
      <c r="L1182" s="127">
        <v>2</v>
      </c>
      <c r="M1182" s="127">
        <v>3</v>
      </c>
      <c r="N1182" s="127">
        <v>2</v>
      </c>
      <c r="O1182" s="127">
        <v>2</v>
      </c>
      <c r="P1182" s="127">
        <v>3</v>
      </c>
    </row>
    <row r="1183" spans="1:16" s="123" customFormat="1" ht="15.75" x14ac:dyDescent="0.25">
      <c r="A1183" s="121"/>
      <c r="B1183" s="127">
        <v>1173</v>
      </c>
      <c r="C1183" s="127">
        <v>3</v>
      </c>
      <c r="D1183" s="127">
        <v>60</v>
      </c>
      <c r="E1183" s="127">
        <v>5400</v>
      </c>
      <c r="F1183" s="128">
        <v>3.6174808612432767</v>
      </c>
      <c r="G1183" s="127">
        <v>12000</v>
      </c>
      <c r="H1183" s="127">
        <v>1700</v>
      </c>
      <c r="I1183" s="127">
        <v>6000</v>
      </c>
      <c r="J1183" s="127">
        <v>2</v>
      </c>
      <c r="K1183" s="127">
        <v>33</v>
      </c>
      <c r="L1183" s="127">
        <v>2</v>
      </c>
      <c r="M1183" s="127">
        <v>4</v>
      </c>
      <c r="N1183" s="127">
        <v>1</v>
      </c>
      <c r="O1183" s="127">
        <v>3</v>
      </c>
      <c r="P1183" s="127">
        <v>3</v>
      </c>
    </row>
    <row r="1184" spans="1:16" s="123" customFormat="1" ht="15.75" x14ac:dyDescent="0.25">
      <c r="A1184" s="121"/>
      <c r="B1184" s="127">
        <v>1174</v>
      </c>
      <c r="C1184" s="127">
        <v>2</v>
      </c>
      <c r="D1184" s="127">
        <v>36</v>
      </c>
      <c r="E1184" s="127">
        <v>24000</v>
      </c>
      <c r="F1184" s="128">
        <v>1.6167125836693963</v>
      </c>
      <c r="G1184" s="127">
        <v>42000</v>
      </c>
      <c r="H1184" s="127">
        <v>7300</v>
      </c>
      <c r="I1184" s="127">
        <v>6000</v>
      </c>
      <c r="J1184" s="127">
        <v>2</v>
      </c>
      <c r="K1184" s="129">
        <v>45</v>
      </c>
      <c r="L1184" s="127">
        <v>1</v>
      </c>
      <c r="M1184" s="127">
        <v>5</v>
      </c>
      <c r="N1184" s="127">
        <v>2</v>
      </c>
      <c r="O1184" s="127">
        <v>1</v>
      </c>
      <c r="P1184" s="127">
        <v>3</v>
      </c>
    </row>
    <row r="1185" spans="1:16" s="123" customFormat="1" ht="15.75" x14ac:dyDescent="0.25">
      <c r="A1185" s="121"/>
      <c r="B1185" s="127">
        <v>1175</v>
      </c>
      <c r="C1185" s="127">
        <v>1</v>
      </c>
      <c r="D1185" s="127">
        <v>12</v>
      </c>
      <c r="E1185" s="127">
        <v>5400</v>
      </c>
      <c r="F1185" s="128">
        <v>2.194770141389812</v>
      </c>
      <c r="G1185" s="127">
        <v>15000</v>
      </c>
      <c r="H1185" s="127">
        <v>2100</v>
      </c>
      <c r="I1185" s="127">
        <v>5000</v>
      </c>
      <c r="J1185" s="127">
        <v>2</v>
      </c>
      <c r="K1185" s="127">
        <v>21</v>
      </c>
      <c r="L1185" s="127">
        <v>4</v>
      </c>
      <c r="M1185" s="127">
        <v>5</v>
      </c>
      <c r="N1185" s="127">
        <v>1</v>
      </c>
      <c r="O1185" s="127">
        <v>3</v>
      </c>
      <c r="P1185" s="127">
        <v>2</v>
      </c>
    </row>
    <row r="1186" spans="1:16" s="123" customFormat="1" ht="15.75" x14ac:dyDescent="0.25">
      <c r="A1186" s="121"/>
      <c r="B1186" s="127">
        <v>1176</v>
      </c>
      <c r="C1186" s="127">
        <v>4</v>
      </c>
      <c r="D1186" s="127">
        <v>48</v>
      </c>
      <c r="E1186" s="127">
        <v>18300</v>
      </c>
      <c r="F1186" s="128">
        <v>1.4583968027596348</v>
      </c>
      <c r="G1186" s="127">
        <v>36000</v>
      </c>
      <c r="H1186" s="127">
        <v>4400</v>
      </c>
      <c r="I1186" s="127">
        <v>6000</v>
      </c>
      <c r="J1186" s="127">
        <v>2</v>
      </c>
      <c r="K1186" s="129">
        <v>19</v>
      </c>
      <c r="L1186" s="127">
        <v>2</v>
      </c>
      <c r="M1186" s="127">
        <v>3</v>
      </c>
      <c r="N1186" s="127">
        <v>2</v>
      </c>
      <c r="O1186" s="127">
        <v>4</v>
      </c>
      <c r="P1186" s="127">
        <v>3</v>
      </c>
    </row>
    <row r="1187" spans="1:16" s="123" customFormat="1" ht="15.75" x14ac:dyDescent="0.25">
      <c r="A1187" s="121"/>
      <c r="B1187" s="127">
        <v>1177</v>
      </c>
      <c r="C1187" s="127">
        <v>4</v>
      </c>
      <c r="D1187" s="127">
        <v>60</v>
      </c>
      <c r="E1187" s="127">
        <v>14000</v>
      </c>
      <c r="F1187" s="128">
        <v>2.7709340010959727</v>
      </c>
      <c r="G1187" s="127">
        <v>25000</v>
      </c>
      <c r="H1187" s="127">
        <v>4000</v>
      </c>
      <c r="I1187" s="127">
        <v>6000</v>
      </c>
      <c r="J1187" s="127">
        <v>2</v>
      </c>
      <c r="K1187" s="127">
        <v>24</v>
      </c>
      <c r="L1187" s="127">
        <v>1</v>
      </c>
      <c r="M1187" s="127">
        <v>5</v>
      </c>
      <c r="N1187" s="127">
        <v>1</v>
      </c>
      <c r="O1187" s="127">
        <v>3</v>
      </c>
      <c r="P1187" s="127">
        <v>3</v>
      </c>
    </row>
    <row r="1188" spans="1:16" s="123" customFormat="1" ht="15.75" x14ac:dyDescent="0.25">
      <c r="A1188" s="121"/>
      <c r="B1188" s="127">
        <v>1178</v>
      </c>
      <c r="C1188" s="127">
        <v>4</v>
      </c>
      <c r="D1188" s="127">
        <v>18</v>
      </c>
      <c r="E1188" s="127">
        <v>24000</v>
      </c>
      <c r="F1188" s="128">
        <v>1.0483500783788382</v>
      </c>
      <c r="G1188" s="127">
        <v>36000</v>
      </c>
      <c r="H1188" s="127">
        <v>7300</v>
      </c>
      <c r="I1188" s="127">
        <v>6000</v>
      </c>
      <c r="J1188" s="127">
        <v>1</v>
      </c>
      <c r="K1188" s="129">
        <v>54</v>
      </c>
      <c r="L1188" s="127">
        <v>4</v>
      </c>
      <c r="M1188" s="127">
        <v>4</v>
      </c>
      <c r="N1188" s="127">
        <v>2</v>
      </c>
      <c r="O1188" s="127">
        <v>1</v>
      </c>
      <c r="P1188" s="127">
        <v>3</v>
      </c>
    </row>
    <row r="1189" spans="1:16" s="123" customFormat="1" ht="15.75" x14ac:dyDescent="0.25">
      <c r="A1189" s="121"/>
      <c r="B1189" s="127">
        <v>1179</v>
      </c>
      <c r="C1189" s="127">
        <v>2</v>
      </c>
      <c r="D1189" s="127">
        <v>36</v>
      </c>
      <c r="E1189" s="127">
        <v>14000</v>
      </c>
      <c r="F1189" s="128">
        <v>2.3459383132162239</v>
      </c>
      <c r="G1189" s="127">
        <v>25000</v>
      </c>
      <c r="H1189" s="127">
        <v>4400</v>
      </c>
      <c r="I1189" s="127">
        <v>6000</v>
      </c>
      <c r="J1189" s="127">
        <v>1</v>
      </c>
      <c r="K1189" s="127">
        <v>50</v>
      </c>
      <c r="L1189" s="127">
        <v>1</v>
      </c>
      <c r="M1189" s="127">
        <v>3</v>
      </c>
      <c r="N1189" s="127">
        <v>1</v>
      </c>
      <c r="O1189" s="127">
        <v>1</v>
      </c>
      <c r="P1189" s="127">
        <v>3</v>
      </c>
    </row>
    <row r="1190" spans="1:16" s="123" customFormat="1" ht="15.75" x14ac:dyDescent="0.25">
      <c r="A1190" s="121"/>
      <c r="B1190" s="127">
        <v>1180</v>
      </c>
      <c r="C1190" s="127">
        <v>4</v>
      </c>
      <c r="D1190" s="127">
        <v>36</v>
      </c>
      <c r="E1190" s="127">
        <v>24000</v>
      </c>
      <c r="F1190" s="128">
        <v>3.6546679651123823</v>
      </c>
      <c r="G1190" s="127">
        <v>49000</v>
      </c>
      <c r="H1190" s="127">
        <v>7300</v>
      </c>
      <c r="I1190" s="127">
        <v>6000</v>
      </c>
      <c r="J1190" s="127">
        <v>2</v>
      </c>
      <c r="K1190" s="129">
        <v>55</v>
      </c>
      <c r="L1190" s="127">
        <v>1</v>
      </c>
      <c r="M1190" s="127">
        <v>1</v>
      </c>
      <c r="N1190" s="127">
        <v>2</v>
      </c>
      <c r="O1190" s="127">
        <v>2</v>
      </c>
      <c r="P1190" s="127">
        <v>3</v>
      </c>
    </row>
    <row r="1191" spans="1:16" s="123" customFormat="1" ht="15.75" x14ac:dyDescent="0.25">
      <c r="A1191" s="121"/>
      <c r="B1191" s="127">
        <v>1181</v>
      </c>
      <c r="C1191" s="127">
        <v>2</v>
      </c>
      <c r="D1191" s="127">
        <v>12</v>
      </c>
      <c r="E1191" s="127">
        <v>24000</v>
      </c>
      <c r="F1191" s="128">
        <v>2.2626370195506071</v>
      </c>
      <c r="G1191" s="127">
        <v>36000</v>
      </c>
      <c r="H1191" s="127">
        <v>6900</v>
      </c>
      <c r="I1191" s="127">
        <v>6000</v>
      </c>
      <c r="J1191" s="127">
        <v>1</v>
      </c>
      <c r="K1191" s="127">
        <v>30</v>
      </c>
      <c r="L1191" s="127">
        <v>1</v>
      </c>
      <c r="M1191" s="127">
        <v>4</v>
      </c>
      <c r="N1191" s="127">
        <v>1</v>
      </c>
      <c r="O1191" s="127">
        <v>2</v>
      </c>
      <c r="P1191" s="127">
        <v>3</v>
      </c>
    </row>
    <row r="1192" spans="1:16" s="123" customFormat="1" ht="15.75" x14ac:dyDescent="0.25">
      <c r="A1192" s="121"/>
      <c r="B1192" s="127">
        <v>1182</v>
      </c>
      <c r="C1192" s="127">
        <v>2</v>
      </c>
      <c r="D1192" s="127">
        <v>36</v>
      </c>
      <c r="E1192" s="127">
        <v>24000</v>
      </c>
      <c r="F1192" s="128">
        <v>2.3985226039236194</v>
      </c>
      <c r="G1192" s="127">
        <v>36000</v>
      </c>
      <c r="H1192" s="127">
        <v>7700</v>
      </c>
      <c r="I1192" s="127">
        <v>6000</v>
      </c>
      <c r="J1192" s="127">
        <v>2</v>
      </c>
      <c r="K1192" s="129">
        <v>28</v>
      </c>
      <c r="L1192" s="127">
        <v>2</v>
      </c>
      <c r="M1192" s="127">
        <v>5</v>
      </c>
      <c r="N1192" s="127">
        <v>2</v>
      </c>
      <c r="O1192" s="127">
        <v>1</v>
      </c>
      <c r="P1192" s="127">
        <v>3</v>
      </c>
    </row>
    <row r="1193" spans="1:16" s="123" customFormat="1" ht="15.75" x14ac:dyDescent="0.25">
      <c r="A1193" s="121"/>
      <c r="B1193" s="127">
        <v>1183</v>
      </c>
      <c r="C1193" s="127">
        <v>2</v>
      </c>
      <c r="D1193" s="127">
        <v>36</v>
      </c>
      <c r="E1193" s="127">
        <v>18300</v>
      </c>
      <c r="F1193" s="128">
        <v>2.4691164002025481</v>
      </c>
      <c r="G1193" s="127">
        <v>36000</v>
      </c>
      <c r="H1193" s="127">
        <v>6000</v>
      </c>
      <c r="I1193" s="127">
        <v>6000</v>
      </c>
      <c r="J1193" s="127">
        <v>2</v>
      </c>
      <c r="K1193" s="127">
        <v>44</v>
      </c>
      <c r="L1193" s="127">
        <v>4</v>
      </c>
      <c r="M1193" s="127">
        <v>5</v>
      </c>
      <c r="N1193" s="127">
        <v>2</v>
      </c>
      <c r="O1193" s="127">
        <v>1</v>
      </c>
      <c r="P1193" s="127">
        <v>1</v>
      </c>
    </row>
    <row r="1194" spans="1:16" s="123" customFormat="1" ht="15.75" x14ac:dyDescent="0.25">
      <c r="A1194" s="121"/>
      <c r="B1194" s="127">
        <v>1184</v>
      </c>
      <c r="C1194" s="127">
        <v>4</v>
      </c>
      <c r="D1194" s="127">
        <v>12</v>
      </c>
      <c r="E1194" s="127">
        <v>14000</v>
      </c>
      <c r="F1194" s="128">
        <v>2.5536174122007305</v>
      </c>
      <c r="G1194" s="127">
        <v>25000</v>
      </c>
      <c r="H1194" s="127">
        <v>5200</v>
      </c>
      <c r="I1194" s="127">
        <v>6000</v>
      </c>
      <c r="J1194" s="127">
        <v>2</v>
      </c>
      <c r="K1194" s="129">
        <v>31</v>
      </c>
      <c r="L1194" s="127">
        <v>4</v>
      </c>
      <c r="M1194" s="127">
        <v>4</v>
      </c>
      <c r="N1194" s="127">
        <v>1</v>
      </c>
      <c r="O1194" s="127">
        <v>1</v>
      </c>
      <c r="P1194" s="127">
        <v>3</v>
      </c>
    </row>
    <row r="1195" spans="1:16" s="123" customFormat="1" ht="15.75" x14ac:dyDescent="0.25">
      <c r="A1195" s="121"/>
      <c r="B1195" s="127">
        <v>1185</v>
      </c>
      <c r="C1195" s="127">
        <v>1</v>
      </c>
      <c r="D1195" s="127">
        <v>48</v>
      </c>
      <c r="E1195" s="127">
        <v>5400</v>
      </c>
      <c r="F1195" s="128">
        <v>2.2390961734324399</v>
      </c>
      <c r="G1195" s="127">
        <v>18000</v>
      </c>
      <c r="H1195" s="127">
        <v>2300</v>
      </c>
      <c r="I1195" s="127">
        <v>5000</v>
      </c>
      <c r="J1195" s="127">
        <v>1</v>
      </c>
      <c r="K1195" s="127">
        <v>47</v>
      </c>
      <c r="L1195" s="127">
        <v>3</v>
      </c>
      <c r="M1195" s="127">
        <v>5</v>
      </c>
      <c r="N1195" s="127">
        <v>1</v>
      </c>
      <c r="O1195" s="127">
        <v>3</v>
      </c>
      <c r="P1195" s="127">
        <v>3</v>
      </c>
    </row>
    <row r="1196" spans="1:16" s="123" customFormat="1" ht="15.75" x14ac:dyDescent="0.25">
      <c r="A1196" s="121"/>
      <c r="B1196" s="127">
        <v>1186</v>
      </c>
      <c r="C1196" s="127">
        <v>2</v>
      </c>
      <c r="D1196" s="127">
        <v>36</v>
      </c>
      <c r="E1196" s="127">
        <v>18300</v>
      </c>
      <c r="F1196" s="128">
        <v>2.4506599362224888</v>
      </c>
      <c r="G1196" s="127">
        <v>36000</v>
      </c>
      <c r="H1196" s="127">
        <v>4400</v>
      </c>
      <c r="I1196" s="127">
        <v>6000</v>
      </c>
      <c r="J1196" s="127">
        <v>2</v>
      </c>
      <c r="K1196" s="129">
        <v>43</v>
      </c>
      <c r="L1196" s="127">
        <v>1</v>
      </c>
      <c r="M1196" s="127">
        <v>3</v>
      </c>
      <c r="N1196" s="127">
        <v>1</v>
      </c>
      <c r="O1196" s="127">
        <v>4</v>
      </c>
      <c r="P1196" s="127">
        <v>1</v>
      </c>
    </row>
    <row r="1197" spans="1:16" s="123" customFormat="1" ht="15.75" x14ac:dyDescent="0.25">
      <c r="A1197" s="121"/>
      <c r="B1197" s="127">
        <v>1187</v>
      </c>
      <c r="C1197" s="127">
        <v>4</v>
      </c>
      <c r="D1197" s="127">
        <v>48</v>
      </c>
      <c r="E1197" s="127">
        <v>18300</v>
      </c>
      <c r="F1197" s="128">
        <v>2.8807979403962283</v>
      </c>
      <c r="G1197" s="127">
        <v>36000</v>
      </c>
      <c r="H1197" s="127">
        <v>6000</v>
      </c>
      <c r="I1197" s="127">
        <v>6000</v>
      </c>
      <c r="J1197" s="127">
        <v>1</v>
      </c>
      <c r="K1197" s="127">
        <v>33</v>
      </c>
      <c r="L1197" s="127">
        <v>2</v>
      </c>
      <c r="M1197" s="127">
        <v>1</v>
      </c>
      <c r="N1197" s="127">
        <v>1</v>
      </c>
      <c r="O1197" s="127">
        <v>1</v>
      </c>
      <c r="P1197" s="127">
        <v>3</v>
      </c>
    </row>
    <row r="1198" spans="1:16" s="123" customFormat="1" ht="15.75" x14ac:dyDescent="0.25">
      <c r="A1198" s="121"/>
      <c r="B1198" s="127">
        <v>1188</v>
      </c>
      <c r="C1198" s="127">
        <v>5</v>
      </c>
      <c r="D1198" s="127">
        <v>48</v>
      </c>
      <c r="E1198" s="127">
        <v>14000</v>
      </c>
      <c r="F1198" s="128">
        <v>1.9811372644861009</v>
      </c>
      <c r="G1198" s="127">
        <v>25000</v>
      </c>
      <c r="H1198" s="127">
        <v>4400</v>
      </c>
      <c r="I1198" s="127">
        <v>5500</v>
      </c>
      <c r="J1198" s="127">
        <v>2</v>
      </c>
      <c r="K1198" s="129">
        <v>54</v>
      </c>
      <c r="L1198" s="127">
        <v>3</v>
      </c>
      <c r="M1198" s="127">
        <v>4</v>
      </c>
      <c r="N1198" s="127">
        <v>2</v>
      </c>
      <c r="O1198" s="127">
        <v>2</v>
      </c>
      <c r="P1198" s="127">
        <v>1</v>
      </c>
    </row>
    <row r="1199" spans="1:16" s="123" customFormat="1" ht="15.75" x14ac:dyDescent="0.25">
      <c r="A1199" s="121"/>
      <c r="B1199" s="127">
        <v>1189</v>
      </c>
      <c r="C1199" s="127">
        <v>1</v>
      </c>
      <c r="D1199" s="127">
        <v>60</v>
      </c>
      <c r="E1199" s="127">
        <v>24000</v>
      </c>
      <c r="F1199" s="128">
        <v>3.7101626414905726</v>
      </c>
      <c r="G1199" s="127">
        <v>41000</v>
      </c>
      <c r="H1199" s="127">
        <v>5200</v>
      </c>
      <c r="I1199" s="127">
        <v>5000</v>
      </c>
      <c r="J1199" s="127">
        <v>1</v>
      </c>
      <c r="K1199" s="129">
        <v>50</v>
      </c>
      <c r="L1199" s="127">
        <v>2</v>
      </c>
      <c r="M1199" s="127">
        <v>4</v>
      </c>
      <c r="N1199" s="127">
        <v>2</v>
      </c>
      <c r="O1199" s="127">
        <v>2</v>
      </c>
      <c r="P1199" s="127">
        <v>1</v>
      </c>
    </row>
    <row r="1200" spans="1:16" s="123" customFormat="1" ht="15.75" x14ac:dyDescent="0.25">
      <c r="A1200" s="121"/>
      <c r="B1200" s="127">
        <v>1190</v>
      </c>
      <c r="C1200" s="127">
        <v>3</v>
      </c>
      <c r="D1200" s="127">
        <v>36</v>
      </c>
      <c r="E1200" s="127">
        <v>5400</v>
      </c>
      <c r="F1200" s="128">
        <v>3.7468479765630858</v>
      </c>
      <c r="G1200" s="127">
        <v>15000</v>
      </c>
      <c r="H1200" s="127">
        <v>2400</v>
      </c>
      <c r="I1200" s="127">
        <v>6000</v>
      </c>
      <c r="J1200" s="127">
        <v>2</v>
      </c>
      <c r="K1200" s="127">
        <v>38</v>
      </c>
      <c r="L1200" s="127">
        <v>2</v>
      </c>
      <c r="M1200" s="127">
        <v>5</v>
      </c>
      <c r="N1200" s="127">
        <v>1</v>
      </c>
      <c r="O1200" s="127">
        <v>3</v>
      </c>
      <c r="P1200" s="127">
        <v>3</v>
      </c>
    </row>
    <row r="1201" spans="1:16" s="123" customFormat="1" ht="15.75" x14ac:dyDescent="0.25">
      <c r="A1201" s="121"/>
      <c r="B1201" s="127">
        <v>1191</v>
      </c>
      <c r="C1201" s="127">
        <v>5</v>
      </c>
      <c r="D1201" s="127">
        <v>36</v>
      </c>
      <c r="E1201" s="127">
        <v>14000</v>
      </c>
      <c r="F1201" s="128">
        <v>3.9447903628912488</v>
      </c>
      <c r="G1201" s="127">
        <v>25000</v>
      </c>
      <c r="H1201" s="127">
        <v>4400</v>
      </c>
      <c r="I1201" s="127">
        <v>5500</v>
      </c>
      <c r="J1201" s="127">
        <v>2</v>
      </c>
      <c r="K1201" s="129">
        <v>39</v>
      </c>
      <c r="L1201" s="127">
        <v>4</v>
      </c>
      <c r="M1201" s="127">
        <v>1</v>
      </c>
      <c r="N1201" s="127">
        <v>1</v>
      </c>
      <c r="O1201" s="127">
        <v>2</v>
      </c>
      <c r="P1201" s="127">
        <v>1</v>
      </c>
    </row>
    <row r="1202" spans="1:16" s="123" customFormat="1" ht="15.75" x14ac:dyDescent="0.25">
      <c r="A1202" s="121"/>
      <c r="B1202" s="127">
        <v>1192</v>
      </c>
      <c r="C1202" s="127">
        <v>5</v>
      </c>
      <c r="D1202" s="127">
        <v>36</v>
      </c>
      <c r="E1202" s="127">
        <v>18300</v>
      </c>
      <c r="F1202" s="128">
        <v>2.1656220166468962</v>
      </c>
      <c r="G1202" s="127">
        <v>36000</v>
      </c>
      <c r="H1202" s="127">
        <v>6200</v>
      </c>
      <c r="I1202" s="127">
        <v>5500</v>
      </c>
      <c r="J1202" s="127">
        <v>2</v>
      </c>
      <c r="K1202" s="127">
        <v>38</v>
      </c>
      <c r="L1202" s="127">
        <v>2</v>
      </c>
      <c r="M1202" s="127">
        <v>3</v>
      </c>
      <c r="N1202" s="127">
        <v>2</v>
      </c>
      <c r="O1202" s="127">
        <v>4</v>
      </c>
      <c r="P1202" s="127">
        <v>3</v>
      </c>
    </row>
    <row r="1203" spans="1:16" s="123" customFormat="1" ht="15.75" x14ac:dyDescent="0.25">
      <c r="A1203" s="121"/>
      <c r="B1203" s="127">
        <v>1193</v>
      </c>
      <c r="C1203" s="127">
        <v>4</v>
      </c>
      <c r="D1203" s="127">
        <v>60</v>
      </c>
      <c r="E1203" s="127">
        <v>24000</v>
      </c>
      <c r="F1203" s="128">
        <v>2.1001435229443373</v>
      </c>
      <c r="G1203" s="127">
        <v>41000</v>
      </c>
      <c r="H1203" s="127">
        <v>6200</v>
      </c>
      <c r="I1203" s="127">
        <v>6000</v>
      </c>
      <c r="J1203" s="127">
        <v>2</v>
      </c>
      <c r="K1203" s="129">
        <v>35</v>
      </c>
      <c r="L1203" s="127">
        <v>4</v>
      </c>
      <c r="M1203" s="127">
        <v>2</v>
      </c>
      <c r="N1203" s="127">
        <v>1</v>
      </c>
      <c r="O1203" s="127">
        <v>2</v>
      </c>
      <c r="P1203" s="127">
        <v>3</v>
      </c>
    </row>
    <row r="1204" spans="1:16" s="123" customFormat="1" ht="15.75" x14ac:dyDescent="0.25">
      <c r="A1204" s="121"/>
      <c r="B1204" s="127">
        <v>1194</v>
      </c>
      <c r="C1204" s="127">
        <v>5</v>
      </c>
      <c r="D1204" s="127">
        <v>36</v>
      </c>
      <c r="E1204" s="127">
        <v>14000</v>
      </c>
      <c r="F1204" s="128">
        <v>3.1462578326753996</v>
      </c>
      <c r="G1204" s="127">
        <v>21000</v>
      </c>
      <c r="H1204" s="127">
        <v>3600</v>
      </c>
      <c r="I1204" s="127">
        <v>5500</v>
      </c>
      <c r="J1204" s="127">
        <v>1</v>
      </c>
      <c r="K1204" s="127">
        <v>40</v>
      </c>
      <c r="L1204" s="127">
        <v>1</v>
      </c>
      <c r="M1204" s="127">
        <v>1</v>
      </c>
      <c r="N1204" s="127">
        <v>1</v>
      </c>
      <c r="O1204" s="127">
        <v>1</v>
      </c>
      <c r="P1204" s="127">
        <v>3</v>
      </c>
    </row>
    <row r="1205" spans="1:16" s="123" customFormat="1" ht="15.75" x14ac:dyDescent="0.25">
      <c r="A1205" s="121"/>
      <c r="B1205" s="127">
        <v>1195</v>
      </c>
      <c r="C1205" s="127">
        <v>2</v>
      </c>
      <c r="D1205" s="127">
        <v>36</v>
      </c>
      <c r="E1205" s="127">
        <v>18300</v>
      </c>
      <c r="F1205" s="128">
        <v>3.6961823360688681</v>
      </c>
      <c r="G1205" s="127">
        <v>36000</v>
      </c>
      <c r="H1205" s="127">
        <v>5200</v>
      </c>
      <c r="I1205" s="127">
        <v>6000</v>
      </c>
      <c r="J1205" s="127">
        <v>1</v>
      </c>
      <c r="K1205" s="129">
        <v>25</v>
      </c>
      <c r="L1205" s="127">
        <v>4</v>
      </c>
      <c r="M1205" s="127">
        <v>3</v>
      </c>
      <c r="N1205" s="127">
        <v>1</v>
      </c>
      <c r="O1205" s="127">
        <v>3</v>
      </c>
      <c r="P1205" s="127">
        <v>3</v>
      </c>
    </row>
    <row r="1206" spans="1:16" s="123" customFormat="1" ht="15.75" x14ac:dyDescent="0.25">
      <c r="A1206" s="121"/>
      <c r="B1206" s="127">
        <v>1196</v>
      </c>
      <c r="C1206" s="127">
        <v>1</v>
      </c>
      <c r="D1206" s="127">
        <v>36</v>
      </c>
      <c r="E1206" s="127">
        <v>24000</v>
      </c>
      <c r="F1206" s="128">
        <v>2.1315603645005559</v>
      </c>
      <c r="G1206" s="127">
        <v>42000</v>
      </c>
      <c r="H1206" s="127">
        <v>6000</v>
      </c>
      <c r="I1206" s="127">
        <v>5000</v>
      </c>
      <c r="J1206" s="127">
        <v>2</v>
      </c>
      <c r="K1206" s="127">
        <v>27</v>
      </c>
      <c r="L1206" s="127">
        <v>3</v>
      </c>
      <c r="M1206" s="127">
        <v>4</v>
      </c>
      <c r="N1206" s="127">
        <v>2</v>
      </c>
      <c r="O1206" s="127">
        <v>4</v>
      </c>
      <c r="P1206" s="127">
        <v>1</v>
      </c>
    </row>
    <row r="1207" spans="1:16" s="123" customFormat="1" ht="15.75" x14ac:dyDescent="0.25">
      <c r="A1207" s="121"/>
      <c r="B1207" s="127">
        <v>1197</v>
      </c>
      <c r="C1207" s="127">
        <v>2</v>
      </c>
      <c r="D1207" s="127">
        <v>36</v>
      </c>
      <c r="E1207" s="127">
        <v>14000</v>
      </c>
      <c r="F1207" s="128">
        <v>1.7244834932392545</v>
      </c>
      <c r="G1207" s="127">
        <v>25000</v>
      </c>
      <c r="H1207" s="127">
        <v>4700</v>
      </c>
      <c r="I1207" s="127">
        <v>6000</v>
      </c>
      <c r="J1207" s="127">
        <v>2</v>
      </c>
      <c r="K1207" s="129">
        <v>30</v>
      </c>
      <c r="L1207" s="127">
        <v>1</v>
      </c>
      <c r="M1207" s="127">
        <v>2</v>
      </c>
      <c r="N1207" s="127">
        <v>1</v>
      </c>
      <c r="O1207" s="127">
        <v>2</v>
      </c>
      <c r="P1207" s="127">
        <v>3</v>
      </c>
    </row>
    <row r="1208" spans="1:16" s="123" customFormat="1" ht="15.75" x14ac:dyDescent="0.25">
      <c r="A1208" s="121"/>
      <c r="B1208" s="127">
        <v>1198</v>
      </c>
      <c r="C1208" s="127">
        <v>5</v>
      </c>
      <c r="D1208" s="127">
        <v>36</v>
      </c>
      <c r="E1208" s="127">
        <v>14000</v>
      </c>
      <c r="F1208" s="128">
        <v>1.9715650346438134</v>
      </c>
      <c r="G1208" s="127">
        <v>20000</v>
      </c>
      <c r="H1208" s="127">
        <v>3700</v>
      </c>
      <c r="I1208" s="127">
        <v>5500</v>
      </c>
      <c r="J1208" s="127">
        <v>2</v>
      </c>
      <c r="K1208" s="127">
        <v>30</v>
      </c>
      <c r="L1208" s="127">
        <v>3</v>
      </c>
      <c r="M1208" s="127">
        <v>4</v>
      </c>
      <c r="N1208" s="127">
        <v>2</v>
      </c>
      <c r="O1208" s="127">
        <v>4</v>
      </c>
      <c r="P1208" s="127">
        <v>3</v>
      </c>
    </row>
    <row r="1209" spans="1:16" s="123" customFormat="1" ht="15.75" x14ac:dyDescent="0.25">
      <c r="A1209" s="121"/>
      <c r="B1209" s="127">
        <v>1199</v>
      </c>
      <c r="C1209" s="127">
        <v>2</v>
      </c>
      <c r="D1209" s="127">
        <v>36</v>
      </c>
      <c r="E1209" s="127">
        <v>5400</v>
      </c>
      <c r="F1209" s="128">
        <v>1.7428721255852606</v>
      </c>
      <c r="G1209" s="127">
        <v>12000</v>
      </c>
      <c r="H1209" s="127">
        <v>2300</v>
      </c>
      <c r="I1209" s="127">
        <v>6000</v>
      </c>
      <c r="J1209" s="127">
        <v>2</v>
      </c>
      <c r="K1209" s="129">
        <v>37</v>
      </c>
      <c r="L1209" s="127">
        <v>3</v>
      </c>
      <c r="M1209" s="127">
        <v>2</v>
      </c>
      <c r="N1209" s="127">
        <v>2</v>
      </c>
      <c r="O1209" s="127">
        <v>2</v>
      </c>
      <c r="P1209" s="127">
        <v>2</v>
      </c>
    </row>
    <row r="1210" spans="1:16" s="123" customFormat="1" ht="15.75" x14ac:dyDescent="0.25">
      <c r="A1210" s="121"/>
      <c r="B1210" s="127">
        <v>1200</v>
      </c>
      <c r="C1210" s="127">
        <v>2</v>
      </c>
      <c r="D1210" s="127">
        <v>18</v>
      </c>
      <c r="E1210" s="127">
        <v>5400</v>
      </c>
      <c r="F1210" s="128">
        <v>2.819632565171668</v>
      </c>
      <c r="G1210" s="127">
        <v>18000</v>
      </c>
      <c r="H1210" s="127">
        <v>2500</v>
      </c>
      <c r="I1210" s="127">
        <v>6000</v>
      </c>
      <c r="J1210" s="127">
        <v>2</v>
      </c>
      <c r="K1210" s="127">
        <v>49</v>
      </c>
      <c r="L1210" s="127">
        <v>3</v>
      </c>
      <c r="M1210" s="127">
        <v>4</v>
      </c>
      <c r="N1210" s="127">
        <v>1</v>
      </c>
      <c r="O1210" s="127">
        <v>2</v>
      </c>
      <c r="P1210" s="127">
        <v>3</v>
      </c>
    </row>
    <row r="1211" spans="1:16" s="123" customFormat="1" ht="15.75" x14ac:dyDescent="0.25">
      <c r="A1211" s="121"/>
      <c r="B1211" s="127">
        <v>1201</v>
      </c>
      <c r="C1211" s="127">
        <v>1</v>
      </c>
      <c r="D1211" s="127">
        <v>36</v>
      </c>
      <c r="E1211" s="127">
        <v>14000</v>
      </c>
      <c r="F1211" s="128">
        <v>1.1537236998957132</v>
      </c>
      <c r="G1211" s="127">
        <v>25000</v>
      </c>
      <c r="H1211" s="127">
        <v>3600</v>
      </c>
      <c r="I1211" s="127">
        <v>5000</v>
      </c>
      <c r="J1211" s="127">
        <v>2</v>
      </c>
      <c r="K1211" s="129">
        <v>54</v>
      </c>
      <c r="L1211" s="127">
        <v>4</v>
      </c>
      <c r="M1211" s="127">
        <v>5</v>
      </c>
      <c r="N1211" s="127">
        <v>1</v>
      </c>
      <c r="O1211" s="127">
        <v>1</v>
      </c>
      <c r="P1211" s="127">
        <v>2</v>
      </c>
    </row>
    <row r="1212" spans="1:16" s="123" customFormat="1" ht="15.75" x14ac:dyDescent="0.25">
      <c r="A1212" s="121"/>
      <c r="B1212" s="127">
        <v>1202</v>
      </c>
      <c r="C1212" s="127">
        <v>2</v>
      </c>
      <c r="D1212" s="127">
        <v>36</v>
      </c>
      <c r="E1212" s="127">
        <v>18300</v>
      </c>
      <c r="F1212" s="128">
        <v>3.653062739909934</v>
      </c>
      <c r="G1212" s="127">
        <v>33000</v>
      </c>
      <c r="H1212" s="127">
        <v>5300</v>
      </c>
      <c r="I1212" s="127">
        <v>6000</v>
      </c>
      <c r="J1212" s="127">
        <v>1</v>
      </c>
      <c r="K1212" s="127">
        <v>45</v>
      </c>
      <c r="L1212" s="127">
        <v>2</v>
      </c>
      <c r="M1212" s="127">
        <v>4</v>
      </c>
      <c r="N1212" s="127">
        <v>2</v>
      </c>
      <c r="O1212" s="127">
        <v>2</v>
      </c>
      <c r="P1212" s="127">
        <v>2</v>
      </c>
    </row>
    <row r="1213" spans="1:16" s="123" customFormat="1" ht="15.75" x14ac:dyDescent="0.25">
      <c r="A1213" s="121"/>
      <c r="B1213" s="127">
        <v>1203</v>
      </c>
      <c r="C1213" s="127">
        <v>2</v>
      </c>
      <c r="D1213" s="127">
        <v>12</v>
      </c>
      <c r="E1213" s="127">
        <v>5400</v>
      </c>
      <c r="F1213" s="128">
        <v>2.0818827102994897</v>
      </c>
      <c r="G1213" s="127">
        <v>18000</v>
      </c>
      <c r="H1213" s="127">
        <v>3600</v>
      </c>
      <c r="I1213" s="127">
        <v>6000</v>
      </c>
      <c r="J1213" s="127">
        <v>2</v>
      </c>
      <c r="K1213" s="129">
        <v>20</v>
      </c>
      <c r="L1213" s="127">
        <v>3</v>
      </c>
      <c r="M1213" s="127">
        <v>4</v>
      </c>
      <c r="N1213" s="127">
        <v>1</v>
      </c>
      <c r="O1213" s="127">
        <v>1</v>
      </c>
      <c r="P1213" s="127">
        <v>2</v>
      </c>
    </row>
    <row r="1214" spans="1:16" s="123" customFormat="1" ht="15.75" x14ac:dyDescent="0.25">
      <c r="A1214" s="121"/>
      <c r="B1214" s="127">
        <v>1204</v>
      </c>
      <c r="C1214" s="127">
        <v>1</v>
      </c>
      <c r="D1214" s="127">
        <v>18</v>
      </c>
      <c r="E1214" s="127">
        <v>24000</v>
      </c>
      <c r="F1214" s="128">
        <v>1.3177652179976447</v>
      </c>
      <c r="G1214" s="127">
        <v>47000</v>
      </c>
      <c r="H1214" s="127">
        <v>6200</v>
      </c>
      <c r="I1214" s="127">
        <v>5000</v>
      </c>
      <c r="J1214" s="127">
        <v>2</v>
      </c>
      <c r="K1214" s="127">
        <v>55</v>
      </c>
      <c r="L1214" s="127">
        <v>2</v>
      </c>
      <c r="M1214" s="127">
        <v>5</v>
      </c>
      <c r="N1214" s="127">
        <v>2</v>
      </c>
      <c r="O1214" s="127">
        <v>2</v>
      </c>
      <c r="P1214" s="127">
        <v>2</v>
      </c>
    </row>
    <row r="1215" spans="1:16" s="123" customFormat="1" ht="15.75" x14ac:dyDescent="0.25">
      <c r="A1215" s="121"/>
      <c r="B1215" s="127">
        <v>1205</v>
      </c>
      <c r="C1215" s="127">
        <v>1</v>
      </c>
      <c r="D1215" s="127">
        <v>18</v>
      </c>
      <c r="E1215" s="127">
        <v>14000</v>
      </c>
      <c r="F1215" s="128">
        <v>1.7482756971521227</v>
      </c>
      <c r="G1215" s="127">
        <v>25000</v>
      </c>
      <c r="H1215" s="127">
        <v>3600</v>
      </c>
      <c r="I1215" s="127">
        <v>5000</v>
      </c>
      <c r="J1215" s="127">
        <v>1</v>
      </c>
      <c r="K1215" s="129">
        <v>48</v>
      </c>
      <c r="L1215" s="127">
        <v>1</v>
      </c>
      <c r="M1215" s="127">
        <v>5</v>
      </c>
      <c r="N1215" s="127">
        <v>1</v>
      </c>
      <c r="O1215" s="127">
        <v>3</v>
      </c>
      <c r="P1215" s="127">
        <v>3</v>
      </c>
    </row>
    <row r="1216" spans="1:16" s="123" customFormat="1" ht="15.75" x14ac:dyDescent="0.25">
      <c r="A1216" s="121"/>
      <c r="B1216" s="127">
        <v>1206</v>
      </c>
      <c r="C1216" s="127">
        <v>1</v>
      </c>
      <c r="D1216" s="127">
        <v>48</v>
      </c>
      <c r="E1216" s="127">
        <v>18300</v>
      </c>
      <c r="F1216" s="128">
        <v>3.4391839982598391</v>
      </c>
      <c r="G1216" s="127">
        <v>36000</v>
      </c>
      <c r="H1216" s="127">
        <v>4400</v>
      </c>
      <c r="I1216" s="127">
        <v>5000</v>
      </c>
      <c r="J1216" s="127">
        <v>2</v>
      </c>
      <c r="K1216" s="127">
        <v>41</v>
      </c>
      <c r="L1216" s="127">
        <v>4</v>
      </c>
      <c r="M1216" s="127">
        <v>4</v>
      </c>
      <c r="N1216" s="127">
        <v>2</v>
      </c>
      <c r="O1216" s="127">
        <v>3</v>
      </c>
      <c r="P1216" s="127">
        <v>3</v>
      </c>
    </row>
    <row r="1217" spans="1:16" s="123" customFormat="1" ht="15.75" x14ac:dyDescent="0.25">
      <c r="A1217" s="121"/>
      <c r="B1217" s="127">
        <v>1207</v>
      </c>
      <c r="C1217" s="127">
        <v>4</v>
      </c>
      <c r="D1217" s="127">
        <v>60</v>
      </c>
      <c r="E1217" s="127">
        <v>5400</v>
      </c>
      <c r="F1217" s="128">
        <v>3.1055914489860945</v>
      </c>
      <c r="G1217" s="127">
        <v>12000</v>
      </c>
      <c r="H1217" s="127">
        <v>2100</v>
      </c>
      <c r="I1217" s="127">
        <v>6000</v>
      </c>
      <c r="J1217" s="127">
        <v>2</v>
      </c>
      <c r="K1217" s="129">
        <v>38</v>
      </c>
      <c r="L1217" s="127">
        <v>2</v>
      </c>
      <c r="M1217" s="127">
        <v>5</v>
      </c>
      <c r="N1217" s="127">
        <v>1</v>
      </c>
      <c r="O1217" s="127">
        <v>3</v>
      </c>
      <c r="P1217" s="127">
        <v>2</v>
      </c>
    </row>
    <row r="1218" spans="1:16" s="123" customFormat="1" ht="15.75" x14ac:dyDescent="0.25">
      <c r="A1218" s="121"/>
      <c r="B1218" s="127">
        <v>1208</v>
      </c>
      <c r="C1218" s="127">
        <v>2</v>
      </c>
      <c r="D1218" s="127">
        <v>36</v>
      </c>
      <c r="E1218" s="127">
        <v>24000</v>
      </c>
      <c r="F1218" s="128">
        <v>2.4733270443041162</v>
      </c>
      <c r="G1218" s="127">
        <v>49000</v>
      </c>
      <c r="H1218" s="127">
        <v>7300</v>
      </c>
      <c r="I1218" s="127">
        <v>6000</v>
      </c>
      <c r="J1218" s="127">
        <v>1</v>
      </c>
      <c r="K1218" s="127">
        <v>47</v>
      </c>
      <c r="L1218" s="127">
        <v>1</v>
      </c>
      <c r="M1218" s="127">
        <v>3</v>
      </c>
      <c r="N1218" s="127">
        <v>2</v>
      </c>
      <c r="O1218" s="127">
        <v>1</v>
      </c>
      <c r="P1218" s="127">
        <v>1</v>
      </c>
    </row>
    <row r="1219" spans="1:16" s="123" customFormat="1" ht="15.75" x14ac:dyDescent="0.25">
      <c r="A1219" s="121"/>
      <c r="B1219" s="127">
        <v>1209</v>
      </c>
      <c r="C1219" s="127">
        <v>5</v>
      </c>
      <c r="D1219" s="127">
        <v>36</v>
      </c>
      <c r="E1219" s="127">
        <v>24000</v>
      </c>
      <c r="F1219" s="128">
        <v>2.5309599138630778</v>
      </c>
      <c r="G1219" s="127">
        <v>41000</v>
      </c>
      <c r="H1219" s="127">
        <v>7300</v>
      </c>
      <c r="I1219" s="127">
        <v>5500</v>
      </c>
      <c r="J1219" s="127">
        <v>2</v>
      </c>
      <c r="K1219" s="129">
        <v>45</v>
      </c>
      <c r="L1219" s="127">
        <v>1</v>
      </c>
      <c r="M1219" s="127">
        <v>5</v>
      </c>
      <c r="N1219" s="127">
        <v>1</v>
      </c>
      <c r="O1219" s="127">
        <v>4</v>
      </c>
      <c r="P1219" s="127">
        <v>3</v>
      </c>
    </row>
    <row r="1220" spans="1:16" s="123" customFormat="1" ht="15.75" x14ac:dyDescent="0.25">
      <c r="A1220" s="121"/>
      <c r="B1220" s="127">
        <v>1210</v>
      </c>
      <c r="C1220" s="127">
        <v>4</v>
      </c>
      <c r="D1220" s="127">
        <v>12</v>
      </c>
      <c r="E1220" s="127">
        <v>14000</v>
      </c>
      <c r="F1220" s="128">
        <v>2.7024432132352896</v>
      </c>
      <c r="G1220" s="127">
        <v>20000</v>
      </c>
      <c r="H1220" s="127">
        <v>3300</v>
      </c>
      <c r="I1220" s="127">
        <v>6000</v>
      </c>
      <c r="J1220" s="127">
        <v>1</v>
      </c>
      <c r="K1220" s="127">
        <v>33</v>
      </c>
      <c r="L1220" s="127">
        <v>3</v>
      </c>
      <c r="M1220" s="127">
        <v>5</v>
      </c>
      <c r="N1220" s="127">
        <v>1</v>
      </c>
      <c r="O1220" s="127">
        <v>4</v>
      </c>
      <c r="P1220" s="127">
        <v>2</v>
      </c>
    </row>
    <row r="1221" spans="1:16" s="123" customFormat="1" ht="15.75" x14ac:dyDescent="0.25">
      <c r="A1221" s="121"/>
      <c r="B1221" s="127">
        <v>1211</v>
      </c>
      <c r="C1221" s="127">
        <v>1</v>
      </c>
      <c r="D1221" s="127">
        <v>48</v>
      </c>
      <c r="E1221" s="127">
        <v>24000</v>
      </c>
      <c r="F1221" s="128">
        <v>3.8101771250087451</v>
      </c>
      <c r="G1221" s="127">
        <v>49000</v>
      </c>
      <c r="H1221" s="127">
        <v>7300</v>
      </c>
      <c r="I1221" s="127">
        <v>5000</v>
      </c>
      <c r="J1221" s="127">
        <v>1</v>
      </c>
      <c r="K1221" s="129">
        <v>33</v>
      </c>
      <c r="L1221" s="127">
        <v>1</v>
      </c>
      <c r="M1221" s="127">
        <v>3</v>
      </c>
      <c r="N1221" s="127">
        <v>2</v>
      </c>
      <c r="O1221" s="127">
        <v>1</v>
      </c>
      <c r="P1221" s="127">
        <v>3</v>
      </c>
    </row>
    <row r="1222" spans="1:16" s="123" customFormat="1" ht="15.75" x14ac:dyDescent="0.25">
      <c r="A1222" s="121"/>
      <c r="B1222" s="127">
        <v>1212</v>
      </c>
      <c r="C1222" s="127">
        <v>2</v>
      </c>
      <c r="D1222" s="127">
        <v>18</v>
      </c>
      <c r="E1222" s="127">
        <v>14000</v>
      </c>
      <c r="F1222" s="128">
        <v>2.6918729637993395</v>
      </c>
      <c r="G1222" s="127">
        <v>25000</v>
      </c>
      <c r="H1222" s="127">
        <v>3700</v>
      </c>
      <c r="I1222" s="127">
        <v>6000</v>
      </c>
      <c r="J1222" s="127">
        <v>2</v>
      </c>
      <c r="K1222" s="127">
        <v>43</v>
      </c>
      <c r="L1222" s="127">
        <v>2</v>
      </c>
      <c r="M1222" s="127">
        <v>5</v>
      </c>
      <c r="N1222" s="127">
        <v>1</v>
      </c>
      <c r="O1222" s="127">
        <v>4</v>
      </c>
      <c r="P1222" s="127">
        <v>3</v>
      </c>
    </row>
    <row r="1223" spans="1:16" s="123" customFormat="1" ht="15.75" x14ac:dyDescent="0.25">
      <c r="A1223" s="121"/>
      <c r="B1223" s="127">
        <v>1213</v>
      </c>
      <c r="C1223" s="127">
        <v>5</v>
      </c>
      <c r="D1223" s="127">
        <v>12</v>
      </c>
      <c r="E1223" s="127">
        <v>24000</v>
      </c>
      <c r="F1223" s="128">
        <v>1.8082514778655301</v>
      </c>
      <c r="G1223" s="127">
        <v>36000</v>
      </c>
      <c r="H1223" s="127">
        <v>8400</v>
      </c>
      <c r="I1223" s="127">
        <v>5500</v>
      </c>
      <c r="J1223" s="127">
        <v>2</v>
      </c>
      <c r="K1223" s="129">
        <v>44</v>
      </c>
      <c r="L1223" s="127">
        <v>3</v>
      </c>
      <c r="M1223" s="127">
        <v>2</v>
      </c>
      <c r="N1223" s="127">
        <v>2</v>
      </c>
      <c r="O1223" s="127">
        <v>1</v>
      </c>
      <c r="P1223" s="127">
        <v>2</v>
      </c>
    </row>
    <row r="1224" spans="1:16" s="123" customFormat="1" ht="15.75" x14ac:dyDescent="0.25">
      <c r="A1224" s="121"/>
      <c r="B1224" s="127">
        <v>1214</v>
      </c>
      <c r="C1224" s="127">
        <v>4</v>
      </c>
      <c r="D1224" s="127">
        <v>18</v>
      </c>
      <c r="E1224" s="127">
        <v>24000</v>
      </c>
      <c r="F1224" s="128">
        <v>1.4014279773779359</v>
      </c>
      <c r="G1224" s="127">
        <v>36000</v>
      </c>
      <c r="H1224" s="127">
        <v>7300</v>
      </c>
      <c r="I1224" s="127">
        <v>6000</v>
      </c>
      <c r="J1224" s="127">
        <v>1</v>
      </c>
      <c r="K1224" s="127">
        <v>33</v>
      </c>
      <c r="L1224" s="127">
        <v>3</v>
      </c>
      <c r="M1224" s="127">
        <v>5</v>
      </c>
      <c r="N1224" s="127">
        <v>1</v>
      </c>
      <c r="O1224" s="127">
        <v>2</v>
      </c>
      <c r="P1224" s="127">
        <v>2</v>
      </c>
    </row>
    <row r="1225" spans="1:16" s="123" customFormat="1" ht="15.75" x14ac:dyDescent="0.25">
      <c r="A1225" s="121"/>
      <c r="B1225" s="127">
        <v>1215</v>
      </c>
      <c r="C1225" s="127">
        <v>3</v>
      </c>
      <c r="D1225" s="127">
        <v>18</v>
      </c>
      <c r="E1225" s="127">
        <v>18300</v>
      </c>
      <c r="F1225" s="128">
        <v>2.7448092039845693</v>
      </c>
      <c r="G1225" s="127">
        <v>33000</v>
      </c>
      <c r="H1225" s="127">
        <v>5300</v>
      </c>
      <c r="I1225" s="127">
        <v>6000</v>
      </c>
      <c r="J1225" s="127">
        <v>2</v>
      </c>
      <c r="K1225" s="129">
        <v>43</v>
      </c>
      <c r="L1225" s="127">
        <v>4</v>
      </c>
      <c r="M1225" s="127">
        <v>1</v>
      </c>
      <c r="N1225" s="127">
        <v>2</v>
      </c>
      <c r="O1225" s="127">
        <v>3</v>
      </c>
      <c r="P1225" s="127">
        <v>3</v>
      </c>
    </row>
    <row r="1226" spans="1:16" s="123" customFormat="1" ht="15.75" x14ac:dyDescent="0.25">
      <c r="A1226" s="121"/>
      <c r="B1226" s="127">
        <v>1216</v>
      </c>
      <c r="C1226" s="127">
        <v>2</v>
      </c>
      <c r="D1226" s="127">
        <v>48</v>
      </c>
      <c r="E1226" s="127">
        <v>24000</v>
      </c>
      <c r="F1226" s="128">
        <v>2.6941227752871315</v>
      </c>
      <c r="G1226" s="127">
        <v>49000</v>
      </c>
      <c r="H1226" s="127">
        <v>7300</v>
      </c>
      <c r="I1226" s="127">
        <v>6000</v>
      </c>
      <c r="J1226" s="127">
        <v>2</v>
      </c>
      <c r="K1226" s="127">
        <v>19</v>
      </c>
      <c r="L1226" s="127">
        <v>3</v>
      </c>
      <c r="M1226" s="127">
        <v>3</v>
      </c>
      <c r="N1226" s="127">
        <v>1</v>
      </c>
      <c r="O1226" s="127">
        <v>4</v>
      </c>
      <c r="P1226" s="127">
        <v>2</v>
      </c>
    </row>
    <row r="1227" spans="1:16" s="123" customFormat="1" ht="15.75" x14ac:dyDescent="0.25">
      <c r="A1227" s="121"/>
      <c r="B1227" s="127">
        <v>1217</v>
      </c>
      <c r="C1227" s="127">
        <v>2</v>
      </c>
      <c r="D1227" s="127">
        <v>60</v>
      </c>
      <c r="E1227" s="127">
        <v>14000</v>
      </c>
      <c r="F1227" s="128">
        <v>3.9077333571478077</v>
      </c>
      <c r="G1227" s="127">
        <v>25000</v>
      </c>
      <c r="H1227" s="127">
        <v>4000</v>
      </c>
      <c r="I1227" s="127">
        <v>6000</v>
      </c>
      <c r="J1227" s="127">
        <v>1</v>
      </c>
      <c r="K1227" s="129">
        <v>23</v>
      </c>
      <c r="L1227" s="127">
        <v>3</v>
      </c>
      <c r="M1227" s="127">
        <v>2</v>
      </c>
      <c r="N1227" s="127">
        <v>2</v>
      </c>
      <c r="O1227" s="127">
        <v>4</v>
      </c>
      <c r="P1227" s="127">
        <v>3</v>
      </c>
    </row>
    <row r="1228" spans="1:16" s="123" customFormat="1" ht="15.75" x14ac:dyDescent="0.25">
      <c r="A1228" s="121"/>
      <c r="B1228" s="127">
        <v>1218</v>
      </c>
      <c r="C1228" s="127">
        <v>3</v>
      </c>
      <c r="D1228" s="127">
        <v>12</v>
      </c>
      <c r="E1228" s="127">
        <v>24000</v>
      </c>
      <c r="F1228" s="128">
        <v>3.2112725054492599</v>
      </c>
      <c r="G1228" s="127">
        <v>36000</v>
      </c>
      <c r="H1228" s="127">
        <v>7300</v>
      </c>
      <c r="I1228" s="127">
        <v>6000</v>
      </c>
      <c r="J1228" s="127">
        <v>2</v>
      </c>
      <c r="K1228" s="127">
        <v>45</v>
      </c>
      <c r="L1228" s="127">
        <v>4</v>
      </c>
      <c r="M1228" s="127">
        <v>4</v>
      </c>
      <c r="N1228" s="127">
        <v>1</v>
      </c>
      <c r="O1228" s="127">
        <v>1</v>
      </c>
      <c r="P1228" s="127">
        <v>2</v>
      </c>
    </row>
    <row r="1229" spans="1:16" s="123" customFormat="1" ht="15.75" x14ac:dyDescent="0.25">
      <c r="A1229" s="121"/>
      <c r="B1229" s="127">
        <v>1219</v>
      </c>
      <c r="C1229" s="127">
        <v>4</v>
      </c>
      <c r="D1229" s="127">
        <v>18</v>
      </c>
      <c r="E1229" s="127">
        <v>18300</v>
      </c>
      <c r="F1229" s="128">
        <v>1.2175312218094847</v>
      </c>
      <c r="G1229" s="127">
        <v>36000</v>
      </c>
      <c r="H1229" s="127">
        <v>5200</v>
      </c>
      <c r="I1229" s="127">
        <v>6000</v>
      </c>
      <c r="J1229" s="127">
        <v>2</v>
      </c>
      <c r="K1229" s="129">
        <v>50</v>
      </c>
      <c r="L1229" s="127">
        <v>1</v>
      </c>
      <c r="M1229" s="127">
        <v>3</v>
      </c>
      <c r="N1229" s="127">
        <v>2</v>
      </c>
      <c r="O1229" s="127">
        <v>3</v>
      </c>
      <c r="P1229" s="127">
        <v>1</v>
      </c>
    </row>
    <row r="1230" spans="1:16" s="123" customFormat="1" ht="15.75" x14ac:dyDescent="0.25">
      <c r="A1230" s="121"/>
      <c r="B1230" s="127">
        <v>1220</v>
      </c>
      <c r="C1230" s="127">
        <v>4</v>
      </c>
      <c r="D1230" s="127">
        <v>18</v>
      </c>
      <c r="E1230" s="127">
        <v>14000</v>
      </c>
      <c r="F1230" s="128">
        <v>2.0628941656683857</v>
      </c>
      <c r="G1230" s="127">
        <v>25000</v>
      </c>
      <c r="H1230" s="127">
        <v>4300</v>
      </c>
      <c r="I1230" s="127">
        <v>6000</v>
      </c>
      <c r="J1230" s="127">
        <v>1</v>
      </c>
      <c r="K1230" s="127">
        <v>53</v>
      </c>
      <c r="L1230" s="127">
        <v>4</v>
      </c>
      <c r="M1230" s="127">
        <v>4</v>
      </c>
      <c r="N1230" s="127">
        <v>2</v>
      </c>
      <c r="O1230" s="127">
        <v>3</v>
      </c>
      <c r="P1230" s="127">
        <v>3</v>
      </c>
    </row>
    <row r="1231" spans="1:16" s="123" customFormat="1" ht="15.75" x14ac:dyDescent="0.25">
      <c r="A1231" s="121"/>
      <c r="B1231" s="127">
        <v>1221</v>
      </c>
      <c r="C1231" s="127">
        <v>5</v>
      </c>
      <c r="D1231" s="127">
        <v>36</v>
      </c>
      <c r="E1231" s="127">
        <v>5400</v>
      </c>
      <c r="F1231" s="128">
        <v>2.1895679570349014</v>
      </c>
      <c r="G1231" s="127">
        <v>12000</v>
      </c>
      <c r="H1231" s="127">
        <v>2600</v>
      </c>
      <c r="I1231" s="127">
        <v>5500</v>
      </c>
      <c r="J1231" s="127">
        <v>1</v>
      </c>
      <c r="K1231" s="129">
        <v>51</v>
      </c>
      <c r="L1231" s="127">
        <v>3</v>
      </c>
      <c r="M1231" s="127">
        <v>4</v>
      </c>
      <c r="N1231" s="127">
        <v>1</v>
      </c>
      <c r="O1231" s="127">
        <v>4</v>
      </c>
      <c r="P1231" s="127">
        <v>2</v>
      </c>
    </row>
    <row r="1232" spans="1:16" s="123" customFormat="1" ht="15.75" x14ac:dyDescent="0.25">
      <c r="A1232" s="121"/>
      <c r="B1232" s="127">
        <v>1222</v>
      </c>
      <c r="C1232" s="127">
        <v>2</v>
      </c>
      <c r="D1232" s="127">
        <v>18</v>
      </c>
      <c r="E1232" s="127">
        <v>14000</v>
      </c>
      <c r="F1232" s="128">
        <v>2.1371291742413789</v>
      </c>
      <c r="G1232" s="127">
        <v>25000</v>
      </c>
      <c r="H1232" s="127">
        <v>3600</v>
      </c>
      <c r="I1232" s="127">
        <v>6000</v>
      </c>
      <c r="J1232" s="127">
        <v>2</v>
      </c>
      <c r="K1232" s="127">
        <v>40</v>
      </c>
      <c r="L1232" s="127">
        <v>1</v>
      </c>
      <c r="M1232" s="127">
        <v>4</v>
      </c>
      <c r="N1232" s="127">
        <v>2</v>
      </c>
      <c r="O1232" s="127">
        <v>1</v>
      </c>
      <c r="P1232" s="127">
        <v>3</v>
      </c>
    </row>
    <row r="1233" spans="1:16" s="123" customFormat="1" ht="15.75" x14ac:dyDescent="0.25">
      <c r="A1233" s="121"/>
      <c r="B1233" s="127">
        <v>1223</v>
      </c>
      <c r="C1233" s="127">
        <v>3</v>
      </c>
      <c r="D1233" s="127">
        <v>48</v>
      </c>
      <c r="E1233" s="127">
        <v>18300</v>
      </c>
      <c r="F1233" s="128">
        <v>2.6458965288685805</v>
      </c>
      <c r="G1233" s="127">
        <v>36000</v>
      </c>
      <c r="H1233" s="127">
        <v>5200</v>
      </c>
      <c r="I1233" s="127">
        <v>6000</v>
      </c>
      <c r="J1233" s="127">
        <v>1</v>
      </c>
      <c r="K1233" s="129">
        <v>55</v>
      </c>
      <c r="L1233" s="127">
        <v>4</v>
      </c>
      <c r="M1233" s="127">
        <v>5</v>
      </c>
      <c r="N1233" s="127">
        <v>1</v>
      </c>
      <c r="O1233" s="127">
        <v>2</v>
      </c>
      <c r="P1233" s="127">
        <v>1</v>
      </c>
    </row>
    <row r="1234" spans="1:16" s="123" customFormat="1" ht="15.75" x14ac:dyDescent="0.25">
      <c r="A1234" s="121"/>
      <c r="B1234" s="127">
        <v>1224</v>
      </c>
      <c r="C1234" s="127">
        <v>5</v>
      </c>
      <c r="D1234" s="127">
        <v>36</v>
      </c>
      <c r="E1234" s="127">
        <v>24000</v>
      </c>
      <c r="F1234" s="128">
        <v>2.8973676354674485</v>
      </c>
      <c r="G1234" s="127">
        <v>36000</v>
      </c>
      <c r="H1234" s="127">
        <v>8400</v>
      </c>
      <c r="I1234" s="127">
        <v>5500</v>
      </c>
      <c r="J1234" s="127">
        <v>1</v>
      </c>
      <c r="K1234" s="127">
        <v>22</v>
      </c>
      <c r="L1234" s="127">
        <v>3</v>
      </c>
      <c r="M1234" s="127">
        <v>1</v>
      </c>
      <c r="N1234" s="127">
        <v>2</v>
      </c>
      <c r="O1234" s="127">
        <v>2</v>
      </c>
      <c r="P1234" s="127">
        <v>3</v>
      </c>
    </row>
    <row r="1235" spans="1:16" s="123" customFormat="1" ht="15.75" x14ac:dyDescent="0.25">
      <c r="A1235" s="121"/>
      <c r="B1235" s="127">
        <v>1225</v>
      </c>
      <c r="C1235" s="127">
        <v>3</v>
      </c>
      <c r="D1235" s="127">
        <v>36</v>
      </c>
      <c r="E1235" s="127">
        <v>5400</v>
      </c>
      <c r="F1235" s="128">
        <v>2.863340589569157</v>
      </c>
      <c r="G1235" s="127">
        <v>18000</v>
      </c>
      <c r="H1235" s="127">
        <v>2800</v>
      </c>
      <c r="I1235" s="127">
        <v>6000</v>
      </c>
      <c r="J1235" s="127">
        <v>1</v>
      </c>
      <c r="K1235" s="129">
        <v>36</v>
      </c>
      <c r="L1235" s="127">
        <v>1</v>
      </c>
      <c r="M1235" s="127">
        <v>5</v>
      </c>
      <c r="N1235" s="127">
        <v>1</v>
      </c>
      <c r="O1235" s="127">
        <v>1</v>
      </c>
      <c r="P1235" s="127">
        <v>3</v>
      </c>
    </row>
    <row r="1236" spans="1:16" s="123" customFormat="1" ht="15.75" x14ac:dyDescent="0.25">
      <c r="A1236" s="121"/>
      <c r="B1236" s="127">
        <v>1226</v>
      </c>
      <c r="C1236" s="127">
        <v>4</v>
      </c>
      <c r="D1236" s="127">
        <v>12</v>
      </c>
      <c r="E1236" s="127">
        <v>24000</v>
      </c>
      <c r="F1236" s="128">
        <v>1.3825868277612687</v>
      </c>
      <c r="G1236" s="127">
        <v>45000</v>
      </c>
      <c r="H1236" s="127">
        <v>7300</v>
      </c>
      <c r="I1236" s="127">
        <v>6000</v>
      </c>
      <c r="J1236" s="127">
        <v>1</v>
      </c>
      <c r="K1236" s="127">
        <v>40</v>
      </c>
      <c r="L1236" s="127">
        <v>2</v>
      </c>
      <c r="M1236" s="127">
        <v>5</v>
      </c>
      <c r="N1236" s="127">
        <v>2</v>
      </c>
      <c r="O1236" s="127">
        <v>3</v>
      </c>
      <c r="P1236" s="127">
        <v>3</v>
      </c>
    </row>
    <row r="1237" spans="1:16" s="123" customFormat="1" ht="15.75" x14ac:dyDescent="0.25">
      <c r="A1237" s="121"/>
      <c r="B1237" s="127">
        <v>1227</v>
      </c>
      <c r="C1237" s="127">
        <v>5</v>
      </c>
      <c r="D1237" s="127">
        <v>36</v>
      </c>
      <c r="E1237" s="127">
        <v>24000</v>
      </c>
      <c r="F1237" s="128">
        <v>1.0800211567458158</v>
      </c>
      <c r="G1237" s="127">
        <v>36000</v>
      </c>
      <c r="H1237" s="127">
        <v>8400</v>
      </c>
      <c r="I1237" s="127">
        <v>5500</v>
      </c>
      <c r="J1237" s="127">
        <v>2</v>
      </c>
      <c r="K1237" s="129">
        <v>40</v>
      </c>
      <c r="L1237" s="127">
        <v>3</v>
      </c>
      <c r="M1237" s="127">
        <v>5</v>
      </c>
      <c r="N1237" s="127">
        <v>2</v>
      </c>
      <c r="O1237" s="127">
        <v>2</v>
      </c>
      <c r="P1237" s="127">
        <v>3</v>
      </c>
    </row>
    <row r="1238" spans="1:16" s="123" customFormat="1" ht="15.75" x14ac:dyDescent="0.25">
      <c r="A1238" s="121"/>
      <c r="B1238" s="127">
        <v>1228</v>
      </c>
      <c r="C1238" s="127">
        <v>4</v>
      </c>
      <c r="D1238" s="127">
        <v>18</v>
      </c>
      <c r="E1238" s="127">
        <v>18300</v>
      </c>
      <c r="F1238" s="128">
        <v>1.604920534109409</v>
      </c>
      <c r="G1238" s="127">
        <v>33000</v>
      </c>
      <c r="H1238" s="127">
        <v>5300</v>
      </c>
      <c r="I1238" s="127">
        <v>6000</v>
      </c>
      <c r="J1238" s="127">
        <v>2</v>
      </c>
      <c r="K1238" s="127">
        <v>34</v>
      </c>
      <c r="L1238" s="127">
        <v>3</v>
      </c>
      <c r="M1238" s="127">
        <v>4</v>
      </c>
      <c r="N1238" s="127">
        <v>1</v>
      </c>
      <c r="O1238" s="127">
        <v>4</v>
      </c>
      <c r="P1238" s="127">
        <v>1</v>
      </c>
    </row>
    <row r="1239" spans="1:16" s="123" customFormat="1" ht="15.75" x14ac:dyDescent="0.25">
      <c r="A1239" s="121"/>
      <c r="B1239" s="127">
        <v>1229</v>
      </c>
      <c r="C1239" s="127">
        <v>3</v>
      </c>
      <c r="D1239" s="127">
        <v>36</v>
      </c>
      <c r="E1239" s="127">
        <v>14000</v>
      </c>
      <c r="F1239" s="128">
        <v>3.4847160343879242</v>
      </c>
      <c r="G1239" s="127">
        <v>25000</v>
      </c>
      <c r="H1239" s="127">
        <v>3600</v>
      </c>
      <c r="I1239" s="127">
        <v>6000</v>
      </c>
      <c r="J1239" s="127">
        <v>2</v>
      </c>
      <c r="K1239" s="129">
        <v>18</v>
      </c>
      <c r="L1239" s="127">
        <v>2</v>
      </c>
      <c r="M1239" s="127">
        <v>2</v>
      </c>
      <c r="N1239" s="127">
        <v>2</v>
      </c>
      <c r="O1239" s="127">
        <v>2</v>
      </c>
      <c r="P1239" s="127">
        <v>1</v>
      </c>
    </row>
    <row r="1240" spans="1:16" s="123" customFormat="1" ht="15.75" x14ac:dyDescent="0.25">
      <c r="A1240" s="121"/>
      <c r="B1240" s="127">
        <v>1230</v>
      </c>
      <c r="C1240" s="127">
        <v>1</v>
      </c>
      <c r="D1240" s="127">
        <v>36</v>
      </c>
      <c r="E1240" s="127">
        <v>14000</v>
      </c>
      <c r="F1240" s="128">
        <v>3.8258847997056682</v>
      </c>
      <c r="G1240" s="127">
        <v>25000</v>
      </c>
      <c r="H1240" s="127">
        <v>3700</v>
      </c>
      <c r="I1240" s="127">
        <v>5000</v>
      </c>
      <c r="J1240" s="127">
        <v>1</v>
      </c>
      <c r="K1240" s="127">
        <v>38</v>
      </c>
      <c r="L1240" s="127">
        <v>4</v>
      </c>
      <c r="M1240" s="127">
        <v>2</v>
      </c>
      <c r="N1240" s="127">
        <v>2</v>
      </c>
      <c r="O1240" s="127">
        <v>2</v>
      </c>
      <c r="P1240" s="127">
        <v>1</v>
      </c>
    </row>
    <row r="1241" spans="1:16" s="123" customFormat="1" ht="15.75" x14ac:dyDescent="0.25">
      <c r="A1241" s="121"/>
      <c r="B1241" s="127">
        <v>1231</v>
      </c>
      <c r="C1241" s="127">
        <v>4</v>
      </c>
      <c r="D1241" s="127">
        <v>18</v>
      </c>
      <c r="E1241" s="127">
        <v>5400</v>
      </c>
      <c r="F1241" s="128">
        <v>1.6551739256634881</v>
      </c>
      <c r="G1241" s="127">
        <v>18000</v>
      </c>
      <c r="H1241" s="127">
        <v>2900</v>
      </c>
      <c r="I1241" s="127">
        <v>6000</v>
      </c>
      <c r="J1241" s="127">
        <v>2</v>
      </c>
      <c r="K1241" s="129">
        <v>38</v>
      </c>
      <c r="L1241" s="127">
        <v>3</v>
      </c>
      <c r="M1241" s="127">
        <v>4</v>
      </c>
      <c r="N1241" s="127">
        <v>2</v>
      </c>
      <c r="O1241" s="127">
        <v>2</v>
      </c>
      <c r="P1241" s="127">
        <v>3</v>
      </c>
    </row>
    <row r="1242" spans="1:16" s="123" customFormat="1" ht="15.75" x14ac:dyDescent="0.25">
      <c r="A1242" s="121"/>
      <c r="B1242" s="127">
        <v>1232</v>
      </c>
      <c r="C1242" s="127">
        <v>4</v>
      </c>
      <c r="D1242" s="127">
        <v>36</v>
      </c>
      <c r="E1242" s="127">
        <v>5400</v>
      </c>
      <c r="F1242" s="128">
        <v>2.243988548942303</v>
      </c>
      <c r="G1242" s="127">
        <v>18000</v>
      </c>
      <c r="H1242" s="127">
        <v>2900</v>
      </c>
      <c r="I1242" s="127">
        <v>6000</v>
      </c>
      <c r="J1242" s="127">
        <v>1</v>
      </c>
      <c r="K1242" s="127">
        <v>33</v>
      </c>
      <c r="L1242" s="127">
        <v>1</v>
      </c>
      <c r="M1242" s="127">
        <v>2</v>
      </c>
      <c r="N1242" s="127">
        <v>2</v>
      </c>
      <c r="O1242" s="127">
        <v>2</v>
      </c>
      <c r="P1242" s="127">
        <v>1</v>
      </c>
    </row>
    <row r="1243" spans="1:16" s="123" customFormat="1" ht="15.75" x14ac:dyDescent="0.25">
      <c r="A1243" s="121"/>
      <c r="B1243" s="127">
        <v>1233</v>
      </c>
      <c r="C1243" s="127">
        <v>5</v>
      </c>
      <c r="D1243" s="127">
        <v>36</v>
      </c>
      <c r="E1243" s="127">
        <v>18300</v>
      </c>
      <c r="F1243" s="128">
        <v>3.0902010130880941</v>
      </c>
      <c r="G1243" s="127">
        <v>36000</v>
      </c>
      <c r="H1243" s="127">
        <v>6200</v>
      </c>
      <c r="I1243" s="127">
        <v>5500</v>
      </c>
      <c r="J1243" s="127">
        <v>1</v>
      </c>
      <c r="K1243" s="129">
        <v>42</v>
      </c>
      <c r="L1243" s="127">
        <v>3</v>
      </c>
      <c r="M1243" s="127">
        <v>2</v>
      </c>
      <c r="N1243" s="127">
        <v>1</v>
      </c>
      <c r="O1243" s="127">
        <v>2</v>
      </c>
      <c r="P1243" s="127">
        <v>2</v>
      </c>
    </row>
    <row r="1244" spans="1:16" s="123" customFormat="1" ht="15.75" x14ac:dyDescent="0.25">
      <c r="A1244" s="121"/>
      <c r="B1244" s="127">
        <v>1234</v>
      </c>
      <c r="C1244" s="127">
        <v>3</v>
      </c>
      <c r="D1244" s="127">
        <v>36</v>
      </c>
      <c r="E1244" s="127">
        <v>14000</v>
      </c>
      <c r="F1244" s="128">
        <v>1.8805627016373445</v>
      </c>
      <c r="G1244" s="127">
        <v>21000</v>
      </c>
      <c r="H1244" s="127">
        <v>3300</v>
      </c>
      <c r="I1244" s="127">
        <v>6000</v>
      </c>
      <c r="J1244" s="127">
        <v>1</v>
      </c>
      <c r="K1244" s="127">
        <v>42</v>
      </c>
      <c r="L1244" s="127">
        <v>3</v>
      </c>
      <c r="M1244" s="127">
        <v>4</v>
      </c>
      <c r="N1244" s="127">
        <v>1</v>
      </c>
      <c r="O1244" s="127">
        <v>3</v>
      </c>
      <c r="P1244" s="127">
        <v>3</v>
      </c>
    </row>
    <row r="1245" spans="1:16" s="123" customFormat="1" ht="15.75" x14ac:dyDescent="0.25">
      <c r="A1245" s="121"/>
      <c r="B1245" s="127">
        <v>1235</v>
      </c>
      <c r="C1245" s="127">
        <v>3</v>
      </c>
      <c r="D1245" s="127">
        <v>12</v>
      </c>
      <c r="E1245" s="127">
        <v>14000</v>
      </c>
      <c r="F1245" s="128">
        <v>3.1810214635996408</v>
      </c>
      <c r="G1245" s="127">
        <v>25000</v>
      </c>
      <c r="H1245" s="127">
        <v>3600</v>
      </c>
      <c r="I1245" s="127">
        <v>6000</v>
      </c>
      <c r="J1245" s="127">
        <v>1</v>
      </c>
      <c r="K1245" s="129">
        <v>19</v>
      </c>
      <c r="L1245" s="127">
        <v>3</v>
      </c>
      <c r="M1245" s="127">
        <v>5</v>
      </c>
      <c r="N1245" s="127">
        <v>2</v>
      </c>
      <c r="O1245" s="127">
        <v>3</v>
      </c>
      <c r="P1245" s="127">
        <v>3</v>
      </c>
    </row>
    <row r="1246" spans="1:16" s="123" customFormat="1" ht="15.75" x14ac:dyDescent="0.25">
      <c r="A1246" s="121"/>
      <c r="B1246" s="127">
        <v>1236</v>
      </c>
      <c r="C1246" s="127">
        <v>2</v>
      </c>
      <c r="D1246" s="127">
        <v>36</v>
      </c>
      <c r="E1246" s="127">
        <v>18300</v>
      </c>
      <c r="F1246" s="128">
        <v>1.1562219027092477</v>
      </c>
      <c r="G1246" s="127">
        <v>36000</v>
      </c>
      <c r="H1246" s="127">
        <v>5200</v>
      </c>
      <c r="I1246" s="127">
        <v>6000</v>
      </c>
      <c r="J1246" s="127">
        <v>1</v>
      </c>
      <c r="K1246" s="127">
        <v>47</v>
      </c>
      <c r="L1246" s="127">
        <v>3</v>
      </c>
      <c r="M1246" s="127">
        <v>3</v>
      </c>
      <c r="N1246" s="127">
        <v>2</v>
      </c>
      <c r="O1246" s="127">
        <v>1</v>
      </c>
      <c r="P1246" s="127">
        <v>2</v>
      </c>
    </row>
    <row r="1247" spans="1:16" s="123" customFormat="1" ht="15.75" x14ac:dyDescent="0.25">
      <c r="A1247" s="121"/>
      <c r="B1247" s="127">
        <v>1237</v>
      </c>
      <c r="C1247" s="127">
        <v>1</v>
      </c>
      <c r="D1247" s="127">
        <v>36</v>
      </c>
      <c r="E1247" s="127">
        <v>5400</v>
      </c>
      <c r="F1247" s="128">
        <v>1.4023973027245182</v>
      </c>
      <c r="G1247" s="127">
        <v>12000</v>
      </c>
      <c r="H1247" s="127">
        <v>1800</v>
      </c>
      <c r="I1247" s="127">
        <v>5000</v>
      </c>
      <c r="J1247" s="127">
        <v>2</v>
      </c>
      <c r="K1247" s="129">
        <v>55</v>
      </c>
      <c r="L1247" s="127">
        <v>3</v>
      </c>
      <c r="M1247" s="127">
        <v>3</v>
      </c>
      <c r="N1247" s="127">
        <v>2</v>
      </c>
      <c r="O1247" s="127">
        <v>4</v>
      </c>
      <c r="P1247" s="127">
        <v>3</v>
      </c>
    </row>
    <row r="1248" spans="1:16" s="123" customFormat="1" ht="15.75" x14ac:dyDescent="0.25">
      <c r="A1248" s="121"/>
      <c r="B1248" s="127">
        <v>1238</v>
      </c>
      <c r="C1248" s="127">
        <v>4</v>
      </c>
      <c r="D1248" s="127">
        <v>12</v>
      </c>
      <c r="E1248" s="127">
        <v>18300</v>
      </c>
      <c r="F1248" s="128">
        <v>3.1975464996722702</v>
      </c>
      <c r="G1248" s="127">
        <v>36000</v>
      </c>
      <c r="H1248" s="127">
        <v>6200</v>
      </c>
      <c r="I1248" s="127">
        <v>6000</v>
      </c>
      <c r="J1248" s="127">
        <v>2</v>
      </c>
      <c r="K1248" s="127">
        <v>40</v>
      </c>
      <c r="L1248" s="127">
        <v>3</v>
      </c>
      <c r="M1248" s="127">
        <v>1</v>
      </c>
      <c r="N1248" s="127">
        <v>1</v>
      </c>
      <c r="O1248" s="127">
        <v>1</v>
      </c>
      <c r="P1248" s="127">
        <v>3</v>
      </c>
    </row>
    <row r="1249" spans="1:16" s="123" customFormat="1" ht="15.75" x14ac:dyDescent="0.25">
      <c r="A1249" s="121"/>
      <c r="B1249" s="127">
        <v>1239</v>
      </c>
      <c r="C1249" s="127">
        <v>1</v>
      </c>
      <c r="D1249" s="127">
        <v>36</v>
      </c>
      <c r="E1249" s="127">
        <v>5400</v>
      </c>
      <c r="F1249" s="128">
        <v>1.3122964675254285</v>
      </c>
      <c r="G1249" s="127">
        <v>12000</v>
      </c>
      <c r="H1249" s="127">
        <v>1500</v>
      </c>
      <c r="I1249" s="127">
        <v>5000</v>
      </c>
      <c r="J1249" s="127">
        <v>1</v>
      </c>
      <c r="K1249" s="129">
        <v>41</v>
      </c>
      <c r="L1249" s="127">
        <v>1</v>
      </c>
      <c r="M1249" s="127">
        <v>4</v>
      </c>
      <c r="N1249" s="127">
        <v>2</v>
      </c>
      <c r="O1249" s="127">
        <v>1</v>
      </c>
      <c r="P1249" s="127">
        <v>3</v>
      </c>
    </row>
    <row r="1250" spans="1:16" s="123" customFormat="1" ht="15.75" x14ac:dyDescent="0.25">
      <c r="A1250" s="121"/>
      <c r="B1250" s="127">
        <v>1240</v>
      </c>
      <c r="C1250" s="127">
        <v>1</v>
      </c>
      <c r="D1250" s="127">
        <v>36</v>
      </c>
      <c r="E1250" s="127">
        <v>24000</v>
      </c>
      <c r="F1250" s="128">
        <v>1.0872211661999707</v>
      </c>
      <c r="G1250" s="127">
        <v>36000</v>
      </c>
      <c r="H1250" s="127">
        <v>7300</v>
      </c>
      <c r="I1250" s="127">
        <v>5000</v>
      </c>
      <c r="J1250" s="127">
        <v>2</v>
      </c>
      <c r="K1250" s="127">
        <v>29</v>
      </c>
      <c r="L1250" s="127">
        <v>4</v>
      </c>
      <c r="M1250" s="127">
        <v>4</v>
      </c>
      <c r="N1250" s="127">
        <v>2</v>
      </c>
      <c r="O1250" s="127">
        <v>1</v>
      </c>
      <c r="P1250" s="127">
        <v>3</v>
      </c>
    </row>
    <row r="1251" spans="1:16" s="123" customFormat="1" ht="15.75" x14ac:dyDescent="0.25">
      <c r="A1251" s="121"/>
      <c r="B1251" s="127">
        <v>1241</v>
      </c>
      <c r="C1251" s="127">
        <v>3</v>
      </c>
      <c r="D1251" s="127">
        <v>48</v>
      </c>
      <c r="E1251" s="127">
        <v>14000</v>
      </c>
      <c r="F1251" s="128">
        <v>2.6041469236860628</v>
      </c>
      <c r="G1251" s="127">
        <v>25000</v>
      </c>
      <c r="H1251" s="127">
        <v>4700</v>
      </c>
      <c r="I1251" s="127">
        <v>6000</v>
      </c>
      <c r="J1251" s="127">
        <v>1</v>
      </c>
      <c r="K1251" s="129">
        <v>47</v>
      </c>
      <c r="L1251" s="127">
        <v>1</v>
      </c>
      <c r="M1251" s="127">
        <v>4</v>
      </c>
      <c r="N1251" s="127">
        <v>2</v>
      </c>
      <c r="O1251" s="127">
        <v>1</v>
      </c>
      <c r="P1251" s="127">
        <v>2</v>
      </c>
    </row>
    <row r="1252" spans="1:16" s="123" customFormat="1" ht="15.75" x14ac:dyDescent="0.25">
      <c r="A1252" s="121"/>
      <c r="B1252" s="127">
        <v>1242</v>
      </c>
      <c r="C1252" s="127">
        <v>4</v>
      </c>
      <c r="D1252" s="127">
        <v>48</v>
      </c>
      <c r="E1252" s="127">
        <v>18300</v>
      </c>
      <c r="F1252" s="128">
        <v>3.2859768876945679</v>
      </c>
      <c r="G1252" s="127">
        <v>36000</v>
      </c>
      <c r="H1252" s="127">
        <v>5200</v>
      </c>
      <c r="I1252" s="127">
        <v>6000</v>
      </c>
      <c r="J1252" s="127">
        <v>1</v>
      </c>
      <c r="K1252" s="127">
        <v>22</v>
      </c>
      <c r="L1252" s="127">
        <v>4</v>
      </c>
      <c r="M1252" s="127">
        <v>2</v>
      </c>
      <c r="N1252" s="127">
        <v>1</v>
      </c>
      <c r="O1252" s="127">
        <v>2</v>
      </c>
      <c r="P1252" s="127">
        <v>3</v>
      </c>
    </row>
    <row r="1253" spans="1:16" s="123" customFormat="1" ht="15.75" x14ac:dyDescent="0.25">
      <c r="A1253" s="121"/>
      <c r="B1253" s="127">
        <v>1243</v>
      </c>
      <c r="C1253" s="127">
        <v>3</v>
      </c>
      <c r="D1253" s="127">
        <v>36</v>
      </c>
      <c r="E1253" s="127">
        <v>18300</v>
      </c>
      <c r="F1253" s="128">
        <v>2.4519882354225468</v>
      </c>
      <c r="G1253" s="127">
        <v>36000</v>
      </c>
      <c r="H1253" s="127">
        <v>4400</v>
      </c>
      <c r="I1253" s="127">
        <v>6000</v>
      </c>
      <c r="J1253" s="127">
        <v>1</v>
      </c>
      <c r="K1253" s="129">
        <v>36</v>
      </c>
      <c r="L1253" s="127">
        <v>3</v>
      </c>
      <c r="M1253" s="127">
        <v>4</v>
      </c>
      <c r="N1253" s="127">
        <v>2</v>
      </c>
      <c r="O1253" s="127">
        <v>2</v>
      </c>
      <c r="P1253" s="127">
        <v>1</v>
      </c>
    </row>
    <row r="1254" spans="1:16" s="123" customFormat="1" ht="15.75" x14ac:dyDescent="0.25">
      <c r="A1254" s="121"/>
      <c r="B1254" s="127">
        <v>1244</v>
      </c>
      <c r="C1254" s="127">
        <v>4</v>
      </c>
      <c r="D1254" s="127">
        <v>12</v>
      </c>
      <c r="E1254" s="127">
        <v>5400</v>
      </c>
      <c r="F1254" s="128">
        <v>2.3269701253719415</v>
      </c>
      <c r="G1254" s="127">
        <v>18000</v>
      </c>
      <c r="H1254" s="127">
        <v>2600</v>
      </c>
      <c r="I1254" s="127">
        <v>6000</v>
      </c>
      <c r="J1254" s="127">
        <v>1</v>
      </c>
      <c r="K1254" s="127">
        <v>27</v>
      </c>
      <c r="L1254" s="127">
        <v>1</v>
      </c>
      <c r="M1254" s="127">
        <v>3</v>
      </c>
      <c r="N1254" s="127">
        <v>1</v>
      </c>
      <c r="O1254" s="127">
        <v>2</v>
      </c>
      <c r="P1254" s="127">
        <v>3</v>
      </c>
    </row>
    <row r="1255" spans="1:16" s="123" customFormat="1" ht="15.75" x14ac:dyDescent="0.25">
      <c r="A1255" s="121"/>
      <c r="B1255" s="127">
        <v>1245</v>
      </c>
      <c r="C1255" s="127">
        <v>3</v>
      </c>
      <c r="D1255" s="127">
        <v>18</v>
      </c>
      <c r="E1255" s="127">
        <v>5400</v>
      </c>
      <c r="F1255" s="128">
        <v>2.0025846424331459</v>
      </c>
      <c r="G1255" s="127">
        <v>15000</v>
      </c>
      <c r="H1255" s="127">
        <v>2500</v>
      </c>
      <c r="I1255" s="127">
        <v>6000</v>
      </c>
      <c r="J1255" s="127">
        <v>2</v>
      </c>
      <c r="K1255" s="127">
        <v>28</v>
      </c>
      <c r="L1255" s="127">
        <v>1</v>
      </c>
      <c r="M1255" s="127">
        <v>5</v>
      </c>
      <c r="N1255" s="127">
        <v>1</v>
      </c>
      <c r="O1255" s="127">
        <v>1</v>
      </c>
      <c r="P1255" s="127">
        <v>3</v>
      </c>
    </row>
    <row r="1256" spans="1:16" s="123" customFormat="1" ht="15.75" x14ac:dyDescent="0.25">
      <c r="A1256" s="121"/>
      <c r="B1256" s="127">
        <v>1246</v>
      </c>
      <c r="C1256" s="127">
        <v>4</v>
      </c>
      <c r="D1256" s="127">
        <v>18</v>
      </c>
      <c r="E1256" s="127">
        <v>5400</v>
      </c>
      <c r="F1256" s="128">
        <v>2.4615967829484244</v>
      </c>
      <c r="G1256" s="127">
        <v>18000</v>
      </c>
      <c r="H1256" s="127">
        <v>2800</v>
      </c>
      <c r="I1256" s="127">
        <v>6000</v>
      </c>
      <c r="J1256" s="127">
        <v>1</v>
      </c>
      <c r="K1256" s="129">
        <v>30</v>
      </c>
      <c r="L1256" s="127">
        <v>1</v>
      </c>
      <c r="M1256" s="127">
        <v>5</v>
      </c>
      <c r="N1256" s="127">
        <v>1</v>
      </c>
      <c r="O1256" s="127">
        <v>1</v>
      </c>
      <c r="P1256" s="127">
        <v>3</v>
      </c>
    </row>
    <row r="1257" spans="1:16" s="123" customFormat="1" ht="15.75" x14ac:dyDescent="0.25">
      <c r="A1257" s="121"/>
      <c r="B1257" s="127">
        <v>1247</v>
      </c>
      <c r="C1257" s="127">
        <v>4</v>
      </c>
      <c r="D1257" s="127">
        <v>36</v>
      </c>
      <c r="E1257" s="127">
        <v>18300</v>
      </c>
      <c r="F1257" s="128">
        <v>3.2994544991219392</v>
      </c>
      <c r="G1257" s="127">
        <v>36000</v>
      </c>
      <c r="H1257" s="127">
        <v>4400</v>
      </c>
      <c r="I1257" s="127">
        <v>6000</v>
      </c>
      <c r="J1257" s="127">
        <v>1</v>
      </c>
      <c r="K1257" s="127">
        <v>23</v>
      </c>
      <c r="L1257" s="127">
        <v>3</v>
      </c>
      <c r="M1257" s="127">
        <v>4</v>
      </c>
      <c r="N1257" s="127">
        <v>1</v>
      </c>
      <c r="O1257" s="127">
        <v>4</v>
      </c>
      <c r="P1257" s="127">
        <v>3</v>
      </c>
    </row>
    <row r="1258" spans="1:16" s="123" customFormat="1" ht="15.75" x14ac:dyDescent="0.25">
      <c r="A1258" s="121"/>
      <c r="B1258" s="127">
        <v>1248</v>
      </c>
      <c r="C1258" s="127">
        <v>2</v>
      </c>
      <c r="D1258" s="127">
        <v>36</v>
      </c>
      <c r="E1258" s="127">
        <v>18300</v>
      </c>
      <c r="F1258" s="128">
        <v>3.164740668106214</v>
      </c>
      <c r="G1258" s="127">
        <v>36000</v>
      </c>
      <c r="H1258" s="127">
        <v>5200</v>
      </c>
      <c r="I1258" s="127">
        <v>6000</v>
      </c>
      <c r="J1258" s="127">
        <v>2</v>
      </c>
      <c r="K1258" s="129">
        <v>38</v>
      </c>
      <c r="L1258" s="127">
        <v>4</v>
      </c>
      <c r="M1258" s="127">
        <v>2</v>
      </c>
      <c r="N1258" s="127">
        <v>2</v>
      </c>
      <c r="O1258" s="127">
        <v>1</v>
      </c>
      <c r="P1258" s="127">
        <v>1</v>
      </c>
    </row>
    <row r="1259" spans="1:16" s="123" customFormat="1" ht="15.75" x14ac:dyDescent="0.25">
      <c r="A1259" s="121"/>
      <c r="B1259" s="127">
        <v>1249</v>
      </c>
      <c r="C1259" s="127">
        <v>3</v>
      </c>
      <c r="D1259" s="127">
        <v>18</v>
      </c>
      <c r="E1259" s="127">
        <v>24000</v>
      </c>
      <c r="F1259" s="128">
        <v>1.6724481034811969</v>
      </c>
      <c r="G1259" s="127">
        <v>42000</v>
      </c>
      <c r="H1259" s="127">
        <v>6200</v>
      </c>
      <c r="I1259" s="127">
        <v>6000</v>
      </c>
      <c r="J1259" s="127">
        <v>2</v>
      </c>
      <c r="K1259" s="127">
        <v>18</v>
      </c>
      <c r="L1259" s="127">
        <v>3</v>
      </c>
      <c r="M1259" s="127">
        <v>5</v>
      </c>
      <c r="N1259" s="127">
        <v>2</v>
      </c>
      <c r="O1259" s="127">
        <v>4</v>
      </c>
      <c r="P1259" s="127">
        <v>3</v>
      </c>
    </row>
    <row r="1260" spans="1:16" s="123" customFormat="1" ht="15.75" x14ac:dyDescent="0.25">
      <c r="A1260" s="121"/>
      <c r="B1260" s="127">
        <v>1250</v>
      </c>
      <c r="C1260" s="127">
        <v>4</v>
      </c>
      <c r="D1260" s="127">
        <v>12</v>
      </c>
      <c r="E1260" s="127">
        <v>24000</v>
      </c>
      <c r="F1260" s="128">
        <v>1.9835926320682205</v>
      </c>
      <c r="G1260" s="127">
        <v>36000</v>
      </c>
      <c r="H1260" s="127">
        <v>7300</v>
      </c>
      <c r="I1260" s="127">
        <v>6000</v>
      </c>
      <c r="J1260" s="127">
        <v>1</v>
      </c>
      <c r="K1260" s="129">
        <v>53</v>
      </c>
      <c r="L1260" s="127">
        <v>4</v>
      </c>
      <c r="M1260" s="127">
        <v>1</v>
      </c>
      <c r="N1260" s="127">
        <v>2</v>
      </c>
      <c r="O1260" s="127">
        <v>1</v>
      </c>
      <c r="P1260" s="127">
        <v>3</v>
      </c>
    </row>
    <row r="1261" spans="1:16" s="123" customFormat="1" ht="15.75" x14ac:dyDescent="0.25">
      <c r="A1261" s="121"/>
      <c r="B1261" s="127">
        <v>1251</v>
      </c>
      <c r="C1261" s="127">
        <v>3</v>
      </c>
      <c r="D1261" s="127">
        <v>48</v>
      </c>
      <c r="E1261" s="127">
        <v>14000</v>
      </c>
      <c r="F1261" s="128">
        <v>2.4650754162894515</v>
      </c>
      <c r="G1261" s="127">
        <v>25000</v>
      </c>
      <c r="H1261" s="127">
        <v>4300</v>
      </c>
      <c r="I1261" s="127">
        <v>6000</v>
      </c>
      <c r="J1261" s="127">
        <v>1</v>
      </c>
      <c r="K1261" s="127">
        <v>48</v>
      </c>
      <c r="L1261" s="127">
        <v>4</v>
      </c>
      <c r="M1261" s="127">
        <v>2</v>
      </c>
      <c r="N1261" s="127">
        <v>2</v>
      </c>
      <c r="O1261" s="127">
        <v>4</v>
      </c>
      <c r="P1261" s="127">
        <v>2</v>
      </c>
    </row>
    <row r="1262" spans="1:16" s="123" customFormat="1" ht="15.75" x14ac:dyDescent="0.25">
      <c r="A1262" s="121"/>
      <c r="B1262" s="127">
        <v>1252</v>
      </c>
      <c r="C1262" s="127">
        <v>5</v>
      </c>
      <c r="D1262" s="127">
        <v>12</v>
      </c>
      <c r="E1262" s="127">
        <v>5400</v>
      </c>
      <c r="F1262" s="128">
        <v>2.5341919409775984</v>
      </c>
      <c r="G1262" s="127">
        <v>18000</v>
      </c>
      <c r="H1262" s="127">
        <v>3000</v>
      </c>
      <c r="I1262" s="127">
        <v>5500</v>
      </c>
      <c r="J1262" s="127">
        <v>2</v>
      </c>
      <c r="K1262" s="129">
        <v>53</v>
      </c>
      <c r="L1262" s="127">
        <v>4</v>
      </c>
      <c r="M1262" s="127">
        <v>4</v>
      </c>
      <c r="N1262" s="127">
        <v>1</v>
      </c>
      <c r="O1262" s="127">
        <v>3</v>
      </c>
      <c r="P1262" s="127">
        <v>3</v>
      </c>
    </row>
    <row r="1263" spans="1:16" s="123" customFormat="1" ht="15.75" x14ac:dyDescent="0.25">
      <c r="A1263" s="121"/>
      <c r="B1263" s="127">
        <v>1253</v>
      </c>
      <c r="C1263" s="127">
        <v>2</v>
      </c>
      <c r="D1263" s="127">
        <v>48</v>
      </c>
      <c r="E1263" s="127">
        <v>14000</v>
      </c>
      <c r="F1263" s="128">
        <v>3.4234541454798029</v>
      </c>
      <c r="G1263" s="127">
        <v>25000</v>
      </c>
      <c r="H1263" s="127">
        <v>4300</v>
      </c>
      <c r="I1263" s="127">
        <v>6000</v>
      </c>
      <c r="J1263" s="127">
        <v>1</v>
      </c>
      <c r="K1263" s="127">
        <v>40</v>
      </c>
      <c r="L1263" s="127">
        <v>1</v>
      </c>
      <c r="M1263" s="127">
        <v>5</v>
      </c>
      <c r="N1263" s="127">
        <v>2</v>
      </c>
      <c r="O1263" s="127">
        <v>2</v>
      </c>
      <c r="P1263" s="127">
        <v>1</v>
      </c>
    </row>
    <row r="1264" spans="1:16" s="123" customFormat="1" ht="15.75" x14ac:dyDescent="0.25">
      <c r="A1264" s="121"/>
      <c r="B1264" s="127">
        <v>1254</v>
      </c>
      <c r="C1264" s="127">
        <v>3</v>
      </c>
      <c r="D1264" s="127">
        <v>12</v>
      </c>
      <c r="E1264" s="127">
        <v>5400</v>
      </c>
      <c r="F1264" s="128">
        <v>2.8344876902596083</v>
      </c>
      <c r="G1264" s="127">
        <v>18000</v>
      </c>
      <c r="H1264" s="127">
        <v>2600</v>
      </c>
      <c r="I1264" s="127">
        <v>6000</v>
      </c>
      <c r="J1264" s="127">
        <v>2</v>
      </c>
      <c r="K1264" s="129">
        <v>44</v>
      </c>
      <c r="L1264" s="127">
        <v>1</v>
      </c>
      <c r="M1264" s="127">
        <v>3</v>
      </c>
      <c r="N1264" s="127">
        <v>2</v>
      </c>
      <c r="O1264" s="127">
        <v>3</v>
      </c>
      <c r="P1264" s="127">
        <v>3</v>
      </c>
    </row>
    <row r="1265" spans="1:16" s="123" customFormat="1" ht="15.75" x14ac:dyDescent="0.25">
      <c r="A1265" s="121"/>
      <c r="B1265" s="127">
        <v>1255</v>
      </c>
      <c r="C1265" s="127">
        <v>4</v>
      </c>
      <c r="D1265" s="127">
        <v>60</v>
      </c>
      <c r="E1265" s="127">
        <v>5400</v>
      </c>
      <c r="F1265" s="128">
        <v>2.9080550830618623</v>
      </c>
      <c r="G1265" s="127">
        <v>12000</v>
      </c>
      <c r="H1265" s="127">
        <v>1600</v>
      </c>
      <c r="I1265" s="127">
        <v>6000</v>
      </c>
      <c r="J1265" s="127">
        <v>1</v>
      </c>
      <c r="K1265" s="129">
        <v>43</v>
      </c>
      <c r="L1265" s="127">
        <v>2</v>
      </c>
      <c r="M1265" s="127">
        <v>5</v>
      </c>
      <c r="N1265" s="127">
        <v>1</v>
      </c>
      <c r="O1265" s="127">
        <v>2</v>
      </c>
      <c r="P1265" s="127">
        <v>3</v>
      </c>
    </row>
    <row r="1266" spans="1:16" s="123" customFormat="1" ht="15.75" x14ac:dyDescent="0.25">
      <c r="A1266" s="121"/>
      <c r="B1266" s="127">
        <v>1256</v>
      </c>
      <c r="C1266" s="127">
        <v>5</v>
      </c>
      <c r="D1266" s="127">
        <v>18</v>
      </c>
      <c r="E1266" s="127">
        <v>18300</v>
      </c>
      <c r="F1266" s="128">
        <v>2.1116493353391057</v>
      </c>
      <c r="G1266" s="127">
        <v>36000</v>
      </c>
      <c r="H1266" s="127">
        <v>5200</v>
      </c>
      <c r="I1266" s="127">
        <v>5500</v>
      </c>
      <c r="J1266" s="127">
        <v>1</v>
      </c>
      <c r="K1266" s="127">
        <v>33</v>
      </c>
      <c r="L1266" s="127">
        <v>4</v>
      </c>
      <c r="M1266" s="127">
        <v>2</v>
      </c>
      <c r="N1266" s="127">
        <v>1</v>
      </c>
      <c r="O1266" s="127">
        <v>4</v>
      </c>
      <c r="P1266" s="127">
        <v>3</v>
      </c>
    </row>
    <row r="1267" spans="1:16" s="123" customFormat="1" ht="15.75" x14ac:dyDescent="0.25">
      <c r="A1267" s="121"/>
      <c r="B1267" s="127">
        <v>1257</v>
      </c>
      <c r="C1267" s="127">
        <v>2</v>
      </c>
      <c r="D1267" s="127">
        <v>36</v>
      </c>
      <c r="E1267" s="127">
        <v>5400</v>
      </c>
      <c r="F1267" s="128">
        <v>2.212276118772579</v>
      </c>
      <c r="G1267" s="127">
        <v>12000</v>
      </c>
      <c r="H1267" s="127">
        <v>2100</v>
      </c>
      <c r="I1267" s="127">
        <v>6000</v>
      </c>
      <c r="J1267" s="127">
        <v>1</v>
      </c>
      <c r="K1267" s="129">
        <v>50</v>
      </c>
      <c r="L1267" s="127">
        <v>4</v>
      </c>
      <c r="M1267" s="127">
        <v>4</v>
      </c>
      <c r="N1267" s="127">
        <v>1</v>
      </c>
      <c r="O1267" s="127">
        <v>4</v>
      </c>
      <c r="P1267" s="127">
        <v>1</v>
      </c>
    </row>
    <row r="1268" spans="1:16" s="123" customFormat="1" ht="15.75" x14ac:dyDescent="0.25">
      <c r="A1268" s="121"/>
      <c r="B1268" s="127">
        <v>1258</v>
      </c>
      <c r="C1268" s="127">
        <v>2</v>
      </c>
      <c r="D1268" s="127">
        <v>18</v>
      </c>
      <c r="E1268" s="127">
        <v>24000</v>
      </c>
      <c r="F1268" s="128">
        <v>3.005485248775178</v>
      </c>
      <c r="G1268" s="127">
        <v>36000</v>
      </c>
      <c r="H1268" s="127">
        <v>7300</v>
      </c>
      <c r="I1268" s="127">
        <v>6000</v>
      </c>
      <c r="J1268" s="127">
        <v>1</v>
      </c>
      <c r="K1268" s="127">
        <v>32</v>
      </c>
      <c r="L1268" s="127">
        <v>3</v>
      </c>
      <c r="M1268" s="127">
        <v>2</v>
      </c>
      <c r="N1268" s="127">
        <v>1</v>
      </c>
      <c r="O1268" s="127">
        <v>1</v>
      </c>
      <c r="P1268" s="127">
        <v>3</v>
      </c>
    </row>
    <row r="1269" spans="1:16" s="123" customFormat="1" ht="15.75" x14ac:dyDescent="0.25">
      <c r="A1269" s="121"/>
      <c r="B1269" s="127">
        <v>1259</v>
      </c>
      <c r="C1269" s="127">
        <v>1</v>
      </c>
      <c r="D1269" s="127">
        <v>48</v>
      </c>
      <c r="E1269" s="127">
        <v>24000</v>
      </c>
      <c r="F1269" s="128">
        <v>3.6037127360847236</v>
      </c>
      <c r="G1269" s="127">
        <v>36000</v>
      </c>
      <c r="H1269" s="127">
        <v>5200</v>
      </c>
      <c r="I1269" s="127">
        <v>5000</v>
      </c>
      <c r="J1269" s="127">
        <v>2</v>
      </c>
      <c r="K1269" s="129">
        <v>33</v>
      </c>
      <c r="L1269" s="127">
        <v>4</v>
      </c>
      <c r="M1269" s="127">
        <v>2</v>
      </c>
      <c r="N1269" s="127">
        <v>2</v>
      </c>
      <c r="O1269" s="127">
        <v>3</v>
      </c>
      <c r="P1269" s="127">
        <v>3</v>
      </c>
    </row>
    <row r="1270" spans="1:16" s="123" customFormat="1" ht="15.75" x14ac:dyDescent="0.25">
      <c r="A1270" s="121"/>
      <c r="B1270" s="127">
        <v>1260</v>
      </c>
      <c r="C1270" s="127">
        <v>1</v>
      </c>
      <c r="D1270" s="127">
        <v>36</v>
      </c>
      <c r="E1270" s="127">
        <v>5400</v>
      </c>
      <c r="F1270" s="128">
        <v>2.4789680477538196</v>
      </c>
      <c r="G1270" s="127">
        <v>18000</v>
      </c>
      <c r="H1270" s="127">
        <v>2300</v>
      </c>
      <c r="I1270" s="127">
        <v>5000</v>
      </c>
      <c r="J1270" s="127">
        <v>2</v>
      </c>
      <c r="K1270" s="129">
        <v>19</v>
      </c>
      <c r="L1270" s="127">
        <v>3</v>
      </c>
      <c r="M1270" s="127">
        <v>3</v>
      </c>
      <c r="N1270" s="127">
        <v>2</v>
      </c>
      <c r="O1270" s="127">
        <v>4</v>
      </c>
      <c r="P1270" s="127">
        <v>3</v>
      </c>
    </row>
    <row r="1271" spans="1:16" s="123" customFormat="1" ht="15.75" x14ac:dyDescent="0.25">
      <c r="A1271" s="121"/>
      <c r="B1271" s="127">
        <v>1261</v>
      </c>
      <c r="C1271" s="127">
        <v>5</v>
      </c>
      <c r="D1271" s="127">
        <v>60</v>
      </c>
      <c r="E1271" s="127">
        <v>5400</v>
      </c>
      <c r="F1271" s="128">
        <v>3.5731631151538474</v>
      </c>
      <c r="G1271" s="127">
        <v>18000</v>
      </c>
      <c r="H1271" s="127">
        <v>3300</v>
      </c>
      <c r="I1271" s="127">
        <v>5500</v>
      </c>
      <c r="J1271" s="127">
        <v>2</v>
      </c>
      <c r="K1271" s="127">
        <v>34</v>
      </c>
      <c r="L1271" s="127">
        <v>3</v>
      </c>
      <c r="M1271" s="127">
        <v>5</v>
      </c>
      <c r="N1271" s="127">
        <v>1</v>
      </c>
      <c r="O1271" s="127">
        <v>1</v>
      </c>
      <c r="P1271" s="127">
        <v>1</v>
      </c>
    </row>
    <row r="1272" spans="1:16" s="123" customFormat="1" ht="15.75" x14ac:dyDescent="0.25">
      <c r="A1272" s="121"/>
      <c r="B1272" s="127">
        <v>1262</v>
      </c>
      <c r="C1272" s="127">
        <v>2</v>
      </c>
      <c r="D1272" s="127">
        <v>18</v>
      </c>
      <c r="E1272" s="127">
        <v>18300</v>
      </c>
      <c r="F1272" s="128">
        <v>3.3326923750033215</v>
      </c>
      <c r="G1272" s="127">
        <v>36000</v>
      </c>
      <c r="H1272" s="127">
        <v>5200</v>
      </c>
      <c r="I1272" s="127">
        <v>6000</v>
      </c>
      <c r="J1272" s="127">
        <v>2</v>
      </c>
      <c r="K1272" s="129">
        <v>23</v>
      </c>
      <c r="L1272" s="127">
        <v>1</v>
      </c>
      <c r="M1272" s="127">
        <v>1</v>
      </c>
      <c r="N1272" s="127">
        <v>2</v>
      </c>
      <c r="O1272" s="127">
        <v>1</v>
      </c>
      <c r="P1272" s="127">
        <v>1</v>
      </c>
    </row>
    <row r="1273" spans="1:16" s="123" customFormat="1" ht="15.75" x14ac:dyDescent="0.25">
      <c r="A1273" s="121"/>
      <c r="B1273" s="127">
        <v>1263</v>
      </c>
      <c r="C1273" s="127">
        <v>5</v>
      </c>
      <c r="D1273" s="127">
        <v>60</v>
      </c>
      <c r="E1273" s="127">
        <v>24000</v>
      </c>
      <c r="F1273" s="128">
        <v>1.7305401494059964</v>
      </c>
      <c r="G1273" s="127">
        <v>36000</v>
      </c>
      <c r="H1273" s="127">
        <v>8400</v>
      </c>
      <c r="I1273" s="127">
        <v>5500</v>
      </c>
      <c r="J1273" s="127">
        <v>2</v>
      </c>
      <c r="K1273" s="127">
        <v>54</v>
      </c>
      <c r="L1273" s="127">
        <v>4</v>
      </c>
      <c r="M1273" s="127">
        <v>4</v>
      </c>
      <c r="N1273" s="127">
        <v>1</v>
      </c>
      <c r="O1273" s="127">
        <v>4</v>
      </c>
      <c r="P1273" s="127">
        <v>1</v>
      </c>
    </row>
    <row r="1274" spans="1:16" s="123" customFormat="1" ht="15.75" x14ac:dyDescent="0.25">
      <c r="A1274" s="121"/>
      <c r="B1274" s="127">
        <v>1264</v>
      </c>
      <c r="C1274" s="127">
        <v>5</v>
      </c>
      <c r="D1274" s="127">
        <v>48</v>
      </c>
      <c r="E1274" s="127">
        <v>24000</v>
      </c>
      <c r="F1274" s="128">
        <v>3.6083999278580432</v>
      </c>
      <c r="G1274" s="127">
        <v>36000</v>
      </c>
      <c r="H1274" s="127">
        <v>7300</v>
      </c>
      <c r="I1274" s="127">
        <v>5500</v>
      </c>
      <c r="J1274" s="127">
        <v>2</v>
      </c>
      <c r="K1274" s="129">
        <v>38</v>
      </c>
      <c r="L1274" s="127">
        <v>1</v>
      </c>
      <c r="M1274" s="127">
        <v>1</v>
      </c>
      <c r="N1274" s="127">
        <v>2</v>
      </c>
      <c r="O1274" s="127">
        <v>4</v>
      </c>
      <c r="P1274" s="127">
        <v>1</v>
      </c>
    </row>
    <row r="1275" spans="1:16" s="123" customFormat="1" ht="15.75" x14ac:dyDescent="0.25">
      <c r="A1275" s="121"/>
      <c r="B1275" s="127">
        <v>1265</v>
      </c>
      <c r="C1275" s="127">
        <v>1</v>
      </c>
      <c r="D1275" s="127">
        <v>60</v>
      </c>
      <c r="E1275" s="127">
        <v>14000</v>
      </c>
      <c r="F1275" s="128">
        <v>2.85471037288755</v>
      </c>
      <c r="G1275" s="127">
        <v>20000</v>
      </c>
      <c r="H1275" s="127">
        <v>2800</v>
      </c>
      <c r="I1275" s="127">
        <v>5000</v>
      </c>
      <c r="J1275" s="127">
        <v>1</v>
      </c>
      <c r="K1275" s="127">
        <v>43</v>
      </c>
      <c r="L1275" s="127">
        <v>4</v>
      </c>
      <c r="M1275" s="127">
        <v>1</v>
      </c>
      <c r="N1275" s="127">
        <v>1</v>
      </c>
      <c r="O1275" s="127">
        <v>1</v>
      </c>
      <c r="P1275" s="127">
        <v>1</v>
      </c>
    </row>
    <row r="1276" spans="1:16" s="123" customFormat="1" ht="15.75" x14ac:dyDescent="0.25">
      <c r="A1276" s="121"/>
      <c r="B1276" s="127">
        <v>1266</v>
      </c>
      <c r="C1276" s="127">
        <v>3</v>
      </c>
      <c r="D1276" s="127">
        <v>60</v>
      </c>
      <c r="E1276" s="127">
        <v>14000</v>
      </c>
      <c r="F1276" s="128">
        <v>1.5892877839030897</v>
      </c>
      <c r="G1276" s="127">
        <v>20000</v>
      </c>
      <c r="H1276" s="127">
        <v>3600</v>
      </c>
      <c r="I1276" s="127">
        <v>6000</v>
      </c>
      <c r="J1276" s="127">
        <v>2</v>
      </c>
      <c r="K1276" s="129">
        <v>18</v>
      </c>
      <c r="L1276" s="127">
        <v>1</v>
      </c>
      <c r="M1276" s="127">
        <v>3</v>
      </c>
      <c r="N1276" s="127">
        <v>2</v>
      </c>
      <c r="O1276" s="127">
        <v>2</v>
      </c>
      <c r="P1276" s="127">
        <v>1</v>
      </c>
    </row>
    <row r="1277" spans="1:16" s="123" customFormat="1" ht="15.75" x14ac:dyDescent="0.25">
      <c r="A1277" s="121"/>
      <c r="B1277" s="127">
        <v>1267</v>
      </c>
      <c r="C1277" s="127">
        <v>2</v>
      </c>
      <c r="D1277" s="127">
        <v>36</v>
      </c>
      <c r="E1277" s="127">
        <v>14000</v>
      </c>
      <c r="F1277" s="128">
        <v>1.7557018009762873</v>
      </c>
      <c r="G1277" s="127">
        <v>25000</v>
      </c>
      <c r="H1277" s="127">
        <v>3700</v>
      </c>
      <c r="I1277" s="127">
        <v>6000</v>
      </c>
      <c r="J1277" s="127">
        <v>1</v>
      </c>
      <c r="K1277" s="127">
        <v>55</v>
      </c>
      <c r="L1277" s="127">
        <v>1</v>
      </c>
      <c r="M1277" s="127">
        <v>1</v>
      </c>
      <c r="N1277" s="127">
        <v>2</v>
      </c>
      <c r="O1277" s="127">
        <v>1</v>
      </c>
      <c r="P1277" s="127">
        <v>3</v>
      </c>
    </row>
    <row r="1278" spans="1:16" s="123" customFormat="1" ht="15.75" x14ac:dyDescent="0.25">
      <c r="A1278" s="121"/>
      <c r="B1278" s="127">
        <v>1268</v>
      </c>
      <c r="C1278" s="127">
        <v>4</v>
      </c>
      <c r="D1278" s="127">
        <v>12</v>
      </c>
      <c r="E1278" s="127">
        <v>18300</v>
      </c>
      <c r="F1278" s="128">
        <v>2.2213851159012439</v>
      </c>
      <c r="G1278" s="127">
        <v>36000</v>
      </c>
      <c r="H1278" s="127">
        <v>4400</v>
      </c>
      <c r="I1278" s="127">
        <v>6000</v>
      </c>
      <c r="J1278" s="127">
        <v>1</v>
      </c>
      <c r="K1278" s="129">
        <v>32</v>
      </c>
      <c r="L1278" s="127">
        <v>4</v>
      </c>
      <c r="M1278" s="127">
        <v>2</v>
      </c>
      <c r="N1278" s="127">
        <v>2</v>
      </c>
      <c r="O1278" s="127">
        <v>1</v>
      </c>
      <c r="P1278" s="127">
        <v>3</v>
      </c>
    </row>
    <row r="1279" spans="1:16" s="123" customFormat="1" ht="15.75" x14ac:dyDescent="0.25">
      <c r="A1279" s="121"/>
      <c r="B1279" s="127">
        <v>1269</v>
      </c>
      <c r="C1279" s="127">
        <v>1</v>
      </c>
      <c r="D1279" s="127">
        <v>36</v>
      </c>
      <c r="E1279" s="127">
        <v>18300</v>
      </c>
      <c r="F1279" s="128">
        <v>1.8725217753942807</v>
      </c>
      <c r="G1279" s="127">
        <v>36000</v>
      </c>
      <c r="H1279" s="127">
        <v>4400</v>
      </c>
      <c r="I1279" s="127">
        <v>5000</v>
      </c>
      <c r="J1279" s="127">
        <v>1</v>
      </c>
      <c r="K1279" s="127">
        <v>24</v>
      </c>
      <c r="L1279" s="127">
        <v>2</v>
      </c>
      <c r="M1279" s="127">
        <v>3</v>
      </c>
      <c r="N1279" s="127">
        <v>2</v>
      </c>
      <c r="O1279" s="127">
        <v>4</v>
      </c>
      <c r="P1279" s="127">
        <v>3</v>
      </c>
    </row>
    <row r="1280" spans="1:16" s="123" customFormat="1" ht="15.75" x14ac:dyDescent="0.25">
      <c r="A1280" s="121"/>
      <c r="B1280" s="127">
        <v>1270</v>
      </c>
      <c r="C1280" s="127">
        <v>1</v>
      </c>
      <c r="D1280" s="127">
        <v>36</v>
      </c>
      <c r="E1280" s="127">
        <v>14000</v>
      </c>
      <c r="F1280" s="128">
        <v>3.0455638698398126</v>
      </c>
      <c r="G1280" s="127">
        <v>20000</v>
      </c>
      <c r="H1280" s="127">
        <v>2900</v>
      </c>
      <c r="I1280" s="127">
        <v>5000</v>
      </c>
      <c r="J1280" s="127">
        <v>2</v>
      </c>
      <c r="K1280" s="129">
        <v>30</v>
      </c>
      <c r="L1280" s="127">
        <v>4</v>
      </c>
      <c r="M1280" s="127">
        <v>5</v>
      </c>
      <c r="N1280" s="127">
        <v>1</v>
      </c>
      <c r="O1280" s="127">
        <v>2</v>
      </c>
      <c r="P1280" s="127">
        <v>3</v>
      </c>
    </row>
    <row r="1281" spans="1:16" s="123" customFormat="1" ht="15.75" x14ac:dyDescent="0.25">
      <c r="A1281" s="121"/>
      <c r="B1281" s="127">
        <v>1271</v>
      </c>
      <c r="C1281" s="127">
        <v>3</v>
      </c>
      <c r="D1281" s="127">
        <v>48</v>
      </c>
      <c r="E1281" s="127">
        <v>18300</v>
      </c>
      <c r="F1281" s="128">
        <v>3.0533840015283893</v>
      </c>
      <c r="G1281" s="127">
        <v>36000</v>
      </c>
      <c r="H1281" s="127">
        <v>4400</v>
      </c>
      <c r="I1281" s="127">
        <v>6000</v>
      </c>
      <c r="J1281" s="127">
        <v>1</v>
      </c>
      <c r="K1281" s="127">
        <v>48</v>
      </c>
      <c r="L1281" s="127">
        <v>2</v>
      </c>
      <c r="M1281" s="127">
        <v>1</v>
      </c>
      <c r="N1281" s="127">
        <v>2</v>
      </c>
      <c r="O1281" s="127">
        <v>1</v>
      </c>
      <c r="P1281" s="127">
        <v>1</v>
      </c>
    </row>
    <row r="1282" spans="1:16" s="123" customFormat="1" ht="15.75" x14ac:dyDescent="0.25">
      <c r="A1282" s="121"/>
      <c r="B1282" s="127">
        <v>1272</v>
      </c>
      <c r="C1282" s="127">
        <v>2</v>
      </c>
      <c r="D1282" s="127">
        <v>18</v>
      </c>
      <c r="E1282" s="127">
        <v>5400</v>
      </c>
      <c r="F1282" s="128">
        <v>3.2895684253424555</v>
      </c>
      <c r="G1282" s="127">
        <v>18000</v>
      </c>
      <c r="H1282" s="127">
        <v>3600</v>
      </c>
      <c r="I1282" s="127">
        <v>6000</v>
      </c>
      <c r="J1282" s="127">
        <v>2</v>
      </c>
      <c r="K1282" s="129">
        <v>47</v>
      </c>
      <c r="L1282" s="127">
        <v>4</v>
      </c>
      <c r="M1282" s="127">
        <v>2</v>
      </c>
      <c r="N1282" s="127">
        <v>2</v>
      </c>
      <c r="O1282" s="127">
        <v>2</v>
      </c>
      <c r="P1282" s="127">
        <v>3</v>
      </c>
    </row>
    <row r="1283" spans="1:16" s="123" customFormat="1" ht="15.75" x14ac:dyDescent="0.25">
      <c r="A1283" s="121"/>
      <c r="B1283" s="127">
        <v>1273</v>
      </c>
      <c r="C1283" s="127">
        <v>1</v>
      </c>
      <c r="D1283" s="127">
        <v>18</v>
      </c>
      <c r="E1283" s="127">
        <v>24000</v>
      </c>
      <c r="F1283" s="128">
        <v>1.0176747705751894</v>
      </c>
      <c r="G1283" s="127">
        <v>41000</v>
      </c>
      <c r="H1283" s="127">
        <v>5200</v>
      </c>
      <c r="I1283" s="127">
        <v>5000</v>
      </c>
      <c r="J1283" s="127">
        <v>2</v>
      </c>
      <c r="K1283" s="127">
        <v>25</v>
      </c>
      <c r="L1283" s="127">
        <v>3</v>
      </c>
      <c r="M1283" s="127">
        <v>2</v>
      </c>
      <c r="N1283" s="127">
        <v>1</v>
      </c>
      <c r="O1283" s="127">
        <v>4</v>
      </c>
      <c r="P1283" s="127">
        <v>1</v>
      </c>
    </row>
    <row r="1284" spans="1:16" s="123" customFormat="1" ht="15.75" x14ac:dyDescent="0.25">
      <c r="A1284" s="121"/>
      <c r="B1284" s="127">
        <v>1274</v>
      </c>
      <c r="C1284" s="127">
        <v>3</v>
      </c>
      <c r="D1284" s="127">
        <v>48</v>
      </c>
      <c r="E1284" s="127">
        <v>14000</v>
      </c>
      <c r="F1284" s="128">
        <v>1.9304529602988092</v>
      </c>
      <c r="G1284" s="127">
        <v>25000</v>
      </c>
      <c r="H1284" s="127">
        <v>4200</v>
      </c>
      <c r="I1284" s="127">
        <v>6000</v>
      </c>
      <c r="J1284" s="127">
        <v>1</v>
      </c>
      <c r="K1284" s="129">
        <v>43</v>
      </c>
      <c r="L1284" s="127">
        <v>4</v>
      </c>
      <c r="M1284" s="127">
        <v>1</v>
      </c>
      <c r="N1284" s="127">
        <v>1</v>
      </c>
      <c r="O1284" s="127">
        <v>4</v>
      </c>
      <c r="P1284" s="127">
        <v>3</v>
      </c>
    </row>
    <row r="1285" spans="1:16" s="123" customFormat="1" ht="15.75" x14ac:dyDescent="0.25">
      <c r="A1285" s="121"/>
      <c r="B1285" s="127">
        <v>1275</v>
      </c>
      <c r="C1285" s="127">
        <v>2</v>
      </c>
      <c r="D1285" s="127">
        <v>18</v>
      </c>
      <c r="E1285" s="127">
        <v>18300</v>
      </c>
      <c r="F1285" s="128">
        <v>2.097683207905189</v>
      </c>
      <c r="G1285" s="127">
        <v>36000</v>
      </c>
      <c r="H1285" s="127">
        <v>6000</v>
      </c>
      <c r="I1285" s="127">
        <v>6000</v>
      </c>
      <c r="J1285" s="127">
        <v>2</v>
      </c>
      <c r="K1285" s="127">
        <v>31</v>
      </c>
      <c r="L1285" s="127">
        <v>4</v>
      </c>
      <c r="M1285" s="127">
        <v>2</v>
      </c>
      <c r="N1285" s="127">
        <v>2</v>
      </c>
      <c r="O1285" s="127">
        <v>3</v>
      </c>
      <c r="P1285" s="127">
        <v>3</v>
      </c>
    </row>
    <row r="1286" spans="1:16" s="123" customFormat="1" ht="15.75" x14ac:dyDescent="0.25">
      <c r="A1286" s="121"/>
      <c r="B1286" s="127">
        <v>1276</v>
      </c>
      <c r="C1286" s="127">
        <v>5</v>
      </c>
      <c r="D1286" s="127">
        <v>18</v>
      </c>
      <c r="E1286" s="127">
        <v>5400</v>
      </c>
      <c r="F1286" s="128">
        <v>3.3204697592172367</v>
      </c>
      <c r="G1286" s="127">
        <v>18000</v>
      </c>
      <c r="H1286" s="127">
        <v>5200</v>
      </c>
      <c r="I1286" s="127">
        <v>5500</v>
      </c>
      <c r="J1286" s="127">
        <v>1</v>
      </c>
      <c r="K1286" s="129">
        <v>24</v>
      </c>
      <c r="L1286" s="127">
        <v>1</v>
      </c>
      <c r="M1286" s="127">
        <v>4</v>
      </c>
      <c r="N1286" s="127">
        <v>1</v>
      </c>
      <c r="O1286" s="127">
        <v>4</v>
      </c>
      <c r="P1286" s="127">
        <v>3</v>
      </c>
    </row>
    <row r="1287" spans="1:16" s="123" customFormat="1" ht="15.75" x14ac:dyDescent="0.25">
      <c r="A1287" s="121"/>
      <c r="B1287" s="127">
        <v>1277</v>
      </c>
      <c r="C1287" s="127">
        <v>2</v>
      </c>
      <c r="D1287" s="127">
        <v>36</v>
      </c>
      <c r="E1287" s="127">
        <v>5400</v>
      </c>
      <c r="F1287" s="128">
        <v>3.4607129698940735</v>
      </c>
      <c r="G1287" s="127">
        <v>18000</v>
      </c>
      <c r="H1287" s="127">
        <v>3600</v>
      </c>
      <c r="I1287" s="127">
        <v>6000</v>
      </c>
      <c r="J1287" s="127">
        <v>1</v>
      </c>
      <c r="K1287" s="127">
        <v>49</v>
      </c>
      <c r="L1287" s="127">
        <v>1</v>
      </c>
      <c r="M1287" s="127">
        <v>1</v>
      </c>
      <c r="N1287" s="127">
        <v>1</v>
      </c>
      <c r="O1287" s="127">
        <v>4</v>
      </c>
      <c r="P1287" s="127">
        <v>3</v>
      </c>
    </row>
    <row r="1288" spans="1:16" s="123" customFormat="1" ht="15.75" x14ac:dyDescent="0.25">
      <c r="A1288" s="121"/>
      <c r="B1288" s="127">
        <v>1278</v>
      </c>
      <c r="C1288" s="127">
        <v>2</v>
      </c>
      <c r="D1288" s="127">
        <v>18</v>
      </c>
      <c r="E1288" s="127">
        <v>14000</v>
      </c>
      <c r="F1288" s="128">
        <v>2.9915424186235455</v>
      </c>
      <c r="G1288" s="127">
        <v>25000</v>
      </c>
      <c r="H1288" s="127">
        <v>4400</v>
      </c>
      <c r="I1288" s="127">
        <v>6000</v>
      </c>
      <c r="J1288" s="127">
        <v>1</v>
      </c>
      <c r="K1288" s="129">
        <v>27</v>
      </c>
      <c r="L1288" s="127">
        <v>3</v>
      </c>
      <c r="M1288" s="127">
        <v>5</v>
      </c>
      <c r="N1288" s="127">
        <v>1</v>
      </c>
      <c r="O1288" s="127">
        <v>2</v>
      </c>
      <c r="P1288" s="127">
        <v>1</v>
      </c>
    </row>
    <row r="1289" spans="1:16" s="123" customFormat="1" ht="15.75" x14ac:dyDescent="0.25">
      <c r="A1289" s="121"/>
      <c r="B1289" s="127">
        <v>1279</v>
      </c>
      <c r="C1289" s="127">
        <v>2</v>
      </c>
      <c r="D1289" s="127">
        <v>36</v>
      </c>
      <c r="E1289" s="127">
        <v>14000</v>
      </c>
      <c r="F1289" s="128">
        <v>1.5470000864159505</v>
      </c>
      <c r="G1289" s="127">
        <v>25000</v>
      </c>
      <c r="H1289" s="127">
        <v>4400</v>
      </c>
      <c r="I1289" s="127">
        <v>6000</v>
      </c>
      <c r="J1289" s="127">
        <v>2</v>
      </c>
      <c r="K1289" s="127">
        <v>51</v>
      </c>
      <c r="L1289" s="127">
        <v>2</v>
      </c>
      <c r="M1289" s="127">
        <v>4</v>
      </c>
      <c r="N1289" s="127">
        <v>2</v>
      </c>
      <c r="O1289" s="127">
        <v>1</v>
      </c>
      <c r="P1289" s="127">
        <v>2</v>
      </c>
    </row>
    <row r="1290" spans="1:16" s="123" customFormat="1" ht="15.75" x14ac:dyDescent="0.25">
      <c r="A1290" s="121"/>
      <c r="B1290" s="127">
        <v>1280</v>
      </c>
      <c r="C1290" s="127">
        <v>3</v>
      </c>
      <c r="D1290" s="127">
        <v>48</v>
      </c>
      <c r="E1290" s="127">
        <v>14000</v>
      </c>
      <c r="F1290" s="128">
        <v>1.7007593333530273</v>
      </c>
      <c r="G1290" s="127">
        <v>25000</v>
      </c>
      <c r="H1290" s="127">
        <v>4400</v>
      </c>
      <c r="I1290" s="127">
        <v>6000</v>
      </c>
      <c r="J1290" s="127">
        <v>2</v>
      </c>
      <c r="K1290" s="127">
        <v>32</v>
      </c>
      <c r="L1290" s="127">
        <v>1</v>
      </c>
      <c r="M1290" s="127">
        <v>5</v>
      </c>
      <c r="N1290" s="127">
        <v>1</v>
      </c>
      <c r="O1290" s="127">
        <v>2</v>
      </c>
      <c r="P1290" s="127">
        <v>3</v>
      </c>
    </row>
    <row r="1291" spans="1:16" s="123" customFormat="1" ht="15.75" x14ac:dyDescent="0.25">
      <c r="A1291" s="121"/>
      <c r="B1291" s="127">
        <v>1281</v>
      </c>
      <c r="C1291" s="127">
        <v>2</v>
      </c>
      <c r="D1291" s="127">
        <v>12</v>
      </c>
      <c r="E1291" s="127">
        <v>5400</v>
      </c>
      <c r="F1291" s="128">
        <v>1.6330930144677107</v>
      </c>
      <c r="G1291" s="127">
        <v>12000</v>
      </c>
      <c r="H1291" s="127">
        <v>1600</v>
      </c>
      <c r="I1291" s="127">
        <v>6000</v>
      </c>
      <c r="J1291" s="127">
        <v>2</v>
      </c>
      <c r="K1291" s="129">
        <v>24</v>
      </c>
      <c r="L1291" s="127">
        <v>4</v>
      </c>
      <c r="M1291" s="127">
        <v>5</v>
      </c>
      <c r="N1291" s="127">
        <v>2</v>
      </c>
      <c r="O1291" s="127">
        <v>2</v>
      </c>
      <c r="P1291" s="127">
        <v>3</v>
      </c>
    </row>
    <row r="1292" spans="1:16" s="123" customFormat="1" ht="15.75" x14ac:dyDescent="0.25">
      <c r="A1292" s="121"/>
      <c r="B1292" s="127">
        <v>1282</v>
      </c>
      <c r="C1292" s="127">
        <v>3</v>
      </c>
      <c r="D1292" s="127">
        <v>60</v>
      </c>
      <c r="E1292" s="127">
        <v>18300</v>
      </c>
      <c r="F1292" s="128">
        <v>1.8619130013540213</v>
      </c>
      <c r="G1292" s="127">
        <v>36000</v>
      </c>
      <c r="H1292" s="127">
        <v>6200</v>
      </c>
      <c r="I1292" s="127">
        <v>6000</v>
      </c>
      <c r="J1292" s="127">
        <v>1</v>
      </c>
      <c r="K1292" s="127">
        <v>21</v>
      </c>
      <c r="L1292" s="127">
        <v>1</v>
      </c>
      <c r="M1292" s="127">
        <v>2</v>
      </c>
      <c r="N1292" s="127">
        <v>2</v>
      </c>
      <c r="O1292" s="127">
        <v>4</v>
      </c>
      <c r="P1292" s="127">
        <v>2</v>
      </c>
    </row>
    <row r="1293" spans="1:16" s="123" customFormat="1" ht="15.75" x14ac:dyDescent="0.25">
      <c r="A1293" s="121"/>
      <c r="B1293" s="127">
        <v>1283</v>
      </c>
      <c r="C1293" s="127">
        <v>5</v>
      </c>
      <c r="D1293" s="127">
        <v>60</v>
      </c>
      <c r="E1293" s="127">
        <v>18300</v>
      </c>
      <c r="F1293" s="128">
        <v>3.6517309153878035</v>
      </c>
      <c r="G1293" s="127">
        <v>36000</v>
      </c>
      <c r="H1293" s="127">
        <v>6200</v>
      </c>
      <c r="I1293" s="127">
        <v>5500</v>
      </c>
      <c r="J1293" s="127">
        <v>2</v>
      </c>
      <c r="K1293" s="127">
        <v>28</v>
      </c>
      <c r="L1293" s="127">
        <v>1</v>
      </c>
      <c r="M1293" s="127">
        <v>5</v>
      </c>
      <c r="N1293" s="127">
        <v>1</v>
      </c>
      <c r="O1293" s="127">
        <v>2</v>
      </c>
      <c r="P1293" s="127">
        <v>2</v>
      </c>
    </row>
    <row r="1294" spans="1:16" s="123" customFormat="1" ht="15.75" x14ac:dyDescent="0.25">
      <c r="A1294" s="121"/>
      <c r="B1294" s="127">
        <v>1284</v>
      </c>
      <c r="C1294" s="127">
        <v>1</v>
      </c>
      <c r="D1294" s="127">
        <v>36</v>
      </c>
      <c r="E1294" s="127">
        <v>24000</v>
      </c>
      <c r="F1294" s="128">
        <v>1.0956521798971379</v>
      </c>
      <c r="G1294" s="127">
        <v>36000</v>
      </c>
      <c r="H1294" s="127">
        <v>6200</v>
      </c>
      <c r="I1294" s="127">
        <v>5000</v>
      </c>
      <c r="J1294" s="127">
        <v>1</v>
      </c>
      <c r="K1294" s="129">
        <v>25</v>
      </c>
      <c r="L1294" s="127">
        <v>4</v>
      </c>
      <c r="M1294" s="127">
        <v>5</v>
      </c>
      <c r="N1294" s="127">
        <v>1</v>
      </c>
      <c r="O1294" s="127">
        <v>3</v>
      </c>
      <c r="P1294" s="127">
        <v>3</v>
      </c>
    </row>
    <row r="1295" spans="1:16" s="123" customFormat="1" ht="15.75" x14ac:dyDescent="0.25">
      <c r="A1295" s="121"/>
      <c r="B1295" s="127">
        <v>1285</v>
      </c>
      <c r="C1295" s="127">
        <v>1</v>
      </c>
      <c r="D1295" s="127">
        <v>12</v>
      </c>
      <c r="E1295" s="127">
        <v>18300</v>
      </c>
      <c r="F1295" s="128">
        <v>3.3598767736061625</v>
      </c>
      <c r="G1295" s="127">
        <v>36000</v>
      </c>
      <c r="H1295" s="127">
        <v>4400</v>
      </c>
      <c r="I1295" s="127">
        <v>5000</v>
      </c>
      <c r="J1295" s="127">
        <v>1</v>
      </c>
      <c r="K1295" s="127">
        <v>20</v>
      </c>
      <c r="L1295" s="127">
        <v>1</v>
      </c>
      <c r="M1295" s="127">
        <v>1</v>
      </c>
      <c r="N1295" s="127">
        <v>2</v>
      </c>
      <c r="O1295" s="127">
        <v>3</v>
      </c>
      <c r="P1295" s="127">
        <v>3</v>
      </c>
    </row>
    <row r="1296" spans="1:16" s="123" customFormat="1" ht="15.75" x14ac:dyDescent="0.25">
      <c r="A1296" s="121"/>
      <c r="B1296" s="127">
        <v>1286</v>
      </c>
      <c r="C1296" s="127">
        <v>4</v>
      </c>
      <c r="D1296" s="127">
        <v>60</v>
      </c>
      <c r="E1296" s="127">
        <v>18300</v>
      </c>
      <c r="F1296" s="128">
        <v>3.4746694624813603</v>
      </c>
      <c r="G1296" s="127">
        <v>36000</v>
      </c>
      <c r="H1296" s="127">
        <v>6200</v>
      </c>
      <c r="I1296" s="127">
        <v>6000</v>
      </c>
      <c r="J1296" s="127">
        <v>1</v>
      </c>
      <c r="K1296" s="127">
        <v>41</v>
      </c>
      <c r="L1296" s="127">
        <v>3</v>
      </c>
      <c r="M1296" s="127">
        <v>5</v>
      </c>
      <c r="N1296" s="127">
        <v>1</v>
      </c>
      <c r="O1296" s="127">
        <v>1</v>
      </c>
      <c r="P1296" s="127">
        <v>1</v>
      </c>
    </row>
    <row r="1297" spans="1:16" s="123" customFormat="1" ht="15.75" x14ac:dyDescent="0.25">
      <c r="A1297" s="121"/>
      <c r="B1297" s="127">
        <v>1287</v>
      </c>
      <c r="C1297" s="127">
        <v>2</v>
      </c>
      <c r="D1297" s="127">
        <v>12</v>
      </c>
      <c r="E1297" s="127">
        <v>5400</v>
      </c>
      <c r="F1297" s="128">
        <v>3.5912078604816227</v>
      </c>
      <c r="G1297" s="127">
        <v>12000</v>
      </c>
      <c r="H1297" s="127">
        <v>1800</v>
      </c>
      <c r="I1297" s="127">
        <v>6000</v>
      </c>
      <c r="J1297" s="127">
        <v>1</v>
      </c>
      <c r="K1297" s="129">
        <v>44</v>
      </c>
      <c r="L1297" s="127">
        <v>1</v>
      </c>
      <c r="M1297" s="127">
        <v>3</v>
      </c>
      <c r="N1297" s="127">
        <v>2</v>
      </c>
      <c r="O1297" s="127">
        <v>3</v>
      </c>
      <c r="P1297" s="127">
        <v>3</v>
      </c>
    </row>
    <row r="1298" spans="1:16" s="123" customFormat="1" ht="15.75" x14ac:dyDescent="0.25">
      <c r="A1298" s="121"/>
      <c r="B1298" s="127">
        <v>1288</v>
      </c>
      <c r="C1298" s="127">
        <v>2</v>
      </c>
      <c r="D1298" s="127">
        <v>18</v>
      </c>
      <c r="E1298" s="127">
        <v>5400</v>
      </c>
      <c r="F1298" s="128">
        <v>2.0123358075084643</v>
      </c>
      <c r="G1298" s="127">
        <v>18000</v>
      </c>
      <c r="H1298" s="127">
        <v>3000</v>
      </c>
      <c r="I1298" s="127">
        <v>6000</v>
      </c>
      <c r="J1298" s="127">
        <v>1</v>
      </c>
      <c r="K1298" s="127">
        <v>37</v>
      </c>
      <c r="L1298" s="127">
        <v>4</v>
      </c>
      <c r="M1298" s="127">
        <v>2</v>
      </c>
      <c r="N1298" s="127">
        <v>2</v>
      </c>
      <c r="O1298" s="127">
        <v>2</v>
      </c>
      <c r="P1298" s="127">
        <v>1</v>
      </c>
    </row>
    <row r="1299" spans="1:16" s="123" customFormat="1" ht="15.75" x14ac:dyDescent="0.25">
      <c r="A1299" s="121"/>
      <c r="B1299" s="127">
        <v>1289</v>
      </c>
      <c r="C1299" s="127">
        <v>5</v>
      </c>
      <c r="D1299" s="127">
        <v>60</v>
      </c>
      <c r="E1299" s="127">
        <v>14000</v>
      </c>
      <c r="F1299" s="128">
        <v>3.3472757053568385</v>
      </c>
      <c r="G1299" s="127">
        <v>20000</v>
      </c>
      <c r="H1299" s="127">
        <v>3600</v>
      </c>
      <c r="I1299" s="127">
        <v>5500</v>
      </c>
      <c r="J1299" s="127">
        <v>1</v>
      </c>
      <c r="K1299" s="129">
        <v>35</v>
      </c>
      <c r="L1299" s="127">
        <v>2</v>
      </c>
      <c r="M1299" s="127">
        <v>1</v>
      </c>
      <c r="N1299" s="127">
        <v>2</v>
      </c>
      <c r="O1299" s="127">
        <v>3</v>
      </c>
      <c r="P1299" s="127">
        <v>3</v>
      </c>
    </row>
    <row r="1300" spans="1:16" s="123" customFormat="1" ht="15.75" x14ac:dyDescent="0.25">
      <c r="A1300" s="121"/>
      <c r="B1300" s="127">
        <v>1290</v>
      </c>
      <c r="C1300" s="127">
        <v>1</v>
      </c>
      <c r="D1300" s="127">
        <v>36</v>
      </c>
      <c r="E1300" s="127">
        <v>18300</v>
      </c>
      <c r="F1300" s="128">
        <v>2.7263106656942768</v>
      </c>
      <c r="G1300" s="127">
        <v>36000</v>
      </c>
      <c r="H1300" s="127">
        <v>5200</v>
      </c>
      <c r="I1300" s="127">
        <v>5000</v>
      </c>
      <c r="J1300" s="127">
        <v>2</v>
      </c>
      <c r="K1300" s="127">
        <v>20</v>
      </c>
      <c r="L1300" s="127">
        <v>3</v>
      </c>
      <c r="M1300" s="127">
        <v>2</v>
      </c>
      <c r="N1300" s="127">
        <v>1</v>
      </c>
      <c r="O1300" s="127">
        <v>4</v>
      </c>
      <c r="P1300" s="127">
        <v>1</v>
      </c>
    </row>
    <row r="1301" spans="1:16" s="123" customFormat="1" ht="15.75" x14ac:dyDescent="0.25">
      <c r="A1301" s="121"/>
      <c r="B1301" s="127">
        <v>1291</v>
      </c>
      <c r="C1301" s="127">
        <v>2</v>
      </c>
      <c r="D1301" s="127">
        <v>48</v>
      </c>
      <c r="E1301" s="127">
        <v>14000</v>
      </c>
      <c r="F1301" s="128">
        <v>3.1161752325181205</v>
      </c>
      <c r="G1301" s="127">
        <v>25000</v>
      </c>
      <c r="H1301" s="127">
        <v>3600</v>
      </c>
      <c r="I1301" s="127">
        <v>6000</v>
      </c>
      <c r="J1301" s="127">
        <v>1</v>
      </c>
      <c r="K1301" s="129">
        <v>41</v>
      </c>
      <c r="L1301" s="127">
        <v>2</v>
      </c>
      <c r="M1301" s="127">
        <v>4</v>
      </c>
      <c r="N1301" s="127">
        <v>2</v>
      </c>
      <c r="O1301" s="127">
        <v>2</v>
      </c>
      <c r="P1301" s="127">
        <v>3</v>
      </c>
    </row>
    <row r="1302" spans="1:16" s="123" customFormat="1" ht="15.75" x14ac:dyDescent="0.25">
      <c r="A1302" s="121"/>
      <c r="B1302" s="127">
        <v>1292</v>
      </c>
      <c r="C1302" s="127">
        <v>2</v>
      </c>
      <c r="D1302" s="127">
        <v>36</v>
      </c>
      <c r="E1302" s="127">
        <v>14000</v>
      </c>
      <c r="F1302" s="128">
        <v>3.172623183560924</v>
      </c>
      <c r="G1302" s="127">
        <v>25000</v>
      </c>
      <c r="H1302" s="127">
        <v>3600</v>
      </c>
      <c r="I1302" s="127">
        <v>6000</v>
      </c>
      <c r="J1302" s="127">
        <v>1</v>
      </c>
      <c r="K1302" s="127">
        <v>40</v>
      </c>
      <c r="L1302" s="127">
        <v>4</v>
      </c>
      <c r="M1302" s="127">
        <v>5</v>
      </c>
      <c r="N1302" s="127">
        <v>1</v>
      </c>
      <c r="O1302" s="127">
        <v>2</v>
      </c>
      <c r="P1302" s="127">
        <v>1</v>
      </c>
    </row>
    <row r="1303" spans="1:16" s="123" customFormat="1" ht="15.75" x14ac:dyDescent="0.25">
      <c r="A1303" s="121"/>
      <c r="B1303" s="127">
        <v>1293</v>
      </c>
      <c r="C1303" s="127">
        <v>2</v>
      </c>
      <c r="D1303" s="127">
        <v>48</v>
      </c>
      <c r="E1303" s="127">
        <v>18300</v>
      </c>
      <c r="F1303" s="128">
        <v>1.1331180959583174</v>
      </c>
      <c r="G1303" s="127">
        <v>36000</v>
      </c>
      <c r="H1303" s="127">
        <v>5200</v>
      </c>
      <c r="I1303" s="127">
        <v>6000</v>
      </c>
      <c r="J1303" s="127">
        <v>1</v>
      </c>
      <c r="K1303" s="129">
        <v>24</v>
      </c>
      <c r="L1303" s="127">
        <v>1</v>
      </c>
      <c r="M1303" s="127">
        <v>5</v>
      </c>
      <c r="N1303" s="127">
        <v>1</v>
      </c>
      <c r="O1303" s="127">
        <v>3</v>
      </c>
      <c r="P1303" s="127">
        <v>1</v>
      </c>
    </row>
    <row r="1304" spans="1:16" s="123" customFormat="1" ht="15.75" x14ac:dyDescent="0.25">
      <c r="A1304" s="121"/>
      <c r="B1304" s="127">
        <v>1294</v>
      </c>
      <c r="C1304" s="127">
        <v>1</v>
      </c>
      <c r="D1304" s="127">
        <v>36</v>
      </c>
      <c r="E1304" s="127">
        <v>14000</v>
      </c>
      <c r="F1304" s="128">
        <v>3.8138890386023356</v>
      </c>
      <c r="G1304" s="127">
        <v>25000</v>
      </c>
      <c r="H1304" s="127">
        <v>3600</v>
      </c>
      <c r="I1304" s="127">
        <v>5000</v>
      </c>
      <c r="J1304" s="127">
        <v>1</v>
      </c>
      <c r="K1304" s="127">
        <v>46</v>
      </c>
      <c r="L1304" s="127">
        <v>1</v>
      </c>
      <c r="M1304" s="127">
        <v>2</v>
      </c>
      <c r="N1304" s="127">
        <v>2</v>
      </c>
      <c r="O1304" s="127">
        <v>3</v>
      </c>
      <c r="P1304" s="127">
        <v>3</v>
      </c>
    </row>
    <row r="1305" spans="1:16" s="123" customFormat="1" ht="15.75" x14ac:dyDescent="0.25">
      <c r="A1305" s="121"/>
      <c r="B1305" s="127">
        <v>1295</v>
      </c>
      <c r="C1305" s="127">
        <v>1</v>
      </c>
      <c r="D1305" s="127">
        <v>36</v>
      </c>
      <c r="E1305" s="127">
        <v>18300</v>
      </c>
      <c r="F1305" s="128">
        <v>1.6521647016453893</v>
      </c>
      <c r="G1305" s="127">
        <v>36000</v>
      </c>
      <c r="H1305" s="127">
        <v>4400</v>
      </c>
      <c r="I1305" s="127">
        <v>5000</v>
      </c>
      <c r="J1305" s="127">
        <v>1</v>
      </c>
      <c r="K1305" s="127">
        <v>55</v>
      </c>
      <c r="L1305" s="127">
        <v>1</v>
      </c>
      <c r="M1305" s="127">
        <v>3</v>
      </c>
      <c r="N1305" s="127">
        <v>1</v>
      </c>
      <c r="O1305" s="127">
        <v>3</v>
      </c>
      <c r="P1305" s="127">
        <v>3</v>
      </c>
    </row>
    <row r="1306" spans="1:16" s="123" customFormat="1" ht="15.75" x14ac:dyDescent="0.25">
      <c r="A1306" s="121"/>
      <c r="B1306" s="127">
        <v>1296</v>
      </c>
      <c r="C1306" s="127">
        <v>1</v>
      </c>
      <c r="D1306" s="127">
        <v>60</v>
      </c>
      <c r="E1306" s="127">
        <v>18300</v>
      </c>
      <c r="F1306" s="128">
        <v>1.11817311258097</v>
      </c>
      <c r="G1306" s="127">
        <v>36000</v>
      </c>
      <c r="H1306" s="127">
        <v>4400</v>
      </c>
      <c r="I1306" s="127">
        <v>5000</v>
      </c>
      <c r="J1306" s="127">
        <v>2</v>
      </c>
      <c r="K1306" s="129">
        <v>29</v>
      </c>
      <c r="L1306" s="127">
        <v>4</v>
      </c>
      <c r="M1306" s="127">
        <v>2</v>
      </c>
      <c r="N1306" s="127">
        <v>2</v>
      </c>
      <c r="O1306" s="127">
        <v>3</v>
      </c>
      <c r="P1306" s="127">
        <v>3</v>
      </c>
    </row>
    <row r="1307" spans="1:16" s="123" customFormat="1" ht="15.75" x14ac:dyDescent="0.25">
      <c r="A1307" s="121"/>
      <c r="B1307" s="127">
        <v>1297</v>
      </c>
      <c r="C1307" s="127">
        <v>5</v>
      </c>
      <c r="D1307" s="127">
        <v>18</v>
      </c>
      <c r="E1307" s="127">
        <v>24000</v>
      </c>
      <c r="F1307" s="128">
        <v>2.3373766286588076</v>
      </c>
      <c r="G1307" s="127">
        <v>36000</v>
      </c>
      <c r="H1307" s="127">
        <v>8400</v>
      </c>
      <c r="I1307" s="127">
        <v>5500</v>
      </c>
      <c r="J1307" s="127">
        <v>2</v>
      </c>
      <c r="K1307" s="127">
        <v>40</v>
      </c>
      <c r="L1307" s="127">
        <v>1</v>
      </c>
      <c r="M1307" s="127">
        <v>4</v>
      </c>
      <c r="N1307" s="127">
        <v>2</v>
      </c>
      <c r="O1307" s="127">
        <v>1</v>
      </c>
      <c r="P1307" s="127">
        <v>1</v>
      </c>
    </row>
    <row r="1308" spans="1:16" s="123" customFormat="1" ht="15.75" x14ac:dyDescent="0.25">
      <c r="A1308" s="121"/>
      <c r="B1308" s="127">
        <v>1298</v>
      </c>
      <c r="C1308" s="127">
        <v>1</v>
      </c>
      <c r="D1308" s="127">
        <v>48</v>
      </c>
      <c r="E1308" s="127">
        <v>24000</v>
      </c>
      <c r="F1308" s="128">
        <v>1.1762125650025035</v>
      </c>
      <c r="G1308" s="127">
        <v>36000</v>
      </c>
      <c r="H1308" s="127">
        <v>6200</v>
      </c>
      <c r="I1308" s="127">
        <v>5000</v>
      </c>
      <c r="J1308" s="127">
        <v>2</v>
      </c>
      <c r="K1308" s="129">
        <v>19</v>
      </c>
      <c r="L1308" s="127">
        <v>2</v>
      </c>
      <c r="M1308" s="127">
        <v>3</v>
      </c>
      <c r="N1308" s="127">
        <v>2</v>
      </c>
      <c r="O1308" s="127">
        <v>1</v>
      </c>
      <c r="P1308" s="127">
        <v>1</v>
      </c>
    </row>
    <row r="1309" spans="1:16" s="123" customFormat="1" ht="15.75" x14ac:dyDescent="0.25">
      <c r="A1309" s="121"/>
      <c r="B1309" s="127">
        <v>1299</v>
      </c>
      <c r="C1309" s="127">
        <v>4</v>
      </c>
      <c r="D1309" s="127">
        <v>36</v>
      </c>
      <c r="E1309" s="127">
        <v>24000</v>
      </c>
      <c r="F1309" s="128">
        <v>2.9369514473672083</v>
      </c>
      <c r="G1309" s="127">
        <v>42000</v>
      </c>
      <c r="H1309" s="127">
        <v>7300</v>
      </c>
      <c r="I1309" s="127">
        <v>6000</v>
      </c>
      <c r="J1309" s="127">
        <v>2</v>
      </c>
      <c r="K1309" s="127">
        <v>42</v>
      </c>
      <c r="L1309" s="127">
        <v>3</v>
      </c>
      <c r="M1309" s="127">
        <v>3</v>
      </c>
      <c r="N1309" s="127">
        <v>1</v>
      </c>
      <c r="O1309" s="127">
        <v>1</v>
      </c>
      <c r="P1309" s="127">
        <v>3</v>
      </c>
    </row>
    <row r="1310" spans="1:16" s="123" customFormat="1" ht="15.75" x14ac:dyDescent="0.25">
      <c r="A1310" s="121"/>
      <c r="B1310" s="127">
        <v>1300</v>
      </c>
      <c r="C1310" s="127">
        <v>4</v>
      </c>
      <c r="D1310" s="127">
        <v>48</v>
      </c>
      <c r="E1310" s="127">
        <v>18300</v>
      </c>
      <c r="F1310" s="128">
        <v>1.6145342547751784</v>
      </c>
      <c r="G1310" s="127">
        <v>36000</v>
      </c>
      <c r="H1310" s="127">
        <v>6000</v>
      </c>
      <c r="I1310" s="127">
        <v>6000</v>
      </c>
      <c r="J1310" s="127">
        <v>1</v>
      </c>
      <c r="K1310" s="129">
        <v>35</v>
      </c>
      <c r="L1310" s="127">
        <v>3</v>
      </c>
      <c r="M1310" s="127">
        <v>2</v>
      </c>
      <c r="N1310" s="127">
        <v>2</v>
      </c>
      <c r="O1310" s="127">
        <v>1</v>
      </c>
      <c r="P1310" s="127">
        <v>2</v>
      </c>
    </row>
    <row r="1311" spans="1:16" s="123" customFormat="1" ht="15.75" x14ac:dyDescent="0.25">
      <c r="A1311" s="121"/>
      <c r="B1311" s="127">
        <v>1301</v>
      </c>
      <c r="C1311" s="127">
        <v>1</v>
      </c>
      <c r="D1311" s="127">
        <v>36</v>
      </c>
      <c r="E1311" s="127">
        <v>24000</v>
      </c>
      <c r="F1311" s="128">
        <v>3.9308950119543802</v>
      </c>
      <c r="G1311" s="127">
        <v>47000</v>
      </c>
      <c r="H1311" s="127">
        <v>6200</v>
      </c>
      <c r="I1311" s="127">
        <v>5000</v>
      </c>
      <c r="J1311" s="127">
        <v>2</v>
      </c>
      <c r="K1311" s="127">
        <v>35</v>
      </c>
      <c r="L1311" s="127">
        <v>2</v>
      </c>
      <c r="M1311" s="127">
        <v>4</v>
      </c>
      <c r="N1311" s="127">
        <v>1</v>
      </c>
      <c r="O1311" s="127">
        <v>2</v>
      </c>
      <c r="P1311" s="127">
        <v>1</v>
      </c>
    </row>
    <row r="1312" spans="1:16" s="123" customFormat="1" ht="15.75" x14ac:dyDescent="0.25">
      <c r="A1312" s="121"/>
      <c r="B1312" s="127">
        <v>1302</v>
      </c>
      <c r="C1312" s="127">
        <v>5</v>
      </c>
      <c r="D1312" s="127">
        <v>60</v>
      </c>
      <c r="E1312" s="127">
        <v>18300</v>
      </c>
      <c r="F1312" s="128">
        <v>3.6713509238586575</v>
      </c>
      <c r="G1312" s="127">
        <v>36000</v>
      </c>
      <c r="H1312" s="127">
        <v>5200</v>
      </c>
      <c r="I1312" s="127">
        <v>5500</v>
      </c>
      <c r="J1312" s="127">
        <v>2</v>
      </c>
      <c r="K1312" s="129">
        <v>54</v>
      </c>
      <c r="L1312" s="127">
        <v>4</v>
      </c>
      <c r="M1312" s="127">
        <v>4</v>
      </c>
      <c r="N1312" s="127">
        <v>1</v>
      </c>
      <c r="O1312" s="127">
        <v>2</v>
      </c>
      <c r="P1312" s="127">
        <v>1</v>
      </c>
    </row>
    <row r="1313" spans="1:16" s="123" customFormat="1" ht="15.75" x14ac:dyDescent="0.25">
      <c r="A1313" s="121"/>
      <c r="B1313" s="127">
        <v>1303</v>
      </c>
      <c r="C1313" s="127">
        <v>3</v>
      </c>
      <c r="D1313" s="127">
        <v>12</v>
      </c>
      <c r="E1313" s="127">
        <v>18300</v>
      </c>
      <c r="F1313" s="128">
        <v>2.6969179961044794</v>
      </c>
      <c r="G1313" s="127">
        <v>36000</v>
      </c>
      <c r="H1313" s="127">
        <v>6200</v>
      </c>
      <c r="I1313" s="127">
        <v>6000</v>
      </c>
      <c r="J1313" s="127">
        <v>2</v>
      </c>
      <c r="K1313" s="127">
        <v>41</v>
      </c>
      <c r="L1313" s="127">
        <v>2</v>
      </c>
      <c r="M1313" s="127">
        <v>1</v>
      </c>
      <c r="N1313" s="127">
        <v>1</v>
      </c>
      <c r="O1313" s="127">
        <v>3</v>
      </c>
      <c r="P1313" s="127">
        <v>3</v>
      </c>
    </row>
    <row r="1314" spans="1:16" s="123" customFormat="1" ht="15.75" x14ac:dyDescent="0.25">
      <c r="A1314" s="121"/>
      <c r="B1314" s="127">
        <v>1304</v>
      </c>
      <c r="C1314" s="127">
        <v>2</v>
      </c>
      <c r="D1314" s="127">
        <v>36</v>
      </c>
      <c r="E1314" s="127">
        <v>5400</v>
      </c>
      <c r="F1314" s="128">
        <v>1.0532216856231287</v>
      </c>
      <c r="G1314" s="127">
        <v>18000</v>
      </c>
      <c r="H1314" s="127">
        <v>3000</v>
      </c>
      <c r="I1314" s="127">
        <v>6000</v>
      </c>
      <c r="J1314" s="127">
        <v>1</v>
      </c>
      <c r="K1314" s="129">
        <v>23</v>
      </c>
      <c r="L1314" s="127">
        <v>3</v>
      </c>
      <c r="M1314" s="127">
        <v>4</v>
      </c>
      <c r="N1314" s="127">
        <v>1</v>
      </c>
      <c r="O1314" s="127">
        <v>3</v>
      </c>
      <c r="P1314" s="127">
        <v>3</v>
      </c>
    </row>
    <row r="1315" spans="1:16" s="123" customFormat="1" ht="15.75" x14ac:dyDescent="0.25">
      <c r="A1315" s="121"/>
      <c r="B1315" s="127">
        <v>1305</v>
      </c>
      <c r="C1315" s="127">
        <v>1</v>
      </c>
      <c r="D1315" s="127">
        <v>60</v>
      </c>
      <c r="E1315" s="127">
        <v>18300</v>
      </c>
      <c r="F1315" s="128">
        <v>3.3268849230302271</v>
      </c>
      <c r="G1315" s="127">
        <v>36000</v>
      </c>
      <c r="H1315" s="127">
        <v>4300</v>
      </c>
      <c r="I1315" s="127">
        <v>5000</v>
      </c>
      <c r="J1315" s="127">
        <v>2</v>
      </c>
      <c r="K1315" s="127">
        <v>28</v>
      </c>
      <c r="L1315" s="127">
        <v>4</v>
      </c>
      <c r="M1315" s="127">
        <v>4</v>
      </c>
      <c r="N1315" s="127">
        <v>2</v>
      </c>
      <c r="O1315" s="127">
        <v>1</v>
      </c>
      <c r="P1315" s="127">
        <v>2</v>
      </c>
    </row>
    <row r="1316" spans="1:16" s="123" customFormat="1" ht="15.75" x14ac:dyDescent="0.25">
      <c r="A1316" s="121"/>
      <c r="B1316" s="127">
        <v>1306</v>
      </c>
      <c r="C1316" s="127">
        <v>3</v>
      </c>
      <c r="D1316" s="127">
        <v>36</v>
      </c>
      <c r="E1316" s="127">
        <v>5400</v>
      </c>
      <c r="F1316" s="128">
        <v>3.7907001925467028</v>
      </c>
      <c r="G1316" s="127">
        <v>18000</v>
      </c>
      <c r="H1316" s="127">
        <v>2500</v>
      </c>
      <c r="I1316" s="127">
        <v>6000</v>
      </c>
      <c r="J1316" s="127">
        <v>2</v>
      </c>
      <c r="K1316" s="129">
        <v>26</v>
      </c>
      <c r="L1316" s="127">
        <v>2</v>
      </c>
      <c r="M1316" s="127">
        <v>5</v>
      </c>
      <c r="N1316" s="127">
        <v>1</v>
      </c>
      <c r="O1316" s="127">
        <v>4</v>
      </c>
      <c r="P1316" s="127">
        <v>1</v>
      </c>
    </row>
    <row r="1317" spans="1:16" s="123" customFormat="1" ht="15.75" x14ac:dyDescent="0.25">
      <c r="A1317" s="121"/>
      <c r="B1317" s="127">
        <v>1307</v>
      </c>
      <c r="C1317" s="127">
        <v>2</v>
      </c>
      <c r="D1317" s="127">
        <v>18</v>
      </c>
      <c r="E1317" s="127">
        <v>5400</v>
      </c>
      <c r="F1317" s="128">
        <v>2.5953432213723877</v>
      </c>
      <c r="G1317" s="127">
        <v>15000</v>
      </c>
      <c r="H1317" s="127">
        <v>2400</v>
      </c>
      <c r="I1317" s="127">
        <v>6000</v>
      </c>
      <c r="J1317" s="127">
        <v>1</v>
      </c>
      <c r="K1317" s="127">
        <v>34</v>
      </c>
      <c r="L1317" s="127">
        <v>4</v>
      </c>
      <c r="M1317" s="127">
        <v>3</v>
      </c>
      <c r="N1317" s="127">
        <v>2</v>
      </c>
      <c r="O1317" s="127">
        <v>1</v>
      </c>
      <c r="P1317" s="127">
        <v>3</v>
      </c>
    </row>
    <row r="1318" spans="1:16" s="123" customFormat="1" ht="15.75" x14ac:dyDescent="0.25">
      <c r="A1318" s="121"/>
      <c r="B1318" s="127">
        <v>1308</v>
      </c>
      <c r="C1318" s="127">
        <v>4</v>
      </c>
      <c r="D1318" s="127">
        <v>36</v>
      </c>
      <c r="E1318" s="127">
        <v>5400</v>
      </c>
      <c r="F1318" s="128">
        <v>3.2459890201057879</v>
      </c>
      <c r="G1318" s="127">
        <v>18000</v>
      </c>
      <c r="H1318" s="127">
        <v>3000</v>
      </c>
      <c r="I1318" s="127">
        <v>6000</v>
      </c>
      <c r="J1318" s="127">
        <v>1</v>
      </c>
      <c r="K1318" s="129">
        <v>34</v>
      </c>
      <c r="L1318" s="127">
        <v>1</v>
      </c>
      <c r="M1318" s="127">
        <v>3</v>
      </c>
      <c r="N1318" s="127">
        <v>2</v>
      </c>
      <c r="O1318" s="127">
        <v>4</v>
      </c>
      <c r="P1318" s="127">
        <v>3</v>
      </c>
    </row>
    <row r="1319" spans="1:16" s="123" customFormat="1" ht="15.75" x14ac:dyDescent="0.25">
      <c r="A1319" s="121"/>
      <c r="B1319" s="127">
        <v>1309</v>
      </c>
      <c r="C1319" s="127">
        <v>3</v>
      </c>
      <c r="D1319" s="127">
        <v>12</v>
      </c>
      <c r="E1319" s="127">
        <v>14000</v>
      </c>
      <c r="F1319" s="128">
        <v>1.4264240942100974</v>
      </c>
      <c r="G1319" s="127">
        <v>25000</v>
      </c>
      <c r="H1319" s="127">
        <v>4300</v>
      </c>
      <c r="I1319" s="127">
        <v>6000</v>
      </c>
      <c r="J1319" s="127">
        <v>2</v>
      </c>
      <c r="K1319" s="127">
        <v>48</v>
      </c>
      <c r="L1319" s="127">
        <v>4</v>
      </c>
      <c r="M1319" s="127">
        <v>4</v>
      </c>
      <c r="N1319" s="127">
        <v>1</v>
      </c>
      <c r="O1319" s="127">
        <v>2</v>
      </c>
      <c r="P1319" s="127">
        <v>2</v>
      </c>
    </row>
    <row r="1320" spans="1:16" s="123" customFormat="1" ht="15.75" x14ac:dyDescent="0.25">
      <c r="A1320" s="121"/>
      <c r="B1320" s="127">
        <v>1310</v>
      </c>
      <c r="C1320" s="127">
        <v>2</v>
      </c>
      <c r="D1320" s="127">
        <v>36</v>
      </c>
      <c r="E1320" s="127">
        <v>24000</v>
      </c>
      <c r="F1320" s="128">
        <v>2.3841418790192259</v>
      </c>
      <c r="G1320" s="127">
        <v>36000</v>
      </c>
      <c r="H1320" s="127">
        <v>6900</v>
      </c>
      <c r="I1320" s="127">
        <v>6000</v>
      </c>
      <c r="J1320" s="127">
        <v>1</v>
      </c>
      <c r="K1320" s="127">
        <v>43</v>
      </c>
      <c r="L1320" s="127">
        <v>4</v>
      </c>
      <c r="M1320" s="127">
        <v>1</v>
      </c>
      <c r="N1320" s="127">
        <v>2</v>
      </c>
      <c r="O1320" s="127">
        <v>2</v>
      </c>
      <c r="P1320" s="127">
        <v>3</v>
      </c>
    </row>
    <row r="1321" spans="1:16" s="123" customFormat="1" ht="15.75" x14ac:dyDescent="0.25">
      <c r="A1321" s="121"/>
      <c r="B1321" s="127">
        <v>1311</v>
      </c>
      <c r="C1321" s="127">
        <v>3</v>
      </c>
      <c r="D1321" s="127">
        <v>48</v>
      </c>
      <c r="E1321" s="127">
        <v>18300</v>
      </c>
      <c r="F1321" s="128">
        <v>2.9668327756730939</v>
      </c>
      <c r="G1321" s="127">
        <v>36000</v>
      </c>
      <c r="H1321" s="127">
        <v>5200</v>
      </c>
      <c r="I1321" s="127">
        <v>6000</v>
      </c>
      <c r="J1321" s="127">
        <v>2</v>
      </c>
      <c r="K1321" s="129">
        <v>27</v>
      </c>
      <c r="L1321" s="127">
        <v>4</v>
      </c>
      <c r="M1321" s="127">
        <v>1</v>
      </c>
      <c r="N1321" s="127">
        <v>2</v>
      </c>
      <c r="O1321" s="127">
        <v>1</v>
      </c>
      <c r="P1321" s="127">
        <v>2</v>
      </c>
    </row>
    <row r="1322" spans="1:16" s="123" customFormat="1" ht="15.75" x14ac:dyDescent="0.25">
      <c r="A1322" s="121"/>
      <c r="B1322" s="127">
        <v>1312</v>
      </c>
      <c r="C1322" s="127">
        <v>4</v>
      </c>
      <c r="D1322" s="127">
        <v>18</v>
      </c>
      <c r="E1322" s="127">
        <v>24000</v>
      </c>
      <c r="F1322" s="128">
        <v>3.144725927483452</v>
      </c>
      <c r="G1322" s="127">
        <v>36000</v>
      </c>
      <c r="H1322" s="127">
        <v>6200</v>
      </c>
      <c r="I1322" s="127">
        <v>6000</v>
      </c>
      <c r="J1322" s="127">
        <v>2</v>
      </c>
      <c r="K1322" s="127">
        <v>31</v>
      </c>
      <c r="L1322" s="127">
        <v>2</v>
      </c>
      <c r="M1322" s="127">
        <v>5</v>
      </c>
      <c r="N1322" s="127">
        <v>1</v>
      </c>
      <c r="O1322" s="127">
        <v>3</v>
      </c>
      <c r="P1322" s="127">
        <v>2</v>
      </c>
    </row>
    <row r="1323" spans="1:16" s="123" customFormat="1" ht="15.75" x14ac:dyDescent="0.25">
      <c r="A1323" s="121"/>
      <c r="B1323" s="127">
        <v>1313</v>
      </c>
      <c r="C1323" s="127">
        <v>1</v>
      </c>
      <c r="D1323" s="127">
        <v>48</v>
      </c>
      <c r="E1323" s="127">
        <v>18300</v>
      </c>
      <c r="F1323" s="128">
        <v>3.7177799267563185</v>
      </c>
      <c r="G1323" s="127">
        <v>33000</v>
      </c>
      <c r="H1323" s="127">
        <v>4400</v>
      </c>
      <c r="I1323" s="127">
        <v>5000</v>
      </c>
      <c r="J1323" s="127">
        <v>1</v>
      </c>
      <c r="K1323" s="129">
        <v>37</v>
      </c>
      <c r="L1323" s="127">
        <v>2</v>
      </c>
      <c r="M1323" s="127">
        <v>5</v>
      </c>
      <c r="N1323" s="127">
        <v>2</v>
      </c>
      <c r="O1323" s="127">
        <v>4</v>
      </c>
      <c r="P1323" s="127">
        <v>3</v>
      </c>
    </row>
    <row r="1324" spans="1:16" s="123" customFormat="1" ht="15.75" x14ac:dyDescent="0.25">
      <c r="A1324" s="121"/>
      <c r="B1324" s="127">
        <v>1314</v>
      </c>
      <c r="C1324" s="127">
        <v>5</v>
      </c>
      <c r="D1324" s="127">
        <v>36</v>
      </c>
      <c r="E1324" s="127">
        <v>18300</v>
      </c>
      <c r="F1324" s="128">
        <v>1.6355760310403393</v>
      </c>
      <c r="G1324" s="127">
        <v>36000</v>
      </c>
      <c r="H1324" s="127">
        <v>6200</v>
      </c>
      <c r="I1324" s="127">
        <v>5500</v>
      </c>
      <c r="J1324" s="127">
        <v>1</v>
      </c>
      <c r="K1324" s="127">
        <v>42</v>
      </c>
      <c r="L1324" s="127">
        <v>4</v>
      </c>
      <c r="M1324" s="127">
        <v>1</v>
      </c>
      <c r="N1324" s="127">
        <v>1</v>
      </c>
      <c r="O1324" s="127">
        <v>4</v>
      </c>
      <c r="P1324" s="127">
        <v>1</v>
      </c>
    </row>
    <row r="1325" spans="1:16" s="123" customFormat="1" ht="15.75" x14ac:dyDescent="0.25">
      <c r="A1325" s="121"/>
      <c r="B1325" s="127">
        <v>1315</v>
      </c>
      <c r="C1325" s="127">
        <v>1</v>
      </c>
      <c r="D1325" s="127">
        <v>48</v>
      </c>
      <c r="E1325" s="127">
        <v>18300</v>
      </c>
      <c r="F1325" s="128">
        <v>1.4812414108999095</v>
      </c>
      <c r="G1325" s="127">
        <v>36000</v>
      </c>
      <c r="H1325" s="127">
        <v>4400</v>
      </c>
      <c r="I1325" s="127">
        <v>5000</v>
      </c>
      <c r="J1325" s="127">
        <v>2</v>
      </c>
      <c r="K1325" s="127">
        <v>21</v>
      </c>
      <c r="L1325" s="127">
        <v>1</v>
      </c>
      <c r="M1325" s="127">
        <v>3</v>
      </c>
      <c r="N1325" s="127">
        <v>1</v>
      </c>
      <c r="O1325" s="127">
        <v>2</v>
      </c>
      <c r="P1325" s="127">
        <v>1</v>
      </c>
    </row>
    <row r="1326" spans="1:16" s="123" customFormat="1" ht="15.75" x14ac:dyDescent="0.25">
      <c r="A1326" s="121"/>
      <c r="B1326" s="127">
        <v>1316</v>
      </c>
      <c r="C1326" s="127">
        <v>3</v>
      </c>
      <c r="D1326" s="127">
        <v>48</v>
      </c>
      <c r="E1326" s="127">
        <v>18300</v>
      </c>
      <c r="F1326" s="128">
        <v>1.2637140789845223</v>
      </c>
      <c r="G1326" s="127">
        <v>36000</v>
      </c>
      <c r="H1326" s="127">
        <v>5200</v>
      </c>
      <c r="I1326" s="127">
        <v>6000</v>
      </c>
      <c r="J1326" s="127">
        <v>1</v>
      </c>
      <c r="K1326" s="129">
        <v>53</v>
      </c>
      <c r="L1326" s="127">
        <v>4</v>
      </c>
      <c r="M1326" s="127">
        <v>4</v>
      </c>
      <c r="N1326" s="127">
        <v>2</v>
      </c>
      <c r="O1326" s="127">
        <v>3</v>
      </c>
      <c r="P1326" s="127">
        <v>3</v>
      </c>
    </row>
    <row r="1327" spans="1:16" s="123" customFormat="1" ht="15.75" x14ac:dyDescent="0.25">
      <c r="A1327" s="121"/>
      <c r="B1327" s="127">
        <v>1317</v>
      </c>
      <c r="C1327" s="127">
        <v>2</v>
      </c>
      <c r="D1327" s="127">
        <v>18</v>
      </c>
      <c r="E1327" s="127">
        <v>18300</v>
      </c>
      <c r="F1327" s="128">
        <v>3.0140338152903055</v>
      </c>
      <c r="G1327" s="127">
        <v>36000</v>
      </c>
      <c r="H1327" s="127">
        <v>5200</v>
      </c>
      <c r="I1327" s="127">
        <v>6000</v>
      </c>
      <c r="J1327" s="127">
        <v>2</v>
      </c>
      <c r="K1327" s="127">
        <v>28</v>
      </c>
      <c r="L1327" s="127">
        <v>1</v>
      </c>
      <c r="M1327" s="127">
        <v>4</v>
      </c>
      <c r="N1327" s="127">
        <v>1</v>
      </c>
      <c r="O1327" s="127">
        <v>4</v>
      </c>
      <c r="P1327" s="127">
        <v>3</v>
      </c>
    </row>
    <row r="1328" spans="1:16" s="123" customFormat="1" ht="15.75" x14ac:dyDescent="0.25">
      <c r="A1328" s="121"/>
      <c r="B1328" s="127">
        <v>1318</v>
      </c>
      <c r="C1328" s="127">
        <v>1</v>
      </c>
      <c r="D1328" s="127">
        <v>36</v>
      </c>
      <c r="E1328" s="127">
        <v>24000</v>
      </c>
      <c r="F1328" s="128">
        <v>3.914894537028581</v>
      </c>
      <c r="G1328" s="127">
        <v>41000</v>
      </c>
      <c r="H1328" s="127">
        <v>5200</v>
      </c>
      <c r="I1328" s="127">
        <v>5000</v>
      </c>
      <c r="J1328" s="127">
        <v>1</v>
      </c>
      <c r="K1328" s="129">
        <v>33</v>
      </c>
      <c r="L1328" s="127">
        <v>3</v>
      </c>
      <c r="M1328" s="127">
        <v>2</v>
      </c>
      <c r="N1328" s="127">
        <v>1</v>
      </c>
      <c r="O1328" s="127">
        <v>4</v>
      </c>
      <c r="P1328" s="127">
        <v>2</v>
      </c>
    </row>
    <row r="1329" spans="1:16" s="123" customFormat="1" ht="15.75" x14ac:dyDescent="0.25">
      <c r="A1329" s="121"/>
      <c r="B1329" s="127">
        <v>1319</v>
      </c>
      <c r="C1329" s="127">
        <v>1</v>
      </c>
      <c r="D1329" s="127">
        <v>60</v>
      </c>
      <c r="E1329" s="127">
        <v>24000</v>
      </c>
      <c r="F1329" s="128">
        <v>3.2631222360606098</v>
      </c>
      <c r="G1329" s="127">
        <v>36000</v>
      </c>
      <c r="H1329" s="127">
        <v>6200</v>
      </c>
      <c r="I1329" s="127">
        <v>5000</v>
      </c>
      <c r="J1329" s="127">
        <v>1</v>
      </c>
      <c r="K1329" s="127">
        <v>46</v>
      </c>
      <c r="L1329" s="127">
        <v>3</v>
      </c>
      <c r="M1329" s="127">
        <v>5</v>
      </c>
      <c r="N1329" s="127">
        <v>2</v>
      </c>
      <c r="O1329" s="127">
        <v>3</v>
      </c>
      <c r="P1329" s="127">
        <v>3</v>
      </c>
    </row>
    <row r="1330" spans="1:16" s="123" customFormat="1" ht="15.75" x14ac:dyDescent="0.25">
      <c r="A1330" s="121"/>
      <c r="B1330" s="127">
        <v>1320</v>
      </c>
      <c r="C1330" s="127">
        <v>3</v>
      </c>
      <c r="D1330" s="127">
        <v>60</v>
      </c>
      <c r="E1330" s="127">
        <v>14000</v>
      </c>
      <c r="F1330" s="128">
        <v>2.2795706511693616</v>
      </c>
      <c r="G1330" s="127">
        <v>25000</v>
      </c>
      <c r="H1330" s="127">
        <v>3600</v>
      </c>
      <c r="I1330" s="127">
        <v>6000</v>
      </c>
      <c r="J1330" s="127">
        <v>2</v>
      </c>
      <c r="K1330" s="127">
        <v>32</v>
      </c>
      <c r="L1330" s="127">
        <v>3</v>
      </c>
      <c r="M1330" s="127">
        <v>2</v>
      </c>
      <c r="N1330" s="127">
        <v>2</v>
      </c>
      <c r="O1330" s="127">
        <v>4</v>
      </c>
      <c r="P1330" s="127">
        <v>1</v>
      </c>
    </row>
    <row r="1331" spans="1:16" s="123" customFormat="1" ht="15.75" x14ac:dyDescent="0.25">
      <c r="A1331" s="121"/>
      <c r="B1331" s="127">
        <v>1321</v>
      </c>
      <c r="C1331" s="127">
        <v>2</v>
      </c>
      <c r="D1331" s="127">
        <v>18</v>
      </c>
      <c r="E1331" s="127">
        <v>24000</v>
      </c>
      <c r="F1331" s="128">
        <v>1.4524090399117005</v>
      </c>
      <c r="G1331" s="127">
        <v>36000</v>
      </c>
      <c r="H1331" s="127">
        <v>6900</v>
      </c>
      <c r="I1331" s="127">
        <v>6000</v>
      </c>
      <c r="J1331" s="127">
        <v>1</v>
      </c>
      <c r="K1331" s="129">
        <v>44</v>
      </c>
      <c r="L1331" s="127">
        <v>2</v>
      </c>
      <c r="M1331" s="127">
        <v>3</v>
      </c>
      <c r="N1331" s="127">
        <v>1</v>
      </c>
      <c r="O1331" s="127">
        <v>1</v>
      </c>
      <c r="P1331" s="127">
        <v>1</v>
      </c>
    </row>
    <row r="1332" spans="1:16" s="123" customFormat="1" ht="15.75" x14ac:dyDescent="0.25">
      <c r="A1332" s="121"/>
      <c r="B1332" s="127">
        <v>1322</v>
      </c>
      <c r="C1332" s="127">
        <v>5</v>
      </c>
      <c r="D1332" s="127">
        <v>36</v>
      </c>
      <c r="E1332" s="127">
        <v>18300</v>
      </c>
      <c r="F1332" s="128">
        <v>3.6658548176508305</v>
      </c>
      <c r="G1332" s="127">
        <v>33000</v>
      </c>
      <c r="H1332" s="127">
        <v>6000</v>
      </c>
      <c r="I1332" s="127">
        <v>5500</v>
      </c>
      <c r="J1332" s="127">
        <v>2</v>
      </c>
      <c r="K1332" s="127">
        <v>54</v>
      </c>
      <c r="L1332" s="127">
        <v>2</v>
      </c>
      <c r="M1332" s="127">
        <v>4</v>
      </c>
      <c r="N1332" s="127">
        <v>1</v>
      </c>
      <c r="O1332" s="127">
        <v>1</v>
      </c>
      <c r="P1332" s="127">
        <v>1</v>
      </c>
    </row>
    <row r="1333" spans="1:16" s="123" customFormat="1" ht="15.75" x14ac:dyDescent="0.25">
      <c r="A1333" s="121"/>
      <c r="B1333" s="127">
        <v>1323</v>
      </c>
      <c r="C1333" s="127">
        <v>5</v>
      </c>
      <c r="D1333" s="127">
        <v>48</v>
      </c>
      <c r="E1333" s="127">
        <v>5400</v>
      </c>
      <c r="F1333" s="128">
        <v>2.1367298987954788</v>
      </c>
      <c r="G1333" s="127">
        <v>15000</v>
      </c>
      <c r="H1333" s="127">
        <v>2700</v>
      </c>
      <c r="I1333" s="127">
        <v>5500</v>
      </c>
      <c r="J1333" s="127">
        <v>2</v>
      </c>
      <c r="K1333" s="129">
        <v>46</v>
      </c>
      <c r="L1333" s="127">
        <v>3</v>
      </c>
      <c r="M1333" s="127">
        <v>2</v>
      </c>
      <c r="N1333" s="127">
        <v>2</v>
      </c>
      <c r="O1333" s="127">
        <v>3</v>
      </c>
      <c r="P1333" s="127">
        <v>1</v>
      </c>
    </row>
    <row r="1334" spans="1:16" s="123" customFormat="1" ht="15.75" x14ac:dyDescent="0.25">
      <c r="A1334" s="121"/>
      <c r="B1334" s="127">
        <v>1324</v>
      </c>
      <c r="C1334" s="127">
        <v>1</v>
      </c>
      <c r="D1334" s="127">
        <v>36</v>
      </c>
      <c r="E1334" s="127">
        <v>14000</v>
      </c>
      <c r="F1334" s="128">
        <v>2.8536583142936918</v>
      </c>
      <c r="G1334" s="127">
        <v>25000</v>
      </c>
      <c r="H1334" s="127">
        <v>3000</v>
      </c>
      <c r="I1334" s="127">
        <v>5000</v>
      </c>
      <c r="J1334" s="127">
        <v>2</v>
      </c>
      <c r="K1334" s="127">
        <v>42</v>
      </c>
      <c r="L1334" s="127">
        <v>4</v>
      </c>
      <c r="M1334" s="127">
        <v>4</v>
      </c>
      <c r="N1334" s="127">
        <v>2</v>
      </c>
      <c r="O1334" s="127">
        <v>4</v>
      </c>
      <c r="P1334" s="127">
        <v>3</v>
      </c>
    </row>
    <row r="1335" spans="1:16" s="123" customFormat="1" ht="15.75" x14ac:dyDescent="0.25">
      <c r="A1335" s="121"/>
      <c r="B1335" s="127">
        <v>1325</v>
      </c>
      <c r="C1335" s="127">
        <v>2</v>
      </c>
      <c r="D1335" s="127">
        <v>18</v>
      </c>
      <c r="E1335" s="127">
        <v>18300</v>
      </c>
      <c r="F1335" s="128">
        <v>2.5195957763689854</v>
      </c>
      <c r="G1335" s="127">
        <v>36000</v>
      </c>
      <c r="H1335" s="127">
        <v>5200</v>
      </c>
      <c r="I1335" s="127">
        <v>6000</v>
      </c>
      <c r="J1335" s="127">
        <v>1</v>
      </c>
      <c r="K1335" s="129">
        <v>24</v>
      </c>
      <c r="L1335" s="127">
        <v>1</v>
      </c>
      <c r="M1335" s="127">
        <v>1</v>
      </c>
      <c r="N1335" s="127">
        <v>1</v>
      </c>
      <c r="O1335" s="127">
        <v>1</v>
      </c>
      <c r="P1335" s="127">
        <v>1</v>
      </c>
    </row>
    <row r="1336" spans="1:16" s="123" customFormat="1" ht="15.75" x14ac:dyDescent="0.25">
      <c r="A1336" s="121"/>
      <c r="B1336" s="127">
        <v>1326</v>
      </c>
      <c r="C1336" s="127">
        <v>5</v>
      </c>
      <c r="D1336" s="127">
        <v>18</v>
      </c>
      <c r="E1336" s="127">
        <v>18300</v>
      </c>
      <c r="F1336" s="128">
        <v>2.5267515612124241</v>
      </c>
      <c r="G1336" s="127">
        <v>36000</v>
      </c>
      <c r="H1336" s="127">
        <v>6200</v>
      </c>
      <c r="I1336" s="127">
        <v>5500</v>
      </c>
      <c r="J1336" s="127">
        <v>1</v>
      </c>
      <c r="K1336" s="127">
        <v>44</v>
      </c>
      <c r="L1336" s="127">
        <v>3</v>
      </c>
      <c r="M1336" s="127">
        <v>1</v>
      </c>
      <c r="N1336" s="127">
        <v>1</v>
      </c>
      <c r="O1336" s="127">
        <v>4</v>
      </c>
      <c r="P1336" s="127">
        <v>3</v>
      </c>
    </row>
    <row r="1337" spans="1:16" s="123" customFormat="1" ht="15.75" x14ac:dyDescent="0.25">
      <c r="A1337" s="121"/>
      <c r="B1337" s="127">
        <v>1327</v>
      </c>
      <c r="C1337" s="127">
        <v>2</v>
      </c>
      <c r="D1337" s="127">
        <v>36</v>
      </c>
      <c r="E1337" s="127">
        <v>5400</v>
      </c>
      <c r="F1337" s="128">
        <v>1.7573346381310548</v>
      </c>
      <c r="G1337" s="127">
        <v>18000</v>
      </c>
      <c r="H1337" s="127">
        <v>2600</v>
      </c>
      <c r="I1337" s="127">
        <v>6000</v>
      </c>
      <c r="J1337" s="127">
        <v>2</v>
      </c>
      <c r="K1337" s="129">
        <v>23</v>
      </c>
      <c r="L1337" s="127">
        <v>2</v>
      </c>
      <c r="M1337" s="127">
        <v>4</v>
      </c>
      <c r="N1337" s="127">
        <v>1</v>
      </c>
      <c r="O1337" s="127">
        <v>2</v>
      </c>
      <c r="P1337" s="127">
        <v>2</v>
      </c>
    </row>
    <row r="1338" spans="1:16" s="123" customFormat="1" ht="15.75" x14ac:dyDescent="0.25">
      <c r="A1338" s="121"/>
      <c r="B1338" s="127">
        <v>1328</v>
      </c>
      <c r="C1338" s="127">
        <v>1</v>
      </c>
      <c r="D1338" s="127">
        <v>48</v>
      </c>
      <c r="E1338" s="127">
        <v>18300</v>
      </c>
      <c r="F1338" s="128">
        <v>1.7562496683467881</v>
      </c>
      <c r="G1338" s="127">
        <v>36000</v>
      </c>
      <c r="H1338" s="127">
        <v>5300</v>
      </c>
      <c r="I1338" s="127">
        <v>5000</v>
      </c>
      <c r="J1338" s="127">
        <v>1</v>
      </c>
      <c r="K1338" s="127">
        <v>30</v>
      </c>
      <c r="L1338" s="127">
        <v>3</v>
      </c>
      <c r="M1338" s="127">
        <v>3</v>
      </c>
      <c r="N1338" s="127">
        <v>2</v>
      </c>
      <c r="O1338" s="127">
        <v>3</v>
      </c>
      <c r="P1338" s="127">
        <v>3</v>
      </c>
    </row>
    <row r="1339" spans="1:16" s="123" customFormat="1" ht="15.75" x14ac:dyDescent="0.25">
      <c r="A1339" s="121"/>
      <c r="B1339" s="127">
        <v>1329</v>
      </c>
      <c r="C1339" s="127">
        <v>4</v>
      </c>
      <c r="D1339" s="127">
        <v>60</v>
      </c>
      <c r="E1339" s="127">
        <v>5400</v>
      </c>
      <c r="F1339" s="128">
        <v>3.9831720277352818</v>
      </c>
      <c r="G1339" s="127">
        <v>12000</v>
      </c>
      <c r="H1339" s="127">
        <v>2200</v>
      </c>
      <c r="I1339" s="127">
        <v>6000</v>
      </c>
      <c r="J1339" s="127">
        <v>2</v>
      </c>
      <c r="K1339" s="129">
        <v>29</v>
      </c>
      <c r="L1339" s="127">
        <v>3</v>
      </c>
      <c r="M1339" s="127">
        <v>2</v>
      </c>
      <c r="N1339" s="127">
        <v>2</v>
      </c>
      <c r="O1339" s="127">
        <v>2</v>
      </c>
      <c r="P1339" s="127">
        <v>2</v>
      </c>
    </row>
    <row r="1340" spans="1:16" s="123" customFormat="1" ht="15.75" x14ac:dyDescent="0.25">
      <c r="A1340" s="121"/>
      <c r="B1340" s="127">
        <v>1330</v>
      </c>
      <c r="C1340" s="127">
        <v>2</v>
      </c>
      <c r="D1340" s="127">
        <v>36</v>
      </c>
      <c r="E1340" s="127">
        <v>18300</v>
      </c>
      <c r="F1340" s="128">
        <v>1.1512599390028495</v>
      </c>
      <c r="G1340" s="127">
        <v>36000</v>
      </c>
      <c r="H1340" s="127">
        <v>5000</v>
      </c>
      <c r="I1340" s="127">
        <v>6000</v>
      </c>
      <c r="J1340" s="127">
        <v>1</v>
      </c>
      <c r="K1340" s="127">
        <v>37</v>
      </c>
      <c r="L1340" s="127">
        <v>2</v>
      </c>
      <c r="M1340" s="127">
        <v>4</v>
      </c>
      <c r="N1340" s="127">
        <v>1</v>
      </c>
      <c r="O1340" s="127">
        <v>3</v>
      </c>
      <c r="P1340" s="127">
        <v>2</v>
      </c>
    </row>
    <row r="1341" spans="1:16" s="123" customFormat="1" ht="15.75" x14ac:dyDescent="0.25">
      <c r="A1341" s="121"/>
      <c r="B1341" s="127">
        <v>1331</v>
      </c>
      <c r="C1341" s="127">
        <v>1</v>
      </c>
      <c r="D1341" s="127">
        <v>18</v>
      </c>
      <c r="E1341" s="127">
        <v>5400</v>
      </c>
      <c r="F1341" s="128">
        <v>3.3665128600809662</v>
      </c>
      <c r="G1341" s="127">
        <v>15000</v>
      </c>
      <c r="H1341" s="127">
        <v>2100</v>
      </c>
      <c r="I1341" s="127">
        <v>5000</v>
      </c>
      <c r="J1341" s="127">
        <v>2</v>
      </c>
      <c r="K1341" s="127">
        <v>44</v>
      </c>
      <c r="L1341" s="127">
        <v>2</v>
      </c>
      <c r="M1341" s="127">
        <v>5</v>
      </c>
      <c r="N1341" s="127">
        <v>2</v>
      </c>
      <c r="O1341" s="127">
        <v>3</v>
      </c>
      <c r="P1341" s="127">
        <v>3</v>
      </c>
    </row>
    <row r="1342" spans="1:16" s="123" customFormat="1" ht="15.75" x14ac:dyDescent="0.25">
      <c r="A1342" s="121"/>
      <c r="B1342" s="127">
        <v>1332</v>
      </c>
      <c r="C1342" s="127">
        <v>3</v>
      </c>
      <c r="D1342" s="127">
        <v>18</v>
      </c>
      <c r="E1342" s="127">
        <v>14000</v>
      </c>
      <c r="F1342" s="128">
        <v>2.4548309043273662</v>
      </c>
      <c r="G1342" s="127">
        <v>25000</v>
      </c>
      <c r="H1342" s="127">
        <v>4400</v>
      </c>
      <c r="I1342" s="127">
        <v>6000</v>
      </c>
      <c r="J1342" s="127">
        <v>1</v>
      </c>
      <c r="K1342" s="129">
        <v>36</v>
      </c>
      <c r="L1342" s="127">
        <v>3</v>
      </c>
      <c r="M1342" s="127">
        <v>5</v>
      </c>
      <c r="N1342" s="127">
        <v>1</v>
      </c>
      <c r="O1342" s="127">
        <v>2</v>
      </c>
      <c r="P1342" s="127">
        <v>3</v>
      </c>
    </row>
    <row r="1343" spans="1:16" s="123" customFormat="1" ht="15.75" x14ac:dyDescent="0.25">
      <c r="A1343" s="121"/>
      <c r="B1343" s="127">
        <v>1333</v>
      </c>
      <c r="C1343" s="127">
        <v>5</v>
      </c>
      <c r="D1343" s="127">
        <v>12</v>
      </c>
      <c r="E1343" s="127">
        <v>24000</v>
      </c>
      <c r="F1343" s="128">
        <v>1.4951549293958499</v>
      </c>
      <c r="G1343" s="127">
        <v>36000</v>
      </c>
      <c r="H1343" s="127">
        <v>7300</v>
      </c>
      <c r="I1343" s="127">
        <v>5500</v>
      </c>
      <c r="J1343" s="127">
        <v>2</v>
      </c>
      <c r="K1343" s="127">
        <v>36</v>
      </c>
      <c r="L1343" s="127">
        <v>2</v>
      </c>
      <c r="M1343" s="127">
        <v>2</v>
      </c>
      <c r="N1343" s="127">
        <v>2</v>
      </c>
      <c r="O1343" s="127">
        <v>1</v>
      </c>
      <c r="P1343" s="127">
        <v>3</v>
      </c>
    </row>
    <row r="1344" spans="1:16" s="123" customFormat="1" ht="15.75" x14ac:dyDescent="0.25">
      <c r="A1344" s="121"/>
      <c r="B1344" s="127">
        <v>1334</v>
      </c>
      <c r="C1344" s="127">
        <v>5</v>
      </c>
      <c r="D1344" s="127">
        <v>18</v>
      </c>
      <c r="E1344" s="127">
        <v>24000</v>
      </c>
      <c r="F1344" s="128">
        <v>2.6788827522549283</v>
      </c>
      <c r="G1344" s="127">
        <v>36000</v>
      </c>
      <c r="H1344" s="127">
        <v>8400</v>
      </c>
      <c r="I1344" s="127">
        <v>5500</v>
      </c>
      <c r="J1344" s="127">
        <v>1</v>
      </c>
      <c r="K1344" s="129">
        <v>53</v>
      </c>
      <c r="L1344" s="127">
        <v>2</v>
      </c>
      <c r="M1344" s="127">
        <v>4</v>
      </c>
      <c r="N1344" s="127">
        <v>1</v>
      </c>
      <c r="O1344" s="127">
        <v>1</v>
      </c>
      <c r="P1344" s="127">
        <v>1</v>
      </c>
    </row>
    <row r="1345" spans="1:16" s="123" customFormat="1" ht="15.75" x14ac:dyDescent="0.25">
      <c r="A1345" s="121"/>
      <c r="B1345" s="127">
        <v>1335</v>
      </c>
      <c r="C1345" s="127">
        <v>1</v>
      </c>
      <c r="D1345" s="127">
        <v>60</v>
      </c>
      <c r="E1345" s="127">
        <v>5400</v>
      </c>
      <c r="F1345" s="128">
        <v>1.8337685095000906</v>
      </c>
      <c r="G1345" s="127">
        <v>18000</v>
      </c>
      <c r="H1345" s="127">
        <v>2400</v>
      </c>
      <c r="I1345" s="127">
        <v>5000</v>
      </c>
      <c r="J1345" s="127">
        <v>1</v>
      </c>
      <c r="K1345" s="127">
        <v>28</v>
      </c>
      <c r="L1345" s="127">
        <v>1</v>
      </c>
      <c r="M1345" s="127">
        <v>5</v>
      </c>
      <c r="N1345" s="127">
        <v>2</v>
      </c>
      <c r="O1345" s="127">
        <v>2</v>
      </c>
      <c r="P1345" s="127">
        <v>3</v>
      </c>
    </row>
    <row r="1346" spans="1:16" s="123" customFormat="1" ht="15.75" x14ac:dyDescent="0.25">
      <c r="A1346" s="121"/>
      <c r="B1346" s="127">
        <v>1336</v>
      </c>
      <c r="C1346" s="127">
        <v>2</v>
      </c>
      <c r="D1346" s="127">
        <v>36</v>
      </c>
      <c r="E1346" s="127">
        <v>24000</v>
      </c>
      <c r="F1346" s="128">
        <v>3.4811745964480139</v>
      </c>
      <c r="G1346" s="127">
        <v>36000</v>
      </c>
      <c r="H1346" s="127">
        <v>6200</v>
      </c>
      <c r="I1346" s="127">
        <v>6000</v>
      </c>
      <c r="J1346" s="127">
        <v>2</v>
      </c>
      <c r="K1346" s="129">
        <v>49</v>
      </c>
      <c r="L1346" s="127">
        <v>2</v>
      </c>
      <c r="M1346" s="127">
        <v>4</v>
      </c>
      <c r="N1346" s="127">
        <v>1</v>
      </c>
      <c r="O1346" s="127">
        <v>4</v>
      </c>
      <c r="P1346" s="127">
        <v>3</v>
      </c>
    </row>
    <row r="1347" spans="1:16" s="123" customFormat="1" ht="15.75" x14ac:dyDescent="0.25">
      <c r="A1347" s="121"/>
      <c r="B1347" s="127">
        <v>1337</v>
      </c>
      <c r="C1347" s="127">
        <v>3</v>
      </c>
      <c r="D1347" s="127">
        <v>36</v>
      </c>
      <c r="E1347" s="127">
        <v>18300</v>
      </c>
      <c r="F1347" s="128">
        <v>1.8050989546049874</v>
      </c>
      <c r="G1347" s="127">
        <v>36000</v>
      </c>
      <c r="H1347" s="127">
        <v>5000</v>
      </c>
      <c r="I1347" s="127">
        <v>6000</v>
      </c>
      <c r="J1347" s="127">
        <v>2</v>
      </c>
      <c r="K1347" s="127">
        <v>51</v>
      </c>
      <c r="L1347" s="127">
        <v>1</v>
      </c>
      <c r="M1347" s="127">
        <v>5</v>
      </c>
      <c r="N1347" s="127">
        <v>2</v>
      </c>
      <c r="O1347" s="127">
        <v>3</v>
      </c>
      <c r="P1347" s="127">
        <v>3</v>
      </c>
    </row>
    <row r="1348" spans="1:16" s="123" customFormat="1" ht="15.75" x14ac:dyDescent="0.25">
      <c r="A1348" s="121"/>
      <c r="B1348" s="127">
        <v>1338</v>
      </c>
      <c r="C1348" s="127">
        <v>1</v>
      </c>
      <c r="D1348" s="127">
        <v>36</v>
      </c>
      <c r="E1348" s="127">
        <v>24000</v>
      </c>
      <c r="F1348" s="128">
        <v>3.1357867022532906</v>
      </c>
      <c r="G1348" s="127">
        <v>47000</v>
      </c>
      <c r="H1348" s="127">
        <v>6200</v>
      </c>
      <c r="I1348" s="127">
        <v>5000</v>
      </c>
      <c r="J1348" s="127">
        <v>2</v>
      </c>
      <c r="K1348" s="129">
        <v>36</v>
      </c>
      <c r="L1348" s="127">
        <v>4</v>
      </c>
      <c r="M1348" s="127">
        <v>5</v>
      </c>
      <c r="N1348" s="127">
        <v>2</v>
      </c>
      <c r="O1348" s="127">
        <v>1</v>
      </c>
      <c r="P1348" s="127">
        <v>3</v>
      </c>
    </row>
    <row r="1349" spans="1:16" s="123" customFormat="1" ht="15.75" x14ac:dyDescent="0.25">
      <c r="A1349" s="121"/>
      <c r="B1349" s="127">
        <v>1339</v>
      </c>
      <c r="C1349" s="127">
        <v>5</v>
      </c>
      <c r="D1349" s="127">
        <v>36</v>
      </c>
      <c r="E1349" s="127">
        <v>5400</v>
      </c>
      <c r="F1349" s="128">
        <v>1.4632551199595432</v>
      </c>
      <c r="G1349" s="127">
        <v>15000</v>
      </c>
      <c r="H1349" s="127">
        <v>2700</v>
      </c>
      <c r="I1349" s="127">
        <v>5500</v>
      </c>
      <c r="J1349" s="127">
        <v>2</v>
      </c>
      <c r="K1349" s="129">
        <v>38</v>
      </c>
      <c r="L1349" s="127">
        <v>4</v>
      </c>
      <c r="M1349" s="127">
        <v>1</v>
      </c>
      <c r="N1349" s="127">
        <v>1</v>
      </c>
      <c r="O1349" s="127">
        <v>4</v>
      </c>
      <c r="P1349" s="127">
        <v>1</v>
      </c>
    </row>
    <row r="1350" spans="1:16" s="123" customFormat="1" ht="15.75" x14ac:dyDescent="0.25">
      <c r="A1350" s="121"/>
      <c r="B1350" s="127">
        <v>1340</v>
      </c>
      <c r="C1350" s="127">
        <v>3</v>
      </c>
      <c r="D1350" s="127">
        <v>48</v>
      </c>
      <c r="E1350" s="127">
        <v>5400</v>
      </c>
      <c r="F1350" s="128">
        <v>2.9584271266566424</v>
      </c>
      <c r="G1350" s="127">
        <v>12000</v>
      </c>
      <c r="H1350" s="127">
        <v>1600</v>
      </c>
      <c r="I1350" s="127">
        <v>6000</v>
      </c>
      <c r="J1350" s="127">
        <v>2</v>
      </c>
      <c r="K1350" s="127">
        <v>38</v>
      </c>
      <c r="L1350" s="127">
        <v>2</v>
      </c>
      <c r="M1350" s="127">
        <v>2</v>
      </c>
      <c r="N1350" s="127">
        <v>1</v>
      </c>
      <c r="O1350" s="127">
        <v>2</v>
      </c>
      <c r="P1350" s="127">
        <v>2</v>
      </c>
    </row>
    <row r="1351" spans="1:16" s="123" customFormat="1" ht="15.75" x14ac:dyDescent="0.25">
      <c r="A1351" s="121"/>
      <c r="B1351" s="127">
        <v>1341</v>
      </c>
      <c r="C1351" s="127">
        <v>1</v>
      </c>
      <c r="D1351" s="127">
        <v>48</v>
      </c>
      <c r="E1351" s="127">
        <v>18300</v>
      </c>
      <c r="F1351" s="128">
        <v>2.3365245832500858</v>
      </c>
      <c r="G1351" s="127">
        <v>36000</v>
      </c>
      <c r="H1351" s="127">
        <v>5000</v>
      </c>
      <c r="I1351" s="127">
        <v>5000</v>
      </c>
      <c r="J1351" s="127">
        <v>1</v>
      </c>
      <c r="K1351" s="129">
        <v>36</v>
      </c>
      <c r="L1351" s="127">
        <v>4</v>
      </c>
      <c r="M1351" s="127">
        <v>1</v>
      </c>
      <c r="N1351" s="127">
        <v>2</v>
      </c>
      <c r="O1351" s="127">
        <v>1</v>
      </c>
      <c r="P1351" s="127">
        <v>2</v>
      </c>
    </row>
    <row r="1352" spans="1:16" s="123" customFormat="1" ht="15.75" x14ac:dyDescent="0.25">
      <c r="A1352" s="121"/>
      <c r="B1352" s="127">
        <v>1342</v>
      </c>
      <c r="C1352" s="127">
        <v>5</v>
      </c>
      <c r="D1352" s="127">
        <v>36</v>
      </c>
      <c r="E1352" s="127">
        <v>5400</v>
      </c>
      <c r="F1352" s="128">
        <v>3.0263038212623887</v>
      </c>
      <c r="G1352" s="127">
        <v>18000</v>
      </c>
      <c r="H1352" s="127">
        <v>3000</v>
      </c>
      <c r="I1352" s="127">
        <v>5500</v>
      </c>
      <c r="J1352" s="127">
        <v>1</v>
      </c>
      <c r="K1352" s="127">
        <v>43</v>
      </c>
      <c r="L1352" s="127">
        <v>2</v>
      </c>
      <c r="M1352" s="127">
        <v>4</v>
      </c>
      <c r="N1352" s="127">
        <v>2</v>
      </c>
      <c r="O1352" s="127">
        <v>3</v>
      </c>
      <c r="P1352" s="127">
        <v>3</v>
      </c>
    </row>
    <row r="1353" spans="1:16" s="123" customFormat="1" ht="15.75" x14ac:dyDescent="0.25">
      <c r="A1353" s="121"/>
      <c r="B1353" s="127">
        <v>1343</v>
      </c>
      <c r="C1353" s="127">
        <v>1</v>
      </c>
      <c r="D1353" s="127">
        <v>60</v>
      </c>
      <c r="E1353" s="127">
        <v>24000</v>
      </c>
      <c r="F1353" s="128">
        <v>1.5868349896410388</v>
      </c>
      <c r="G1353" s="127">
        <v>36000</v>
      </c>
      <c r="H1353" s="127">
        <v>5200</v>
      </c>
      <c r="I1353" s="127">
        <v>5000</v>
      </c>
      <c r="J1353" s="127">
        <v>1</v>
      </c>
      <c r="K1353" s="129">
        <v>31</v>
      </c>
      <c r="L1353" s="127">
        <v>2</v>
      </c>
      <c r="M1353" s="127">
        <v>5</v>
      </c>
      <c r="N1353" s="127">
        <v>1</v>
      </c>
      <c r="O1353" s="127">
        <v>1</v>
      </c>
      <c r="P1353" s="127">
        <v>3</v>
      </c>
    </row>
    <row r="1354" spans="1:16" s="123" customFormat="1" ht="15.75" x14ac:dyDescent="0.25">
      <c r="A1354" s="121"/>
      <c r="B1354" s="127">
        <v>1344</v>
      </c>
      <c r="C1354" s="127">
        <v>3</v>
      </c>
      <c r="D1354" s="127">
        <v>18</v>
      </c>
      <c r="E1354" s="127">
        <v>18300</v>
      </c>
      <c r="F1354" s="128">
        <v>1.1663984890497283</v>
      </c>
      <c r="G1354" s="127">
        <v>36000</v>
      </c>
      <c r="H1354" s="127">
        <v>6200</v>
      </c>
      <c r="I1354" s="127">
        <v>6000</v>
      </c>
      <c r="J1354" s="127">
        <v>1</v>
      </c>
      <c r="K1354" s="127">
        <v>27</v>
      </c>
      <c r="L1354" s="127">
        <v>2</v>
      </c>
      <c r="M1354" s="127">
        <v>2</v>
      </c>
      <c r="N1354" s="127">
        <v>2</v>
      </c>
      <c r="O1354" s="127">
        <v>1</v>
      </c>
      <c r="P1354" s="127">
        <v>3</v>
      </c>
    </row>
    <row r="1355" spans="1:16" s="123" customFormat="1" ht="15.75" x14ac:dyDescent="0.25">
      <c r="A1355" s="121"/>
      <c r="B1355" s="127">
        <v>1345</v>
      </c>
      <c r="C1355" s="127">
        <v>5</v>
      </c>
      <c r="D1355" s="127">
        <v>60</v>
      </c>
      <c r="E1355" s="127">
        <v>18300</v>
      </c>
      <c r="F1355" s="128">
        <v>3.5160984838678879</v>
      </c>
      <c r="G1355" s="127">
        <v>36000</v>
      </c>
      <c r="H1355" s="127">
        <v>6200</v>
      </c>
      <c r="I1355" s="127">
        <v>5500</v>
      </c>
      <c r="J1355" s="127">
        <v>2</v>
      </c>
      <c r="K1355" s="129">
        <v>41</v>
      </c>
      <c r="L1355" s="127">
        <v>3</v>
      </c>
      <c r="M1355" s="127">
        <v>2</v>
      </c>
      <c r="N1355" s="127">
        <v>2</v>
      </c>
      <c r="O1355" s="127">
        <v>2</v>
      </c>
      <c r="P1355" s="127">
        <v>1</v>
      </c>
    </row>
    <row r="1356" spans="1:16" s="123" customFormat="1" ht="15.75" x14ac:dyDescent="0.25">
      <c r="A1356" s="121"/>
      <c r="B1356" s="127">
        <v>1346</v>
      </c>
      <c r="C1356" s="127">
        <v>5</v>
      </c>
      <c r="D1356" s="127">
        <v>36</v>
      </c>
      <c r="E1356" s="127">
        <v>18300</v>
      </c>
      <c r="F1356" s="128">
        <v>2.6718184314449069</v>
      </c>
      <c r="G1356" s="127">
        <v>36000</v>
      </c>
      <c r="H1356" s="127">
        <v>6200</v>
      </c>
      <c r="I1356" s="127">
        <v>5500</v>
      </c>
      <c r="J1356" s="127">
        <v>2</v>
      </c>
      <c r="K1356" s="127">
        <v>18</v>
      </c>
      <c r="L1356" s="127">
        <v>2</v>
      </c>
      <c r="M1356" s="127">
        <v>1</v>
      </c>
      <c r="N1356" s="127">
        <v>1</v>
      </c>
      <c r="O1356" s="127">
        <v>3</v>
      </c>
      <c r="P1356" s="127">
        <v>1</v>
      </c>
    </row>
    <row r="1357" spans="1:16" s="123" customFormat="1" ht="15.75" x14ac:dyDescent="0.25">
      <c r="A1357" s="121"/>
      <c r="B1357" s="127">
        <v>1347</v>
      </c>
      <c r="C1357" s="127">
        <v>5</v>
      </c>
      <c r="D1357" s="127">
        <v>18</v>
      </c>
      <c r="E1357" s="127">
        <v>14000</v>
      </c>
      <c r="F1357" s="128">
        <v>1.9676746869268849</v>
      </c>
      <c r="G1357" s="127">
        <v>25000</v>
      </c>
      <c r="H1357" s="127">
        <v>4400</v>
      </c>
      <c r="I1357" s="127">
        <v>5500</v>
      </c>
      <c r="J1357" s="127">
        <v>2</v>
      </c>
      <c r="K1357" s="129">
        <v>37</v>
      </c>
      <c r="L1357" s="127">
        <v>1</v>
      </c>
      <c r="M1357" s="127">
        <v>2</v>
      </c>
      <c r="N1357" s="127">
        <v>2</v>
      </c>
      <c r="O1357" s="127">
        <v>1</v>
      </c>
      <c r="P1357" s="127">
        <v>2</v>
      </c>
    </row>
    <row r="1358" spans="1:16" s="123" customFormat="1" ht="15.75" x14ac:dyDescent="0.25">
      <c r="A1358" s="121"/>
      <c r="B1358" s="127">
        <v>1348</v>
      </c>
      <c r="C1358" s="127">
        <v>2</v>
      </c>
      <c r="D1358" s="127">
        <v>36</v>
      </c>
      <c r="E1358" s="127">
        <v>18300</v>
      </c>
      <c r="F1358" s="128">
        <v>3.0892830911808815</v>
      </c>
      <c r="G1358" s="127">
        <v>36000</v>
      </c>
      <c r="H1358" s="127">
        <v>4400</v>
      </c>
      <c r="I1358" s="127">
        <v>6000</v>
      </c>
      <c r="J1358" s="127">
        <v>1</v>
      </c>
      <c r="K1358" s="127">
        <v>41</v>
      </c>
      <c r="L1358" s="127">
        <v>3</v>
      </c>
      <c r="M1358" s="127">
        <v>5</v>
      </c>
      <c r="N1358" s="127">
        <v>2</v>
      </c>
      <c r="O1358" s="127">
        <v>2</v>
      </c>
      <c r="P1358" s="127">
        <v>3</v>
      </c>
    </row>
    <row r="1359" spans="1:16" s="123" customFormat="1" ht="15.75" x14ac:dyDescent="0.25">
      <c r="A1359" s="121"/>
      <c r="B1359" s="127">
        <v>1349</v>
      </c>
      <c r="C1359" s="127">
        <v>5</v>
      </c>
      <c r="D1359" s="127">
        <v>18</v>
      </c>
      <c r="E1359" s="127">
        <v>14000</v>
      </c>
      <c r="F1359" s="128">
        <v>1.3684840531514824</v>
      </c>
      <c r="G1359" s="127">
        <v>25000</v>
      </c>
      <c r="H1359" s="127">
        <v>4300</v>
      </c>
      <c r="I1359" s="127">
        <v>5500</v>
      </c>
      <c r="J1359" s="127">
        <v>2</v>
      </c>
      <c r="K1359" s="129">
        <v>40</v>
      </c>
      <c r="L1359" s="127">
        <v>1</v>
      </c>
      <c r="M1359" s="127">
        <v>2</v>
      </c>
      <c r="N1359" s="127">
        <v>1</v>
      </c>
      <c r="O1359" s="127">
        <v>1</v>
      </c>
      <c r="P1359" s="127">
        <v>2</v>
      </c>
    </row>
    <row r="1360" spans="1:16" s="123" customFormat="1" ht="15.75" x14ac:dyDescent="0.25">
      <c r="A1360" s="121"/>
      <c r="B1360" s="127">
        <v>1350</v>
      </c>
      <c r="C1360" s="127">
        <v>1</v>
      </c>
      <c r="D1360" s="127">
        <v>60</v>
      </c>
      <c r="E1360" s="127">
        <v>24000</v>
      </c>
      <c r="F1360" s="128">
        <v>2.8167927197206888</v>
      </c>
      <c r="G1360" s="127">
        <v>42000</v>
      </c>
      <c r="H1360" s="127">
        <v>5200</v>
      </c>
      <c r="I1360" s="127">
        <v>5000</v>
      </c>
      <c r="J1360" s="127">
        <v>2</v>
      </c>
      <c r="K1360" s="127">
        <v>51</v>
      </c>
      <c r="L1360" s="127">
        <v>4</v>
      </c>
      <c r="M1360" s="127">
        <v>3</v>
      </c>
      <c r="N1360" s="127">
        <v>1</v>
      </c>
      <c r="O1360" s="127">
        <v>3</v>
      </c>
      <c r="P1360" s="127">
        <v>3</v>
      </c>
    </row>
    <row r="1361" spans="1:16" s="123" customFormat="1" ht="15.75" x14ac:dyDescent="0.25">
      <c r="A1361" s="121"/>
      <c r="B1361" s="127">
        <v>1351</v>
      </c>
      <c r="C1361" s="127">
        <v>4</v>
      </c>
      <c r="D1361" s="127">
        <v>36</v>
      </c>
      <c r="E1361" s="127">
        <v>24000</v>
      </c>
      <c r="F1361" s="128">
        <v>2.2167211458995455</v>
      </c>
      <c r="G1361" s="127">
        <v>47000</v>
      </c>
      <c r="H1361" s="127">
        <v>7300</v>
      </c>
      <c r="I1361" s="127">
        <v>6000</v>
      </c>
      <c r="J1361" s="127">
        <v>2</v>
      </c>
      <c r="K1361" s="129">
        <v>48</v>
      </c>
      <c r="L1361" s="127">
        <v>4</v>
      </c>
      <c r="M1361" s="127">
        <v>4</v>
      </c>
      <c r="N1361" s="127">
        <v>1</v>
      </c>
      <c r="O1361" s="127">
        <v>3</v>
      </c>
      <c r="P1361" s="127">
        <v>3</v>
      </c>
    </row>
    <row r="1362" spans="1:16" s="123" customFormat="1" ht="15.75" x14ac:dyDescent="0.25">
      <c r="A1362" s="121"/>
      <c r="B1362" s="127">
        <v>1352</v>
      </c>
      <c r="C1362" s="127">
        <v>5</v>
      </c>
      <c r="D1362" s="127">
        <v>48</v>
      </c>
      <c r="E1362" s="127">
        <v>14000</v>
      </c>
      <c r="F1362" s="128">
        <v>2.1359564786564111</v>
      </c>
      <c r="G1362" s="127">
        <v>25000</v>
      </c>
      <c r="H1362" s="127">
        <v>4000</v>
      </c>
      <c r="I1362" s="127">
        <v>5500</v>
      </c>
      <c r="J1362" s="127">
        <v>2</v>
      </c>
      <c r="K1362" s="127">
        <v>55</v>
      </c>
      <c r="L1362" s="127">
        <v>2</v>
      </c>
      <c r="M1362" s="127">
        <v>4</v>
      </c>
      <c r="N1362" s="127">
        <v>2</v>
      </c>
      <c r="O1362" s="127">
        <v>4</v>
      </c>
      <c r="P1362" s="127">
        <v>2</v>
      </c>
    </row>
    <row r="1363" spans="1:16" s="123" customFormat="1" ht="15.75" x14ac:dyDescent="0.25">
      <c r="A1363" s="121"/>
      <c r="B1363" s="127">
        <v>1353</v>
      </c>
      <c r="C1363" s="127">
        <v>4</v>
      </c>
      <c r="D1363" s="127">
        <v>48</v>
      </c>
      <c r="E1363" s="127">
        <v>14000</v>
      </c>
      <c r="F1363" s="128">
        <v>2.3856557017846955</v>
      </c>
      <c r="G1363" s="127">
        <v>20000</v>
      </c>
      <c r="H1363" s="127">
        <v>3600</v>
      </c>
      <c r="I1363" s="127">
        <v>6000</v>
      </c>
      <c r="J1363" s="127">
        <v>1</v>
      </c>
      <c r="K1363" s="129">
        <v>33</v>
      </c>
      <c r="L1363" s="127">
        <v>3</v>
      </c>
      <c r="M1363" s="127">
        <v>4</v>
      </c>
      <c r="N1363" s="127">
        <v>2</v>
      </c>
      <c r="O1363" s="127">
        <v>2</v>
      </c>
      <c r="P1363" s="127">
        <v>3</v>
      </c>
    </row>
    <row r="1364" spans="1:16" s="123" customFormat="1" ht="15.75" x14ac:dyDescent="0.25">
      <c r="A1364" s="121"/>
      <c r="B1364" s="127">
        <v>1354</v>
      </c>
      <c r="C1364" s="127">
        <v>3</v>
      </c>
      <c r="D1364" s="127">
        <v>48</v>
      </c>
      <c r="E1364" s="127">
        <v>5400</v>
      </c>
      <c r="F1364" s="128">
        <v>1.4288749886797816</v>
      </c>
      <c r="G1364" s="127">
        <v>12000</v>
      </c>
      <c r="H1364" s="127">
        <v>2100</v>
      </c>
      <c r="I1364" s="127">
        <v>6000</v>
      </c>
      <c r="J1364" s="127">
        <v>2</v>
      </c>
      <c r="K1364" s="127">
        <v>48</v>
      </c>
      <c r="L1364" s="127">
        <v>4</v>
      </c>
      <c r="M1364" s="127">
        <v>4</v>
      </c>
      <c r="N1364" s="127">
        <v>1</v>
      </c>
      <c r="O1364" s="127">
        <v>3</v>
      </c>
      <c r="P1364" s="127">
        <v>1</v>
      </c>
    </row>
    <row r="1365" spans="1:16" s="123" customFormat="1" ht="15.75" x14ac:dyDescent="0.25">
      <c r="A1365" s="121"/>
      <c r="B1365" s="127">
        <v>1355</v>
      </c>
      <c r="C1365" s="127">
        <v>1</v>
      </c>
      <c r="D1365" s="127">
        <v>18</v>
      </c>
      <c r="E1365" s="127">
        <v>5400</v>
      </c>
      <c r="F1365" s="128">
        <v>2.3512703518232709</v>
      </c>
      <c r="G1365" s="127">
        <v>18000</v>
      </c>
      <c r="H1365" s="127">
        <v>2700</v>
      </c>
      <c r="I1365" s="127">
        <v>5000</v>
      </c>
      <c r="J1365" s="127">
        <v>1</v>
      </c>
      <c r="K1365" s="129">
        <v>27</v>
      </c>
      <c r="L1365" s="127">
        <v>2</v>
      </c>
      <c r="M1365" s="127">
        <v>4</v>
      </c>
      <c r="N1365" s="127">
        <v>2</v>
      </c>
      <c r="O1365" s="127">
        <v>1</v>
      </c>
      <c r="P1365" s="127">
        <v>3</v>
      </c>
    </row>
    <row r="1366" spans="1:16" s="123" customFormat="1" ht="15.75" x14ac:dyDescent="0.25">
      <c r="A1366" s="121"/>
      <c r="B1366" s="127">
        <v>1356</v>
      </c>
      <c r="C1366" s="127">
        <v>5</v>
      </c>
      <c r="D1366" s="127">
        <v>36</v>
      </c>
      <c r="E1366" s="127">
        <v>18300</v>
      </c>
      <c r="F1366" s="128">
        <v>3.3834707256735888</v>
      </c>
      <c r="G1366" s="127">
        <v>36000</v>
      </c>
      <c r="H1366" s="127">
        <v>6200</v>
      </c>
      <c r="I1366" s="127">
        <v>5500</v>
      </c>
      <c r="J1366" s="127">
        <v>2</v>
      </c>
      <c r="K1366" s="127">
        <v>36</v>
      </c>
      <c r="L1366" s="127">
        <v>1</v>
      </c>
      <c r="M1366" s="127">
        <v>1</v>
      </c>
      <c r="N1366" s="127">
        <v>2</v>
      </c>
      <c r="O1366" s="127">
        <v>2</v>
      </c>
      <c r="P1366" s="127">
        <v>1</v>
      </c>
    </row>
    <row r="1367" spans="1:16" s="123" customFormat="1" ht="15.75" x14ac:dyDescent="0.25">
      <c r="A1367" s="121"/>
      <c r="B1367" s="127">
        <v>1357</v>
      </c>
      <c r="C1367" s="127">
        <v>5</v>
      </c>
      <c r="D1367" s="127">
        <v>36</v>
      </c>
      <c r="E1367" s="127">
        <v>14000</v>
      </c>
      <c r="F1367" s="128">
        <v>1.2105382935129658</v>
      </c>
      <c r="G1367" s="127">
        <v>25000</v>
      </c>
      <c r="H1367" s="127">
        <v>4000</v>
      </c>
      <c r="I1367" s="127">
        <v>5500</v>
      </c>
      <c r="J1367" s="127">
        <v>1</v>
      </c>
      <c r="K1367" s="129">
        <v>22</v>
      </c>
      <c r="L1367" s="127">
        <v>1</v>
      </c>
      <c r="M1367" s="127">
        <v>4</v>
      </c>
      <c r="N1367" s="127">
        <v>1</v>
      </c>
      <c r="O1367" s="127">
        <v>3</v>
      </c>
      <c r="P1367" s="127">
        <v>3</v>
      </c>
    </row>
    <row r="1368" spans="1:16" s="123" customFormat="1" ht="15.75" x14ac:dyDescent="0.25">
      <c r="A1368" s="121"/>
      <c r="B1368" s="127">
        <v>1358</v>
      </c>
      <c r="C1368" s="127">
        <v>2</v>
      </c>
      <c r="D1368" s="127">
        <v>18</v>
      </c>
      <c r="E1368" s="127">
        <v>5400</v>
      </c>
      <c r="F1368" s="128">
        <v>2.5957624211899746</v>
      </c>
      <c r="G1368" s="127">
        <v>15000</v>
      </c>
      <c r="H1368" s="127">
        <v>2400</v>
      </c>
      <c r="I1368" s="127">
        <v>6000</v>
      </c>
      <c r="J1368" s="127">
        <v>1</v>
      </c>
      <c r="K1368" s="127">
        <v>52</v>
      </c>
      <c r="L1368" s="127">
        <v>1</v>
      </c>
      <c r="M1368" s="127">
        <v>2</v>
      </c>
      <c r="N1368" s="127">
        <v>2</v>
      </c>
      <c r="O1368" s="127">
        <v>1</v>
      </c>
      <c r="P1368" s="127">
        <v>2</v>
      </c>
    </row>
    <row r="1369" spans="1:16" s="123" customFormat="1" ht="15.75" x14ac:dyDescent="0.25">
      <c r="A1369" s="121"/>
      <c r="B1369" s="127">
        <v>1359</v>
      </c>
      <c r="C1369" s="127">
        <v>3</v>
      </c>
      <c r="D1369" s="127">
        <v>18</v>
      </c>
      <c r="E1369" s="127">
        <v>18300</v>
      </c>
      <c r="F1369" s="128">
        <v>1.9479611836959125</v>
      </c>
      <c r="G1369" s="127">
        <v>36000</v>
      </c>
      <c r="H1369" s="127">
        <v>5000</v>
      </c>
      <c r="I1369" s="127">
        <v>6000</v>
      </c>
      <c r="J1369" s="127">
        <v>2</v>
      </c>
      <c r="K1369" s="129">
        <v>23</v>
      </c>
      <c r="L1369" s="127">
        <v>4</v>
      </c>
      <c r="M1369" s="127">
        <v>2</v>
      </c>
      <c r="N1369" s="127">
        <v>2</v>
      </c>
      <c r="O1369" s="127">
        <v>2</v>
      </c>
      <c r="P1369" s="127">
        <v>3</v>
      </c>
    </row>
    <row r="1370" spans="1:16" s="123" customFormat="1" ht="15.75" x14ac:dyDescent="0.25">
      <c r="A1370" s="121"/>
      <c r="B1370" s="127">
        <v>1360</v>
      </c>
      <c r="C1370" s="127">
        <v>4</v>
      </c>
      <c r="D1370" s="127">
        <v>60</v>
      </c>
      <c r="E1370" s="127">
        <v>18300</v>
      </c>
      <c r="F1370" s="128">
        <v>2.8263329996904227</v>
      </c>
      <c r="G1370" s="127">
        <v>36000</v>
      </c>
      <c r="H1370" s="127">
        <v>5200</v>
      </c>
      <c r="I1370" s="127">
        <v>6000</v>
      </c>
      <c r="J1370" s="127">
        <v>1</v>
      </c>
      <c r="K1370" s="127">
        <v>39</v>
      </c>
      <c r="L1370" s="127">
        <v>2</v>
      </c>
      <c r="M1370" s="127">
        <v>4</v>
      </c>
      <c r="N1370" s="127">
        <v>2</v>
      </c>
      <c r="O1370" s="127">
        <v>2</v>
      </c>
      <c r="P1370" s="127">
        <v>1</v>
      </c>
    </row>
    <row r="1371" spans="1:16" s="123" customFormat="1" ht="15.75" x14ac:dyDescent="0.25">
      <c r="A1371" s="121"/>
      <c r="B1371" s="127">
        <v>1361</v>
      </c>
      <c r="C1371" s="127">
        <v>4</v>
      </c>
      <c r="D1371" s="127">
        <v>60</v>
      </c>
      <c r="E1371" s="127">
        <v>5400</v>
      </c>
      <c r="F1371" s="128">
        <v>1.790737827732884</v>
      </c>
      <c r="G1371" s="127">
        <v>18000</v>
      </c>
      <c r="H1371" s="127">
        <v>3000</v>
      </c>
      <c r="I1371" s="127">
        <v>6000</v>
      </c>
      <c r="J1371" s="127">
        <v>2</v>
      </c>
      <c r="K1371" s="129">
        <v>29</v>
      </c>
      <c r="L1371" s="127">
        <v>4</v>
      </c>
      <c r="M1371" s="127">
        <v>2</v>
      </c>
      <c r="N1371" s="127">
        <v>1</v>
      </c>
      <c r="O1371" s="127">
        <v>2</v>
      </c>
      <c r="P1371" s="127">
        <v>2</v>
      </c>
    </row>
    <row r="1372" spans="1:16" s="123" customFormat="1" ht="15.75" x14ac:dyDescent="0.25">
      <c r="A1372" s="121"/>
      <c r="B1372" s="127">
        <v>1362</v>
      </c>
      <c r="C1372" s="127">
        <v>4</v>
      </c>
      <c r="D1372" s="127">
        <v>48</v>
      </c>
      <c r="E1372" s="127">
        <v>5400</v>
      </c>
      <c r="F1372" s="128">
        <v>1.1282428658466739</v>
      </c>
      <c r="G1372" s="127">
        <v>12000</v>
      </c>
      <c r="H1372" s="127">
        <v>1800</v>
      </c>
      <c r="I1372" s="127">
        <v>6000</v>
      </c>
      <c r="J1372" s="127">
        <v>1</v>
      </c>
      <c r="K1372" s="127">
        <v>28</v>
      </c>
      <c r="L1372" s="127">
        <v>3</v>
      </c>
      <c r="M1372" s="127">
        <v>2</v>
      </c>
      <c r="N1372" s="127">
        <v>2</v>
      </c>
      <c r="O1372" s="127">
        <v>4</v>
      </c>
      <c r="P1372" s="127">
        <v>3</v>
      </c>
    </row>
    <row r="1373" spans="1:16" s="123" customFormat="1" ht="15.75" x14ac:dyDescent="0.25">
      <c r="A1373" s="121"/>
      <c r="B1373" s="127">
        <v>1363</v>
      </c>
      <c r="C1373" s="127">
        <v>1</v>
      </c>
      <c r="D1373" s="127">
        <v>36</v>
      </c>
      <c r="E1373" s="127">
        <v>14000</v>
      </c>
      <c r="F1373" s="128">
        <v>1.6758202928026269</v>
      </c>
      <c r="G1373" s="127">
        <v>25000</v>
      </c>
      <c r="H1373" s="127">
        <v>3600</v>
      </c>
      <c r="I1373" s="127">
        <v>5000</v>
      </c>
      <c r="J1373" s="127">
        <v>2</v>
      </c>
      <c r="K1373" s="129">
        <v>55</v>
      </c>
      <c r="L1373" s="127">
        <v>2</v>
      </c>
      <c r="M1373" s="127">
        <v>4</v>
      </c>
      <c r="N1373" s="127">
        <v>2</v>
      </c>
      <c r="O1373" s="127">
        <v>2</v>
      </c>
      <c r="P1373" s="127">
        <v>2</v>
      </c>
    </row>
    <row r="1374" spans="1:16" s="123" customFormat="1" ht="15.75" x14ac:dyDescent="0.25">
      <c r="A1374" s="121"/>
      <c r="B1374" s="127">
        <v>1364</v>
      </c>
      <c r="C1374" s="127">
        <v>4</v>
      </c>
      <c r="D1374" s="127">
        <v>36</v>
      </c>
      <c r="E1374" s="127">
        <v>5400</v>
      </c>
      <c r="F1374" s="128">
        <v>1.5927733837276727</v>
      </c>
      <c r="G1374" s="127">
        <v>18000</v>
      </c>
      <c r="H1374" s="127">
        <v>2700</v>
      </c>
      <c r="I1374" s="127">
        <v>6000</v>
      </c>
      <c r="J1374" s="127">
        <v>1</v>
      </c>
      <c r="K1374" s="127">
        <v>47</v>
      </c>
      <c r="L1374" s="127">
        <v>3</v>
      </c>
      <c r="M1374" s="127">
        <v>1</v>
      </c>
      <c r="N1374" s="127">
        <v>2</v>
      </c>
      <c r="O1374" s="127">
        <v>2</v>
      </c>
      <c r="P1374" s="127">
        <v>2</v>
      </c>
    </row>
    <row r="1375" spans="1:16" s="123" customFormat="1" ht="15.75" x14ac:dyDescent="0.25">
      <c r="A1375" s="121"/>
      <c r="B1375" s="127">
        <v>1365</v>
      </c>
      <c r="C1375" s="127">
        <v>5</v>
      </c>
      <c r="D1375" s="127">
        <v>60</v>
      </c>
      <c r="E1375" s="127">
        <v>14000</v>
      </c>
      <c r="F1375" s="128">
        <v>2.5917331391428005</v>
      </c>
      <c r="G1375" s="127">
        <v>25000</v>
      </c>
      <c r="H1375" s="127">
        <v>4400</v>
      </c>
      <c r="I1375" s="127">
        <v>5500</v>
      </c>
      <c r="J1375" s="127">
        <v>1</v>
      </c>
      <c r="K1375" s="129">
        <v>46</v>
      </c>
      <c r="L1375" s="127">
        <v>2</v>
      </c>
      <c r="M1375" s="127">
        <v>5</v>
      </c>
      <c r="N1375" s="127">
        <v>2</v>
      </c>
      <c r="O1375" s="127">
        <v>2</v>
      </c>
      <c r="P1375" s="127">
        <v>1</v>
      </c>
    </row>
    <row r="1376" spans="1:16" s="123" customFormat="1" ht="15.75" x14ac:dyDescent="0.25">
      <c r="A1376" s="121"/>
      <c r="B1376" s="127">
        <v>1366</v>
      </c>
      <c r="C1376" s="127">
        <v>2</v>
      </c>
      <c r="D1376" s="127">
        <v>12</v>
      </c>
      <c r="E1376" s="127">
        <v>14000</v>
      </c>
      <c r="F1376" s="128">
        <v>1.8476682090225984</v>
      </c>
      <c r="G1376" s="127">
        <v>25000</v>
      </c>
      <c r="H1376" s="127">
        <v>4400</v>
      </c>
      <c r="I1376" s="127">
        <v>6000</v>
      </c>
      <c r="J1376" s="127">
        <v>2</v>
      </c>
      <c r="K1376" s="127">
        <v>28</v>
      </c>
      <c r="L1376" s="127">
        <v>4</v>
      </c>
      <c r="M1376" s="127">
        <v>1</v>
      </c>
      <c r="N1376" s="127">
        <v>2</v>
      </c>
      <c r="O1376" s="127">
        <v>3</v>
      </c>
      <c r="P1376" s="127">
        <v>2</v>
      </c>
    </row>
    <row r="1377" spans="1:16" s="123" customFormat="1" ht="15.75" x14ac:dyDescent="0.25">
      <c r="A1377" s="121"/>
      <c r="B1377" s="127">
        <v>1367</v>
      </c>
      <c r="C1377" s="127">
        <v>2</v>
      </c>
      <c r="D1377" s="127">
        <v>18</v>
      </c>
      <c r="E1377" s="127">
        <v>5400</v>
      </c>
      <c r="F1377" s="128">
        <v>1.8029614461640391</v>
      </c>
      <c r="G1377" s="127">
        <v>18000</v>
      </c>
      <c r="H1377" s="127">
        <v>2600</v>
      </c>
      <c r="I1377" s="127">
        <v>6000</v>
      </c>
      <c r="J1377" s="127">
        <v>1</v>
      </c>
      <c r="K1377" s="129">
        <v>27</v>
      </c>
      <c r="L1377" s="127">
        <v>3</v>
      </c>
      <c r="M1377" s="127">
        <v>1</v>
      </c>
      <c r="N1377" s="127">
        <v>1</v>
      </c>
      <c r="O1377" s="127">
        <v>1</v>
      </c>
      <c r="P1377" s="127">
        <v>1</v>
      </c>
    </row>
    <row r="1378" spans="1:16" s="123" customFormat="1" ht="15.75" x14ac:dyDescent="0.25">
      <c r="A1378" s="121"/>
      <c r="B1378" s="127">
        <v>1368</v>
      </c>
      <c r="C1378" s="127">
        <v>2</v>
      </c>
      <c r="D1378" s="127">
        <v>12</v>
      </c>
      <c r="E1378" s="127">
        <v>24000</v>
      </c>
      <c r="F1378" s="128">
        <v>2.0963084013276756</v>
      </c>
      <c r="G1378" s="127">
        <v>36000</v>
      </c>
      <c r="H1378" s="127">
        <v>7300</v>
      </c>
      <c r="I1378" s="127">
        <v>6000</v>
      </c>
      <c r="J1378" s="127">
        <v>2</v>
      </c>
      <c r="K1378" s="127">
        <v>50</v>
      </c>
      <c r="L1378" s="127">
        <v>4</v>
      </c>
      <c r="M1378" s="127">
        <v>1</v>
      </c>
      <c r="N1378" s="127">
        <v>2</v>
      </c>
      <c r="O1378" s="127">
        <v>4</v>
      </c>
      <c r="P1378" s="127">
        <v>1</v>
      </c>
    </row>
    <row r="1379" spans="1:16" s="123" customFormat="1" ht="15.75" x14ac:dyDescent="0.25">
      <c r="A1379" s="121"/>
      <c r="B1379" s="127">
        <v>1369</v>
      </c>
      <c r="C1379" s="127">
        <v>2</v>
      </c>
      <c r="D1379" s="127">
        <v>36</v>
      </c>
      <c r="E1379" s="127">
        <v>24000</v>
      </c>
      <c r="F1379" s="128">
        <v>1.5922951237100826</v>
      </c>
      <c r="G1379" s="127">
        <v>36000</v>
      </c>
      <c r="H1379" s="127">
        <v>7700</v>
      </c>
      <c r="I1379" s="127">
        <v>6000</v>
      </c>
      <c r="J1379" s="127">
        <v>1</v>
      </c>
      <c r="K1379" s="129">
        <v>34</v>
      </c>
      <c r="L1379" s="127">
        <v>3</v>
      </c>
      <c r="M1379" s="127">
        <v>4</v>
      </c>
      <c r="N1379" s="127">
        <v>1</v>
      </c>
      <c r="O1379" s="127">
        <v>2</v>
      </c>
      <c r="P1379" s="127">
        <v>1</v>
      </c>
    </row>
    <row r="1380" spans="1:16" s="123" customFormat="1" ht="15.75" x14ac:dyDescent="0.25">
      <c r="A1380" s="121"/>
      <c r="B1380" s="127">
        <v>1370</v>
      </c>
      <c r="C1380" s="127">
        <v>1</v>
      </c>
      <c r="D1380" s="127">
        <v>36</v>
      </c>
      <c r="E1380" s="127">
        <v>18300</v>
      </c>
      <c r="F1380" s="128">
        <v>1.5396570842410213</v>
      </c>
      <c r="G1380" s="127">
        <v>36000</v>
      </c>
      <c r="H1380" s="127">
        <v>5000</v>
      </c>
      <c r="I1380" s="127">
        <v>5000</v>
      </c>
      <c r="J1380" s="127">
        <v>1</v>
      </c>
      <c r="K1380" s="129">
        <v>50</v>
      </c>
      <c r="L1380" s="127">
        <v>1</v>
      </c>
      <c r="M1380" s="127">
        <v>5</v>
      </c>
      <c r="N1380" s="127">
        <v>1</v>
      </c>
      <c r="O1380" s="127">
        <v>1</v>
      </c>
      <c r="P1380" s="127">
        <v>3</v>
      </c>
    </row>
    <row r="1381" spans="1:16" s="123" customFormat="1" ht="15.75" x14ac:dyDescent="0.25">
      <c r="A1381" s="121"/>
      <c r="B1381" s="127">
        <v>1371</v>
      </c>
      <c r="C1381" s="127">
        <v>4</v>
      </c>
      <c r="D1381" s="127">
        <v>48</v>
      </c>
      <c r="E1381" s="127">
        <v>14000</v>
      </c>
      <c r="F1381" s="128">
        <v>2.5979200077545155</v>
      </c>
      <c r="G1381" s="127">
        <v>25000</v>
      </c>
      <c r="H1381" s="127">
        <v>4200</v>
      </c>
      <c r="I1381" s="127">
        <v>6000</v>
      </c>
      <c r="J1381" s="127">
        <v>2</v>
      </c>
      <c r="K1381" s="127">
        <v>50</v>
      </c>
      <c r="L1381" s="127">
        <v>4</v>
      </c>
      <c r="M1381" s="127">
        <v>4</v>
      </c>
      <c r="N1381" s="127">
        <v>2</v>
      </c>
      <c r="O1381" s="127">
        <v>2</v>
      </c>
      <c r="P1381" s="127">
        <v>2</v>
      </c>
    </row>
    <row r="1382" spans="1:16" s="123" customFormat="1" ht="15.75" x14ac:dyDescent="0.25">
      <c r="A1382" s="121"/>
      <c r="B1382" s="127">
        <v>1372</v>
      </c>
      <c r="C1382" s="127">
        <v>5</v>
      </c>
      <c r="D1382" s="127">
        <v>48</v>
      </c>
      <c r="E1382" s="127">
        <v>5400</v>
      </c>
      <c r="F1382" s="128">
        <v>2.1243622788503504</v>
      </c>
      <c r="G1382" s="127">
        <v>18000</v>
      </c>
      <c r="H1382" s="127">
        <v>2900</v>
      </c>
      <c r="I1382" s="127">
        <v>5500</v>
      </c>
      <c r="J1382" s="127">
        <v>2</v>
      </c>
      <c r="K1382" s="129">
        <v>49</v>
      </c>
      <c r="L1382" s="127">
        <v>2</v>
      </c>
      <c r="M1382" s="127">
        <v>4</v>
      </c>
      <c r="N1382" s="127">
        <v>1</v>
      </c>
      <c r="O1382" s="127">
        <v>1</v>
      </c>
      <c r="P1382" s="127">
        <v>3</v>
      </c>
    </row>
    <row r="1383" spans="1:16" s="123" customFormat="1" ht="15.75" x14ac:dyDescent="0.25">
      <c r="A1383" s="121"/>
      <c r="B1383" s="127">
        <v>1373</v>
      </c>
      <c r="C1383" s="127">
        <v>3</v>
      </c>
      <c r="D1383" s="127">
        <v>18</v>
      </c>
      <c r="E1383" s="127">
        <v>14000</v>
      </c>
      <c r="F1383" s="128">
        <v>2.4530037827179383</v>
      </c>
      <c r="G1383" s="127">
        <v>20000</v>
      </c>
      <c r="H1383" s="127">
        <v>3600</v>
      </c>
      <c r="I1383" s="127">
        <v>6000</v>
      </c>
      <c r="J1383" s="127">
        <v>2</v>
      </c>
      <c r="K1383" s="129">
        <v>38</v>
      </c>
      <c r="L1383" s="127">
        <v>1</v>
      </c>
      <c r="M1383" s="127">
        <v>2</v>
      </c>
      <c r="N1383" s="127">
        <v>2</v>
      </c>
      <c r="O1383" s="127">
        <v>2</v>
      </c>
      <c r="P1383" s="127">
        <v>3</v>
      </c>
    </row>
    <row r="1384" spans="1:16" s="123" customFormat="1" ht="15.75" x14ac:dyDescent="0.25">
      <c r="A1384" s="121"/>
      <c r="B1384" s="127">
        <v>1374</v>
      </c>
      <c r="C1384" s="127">
        <v>1</v>
      </c>
      <c r="D1384" s="127">
        <v>12</v>
      </c>
      <c r="E1384" s="127">
        <v>18300</v>
      </c>
      <c r="F1384" s="128">
        <v>1.7760792977693738</v>
      </c>
      <c r="G1384" s="127">
        <v>36000</v>
      </c>
      <c r="H1384" s="127">
        <v>5200</v>
      </c>
      <c r="I1384" s="127">
        <v>5000</v>
      </c>
      <c r="J1384" s="127">
        <v>2</v>
      </c>
      <c r="K1384" s="127">
        <v>54</v>
      </c>
      <c r="L1384" s="127">
        <v>2</v>
      </c>
      <c r="M1384" s="127">
        <v>3</v>
      </c>
      <c r="N1384" s="127">
        <v>1</v>
      </c>
      <c r="O1384" s="127">
        <v>1</v>
      </c>
      <c r="P1384" s="127">
        <v>1</v>
      </c>
    </row>
    <row r="1385" spans="1:16" s="123" customFormat="1" ht="15.75" x14ac:dyDescent="0.25">
      <c r="A1385" s="121"/>
      <c r="B1385" s="127">
        <v>1375</v>
      </c>
      <c r="C1385" s="127">
        <v>3</v>
      </c>
      <c r="D1385" s="127">
        <v>12</v>
      </c>
      <c r="E1385" s="127">
        <v>18300</v>
      </c>
      <c r="F1385" s="128">
        <v>3.7508430564281889</v>
      </c>
      <c r="G1385" s="127">
        <v>36000</v>
      </c>
      <c r="H1385" s="127">
        <v>5200</v>
      </c>
      <c r="I1385" s="127">
        <v>6000</v>
      </c>
      <c r="J1385" s="127">
        <v>2</v>
      </c>
      <c r="K1385" s="129">
        <v>30</v>
      </c>
      <c r="L1385" s="127">
        <v>1</v>
      </c>
      <c r="M1385" s="127">
        <v>4</v>
      </c>
      <c r="N1385" s="127">
        <v>1</v>
      </c>
      <c r="O1385" s="127">
        <v>2</v>
      </c>
      <c r="P1385" s="127">
        <v>2</v>
      </c>
    </row>
    <row r="1386" spans="1:16" s="123" customFormat="1" ht="15.75" x14ac:dyDescent="0.25">
      <c r="A1386" s="121"/>
      <c r="B1386" s="127">
        <v>1376</v>
      </c>
      <c r="C1386" s="127">
        <v>5</v>
      </c>
      <c r="D1386" s="127">
        <v>18</v>
      </c>
      <c r="E1386" s="127">
        <v>5400</v>
      </c>
      <c r="F1386" s="128">
        <v>2.7882177470251119</v>
      </c>
      <c r="G1386" s="127">
        <v>18000</v>
      </c>
      <c r="H1386" s="127">
        <v>3600</v>
      </c>
      <c r="I1386" s="127">
        <v>5500</v>
      </c>
      <c r="J1386" s="127">
        <v>2</v>
      </c>
      <c r="K1386" s="127">
        <v>52</v>
      </c>
      <c r="L1386" s="127">
        <v>2</v>
      </c>
      <c r="M1386" s="127">
        <v>4</v>
      </c>
      <c r="N1386" s="127">
        <v>1</v>
      </c>
      <c r="O1386" s="127">
        <v>1</v>
      </c>
      <c r="P1386" s="127">
        <v>2</v>
      </c>
    </row>
    <row r="1387" spans="1:16" s="123" customFormat="1" ht="15.75" x14ac:dyDescent="0.25">
      <c r="A1387" s="121"/>
      <c r="B1387" s="127">
        <v>1377</v>
      </c>
      <c r="C1387" s="127">
        <v>4</v>
      </c>
      <c r="D1387" s="127">
        <v>18</v>
      </c>
      <c r="E1387" s="127">
        <v>14000</v>
      </c>
      <c r="F1387" s="128">
        <v>2.9977984560784305</v>
      </c>
      <c r="G1387" s="127">
        <v>20000</v>
      </c>
      <c r="H1387" s="127">
        <v>3300</v>
      </c>
      <c r="I1387" s="127">
        <v>6000</v>
      </c>
      <c r="J1387" s="127">
        <v>1</v>
      </c>
      <c r="K1387" s="129">
        <v>32</v>
      </c>
      <c r="L1387" s="127">
        <v>1</v>
      </c>
      <c r="M1387" s="127">
        <v>5</v>
      </c>
      <c r="N1387" s="127">
        <v>1</v>
      </c>
      <c r="O1387" s="127">
        <v>3</v>
      </c>
      <c r="P1387" s="127">
        <v>2</v>
      </c>
    </row>
    <row r="1388" spans="1:16" s="123" customFormat="1" ht="15.75" x14ac:dyDescent="0.25">
      <c r="A1388" s="121"/>
      <c r="B1388" s="127">
        <v>1378</v>
      </c>
      <c r="C1388" s="127">
        <v>2</v>
      </c>
      <c r="D1388" s="127">
        <v>18</v>
      </c>
      <c r="E1388" s="127">
        <v>18300</v>
      </c>
      <c r="F1388" s="128">
        <v>3.6501844809102968</v>
      </c>
      <c r="G1388" s="127">
        <v>36000</v>
      </c>
      <c r="H1388" s="127">
        <v>5200</v>
      </c>
      <c r="I1388" s="127">
        <v>6000</v>
      </c>
      <c r="J1388" s="127">
        <v>1</v>
      </c>
      <c r="K1388" s="127">
        <v>45</v>
      </c>
      <c r="L1388" s="127">
        <v>4</v>
      </c>
      <c r="M1388" s="127">
        <v>3</v>
      </c>
      <c r="N1388" s="127">
        <v>1</v>
      </c>
      <c r="O1388" s="127">
        <v>4</v>
      </c>
      <c r="P1388" s="127">
        <v>3</v>
      </c>
    </row>
    <row r="1389" spans="1:16" s="123" customFormat="1" ht="15.75" x14ac:dyDescent="0.25">
      <c r="A1389" s="121"/>
      <c r="B1389" s="127">
        <v>1379</v>
      </c>
      <c r="C1389" s="127">
        <v>4</v>
      </c>
      <c r="D1389" s="127">
        <v>48</v>
      </c>
      <c r="E1389" s="127">
        <v>24000</v>
      </c>
      <c r="F1389" s="128">
        <v>2.4135773874942599</v>
      </c>
      <c r="G1389" s="127">
        <v>45000</v>
      </c>
      <c r="H1389" s="127">
        <v>7300</v>
      </c>
      <c r="I1389" s="127">
        <v>6000</v>
      </c>
      <c r="J1389" s="127">
        <v>1</v>
      </c>
      <c r="K1389" s="129">
        <v>50</v>
      </c>
      <c r="L1389" s="127">
        <v>1</v>
      </c>
      <c r="M1389" s="127">
        <v>4</v>
      </c>
      <c r="N1389" s="127">
        <v>1</v>
      </c>
      <c r="O1389" s="127">
        <v>4</v>
      </c>
      <c r="P1389" s="127">
        <v>3</v>
      </c>
    </row>
    <row r="1390" spans="1:16" s="123" customFormat="1" ht="15.75" x14ac:dyDescent="0.25">
      <c r="A1390" s="121"/>
      <c r="B1390" s="127">
        <v>1380</v>
      </c>
      <c r="C1390" s="127">
        <v>1</v>
      </c>
      <c r="D1390" s="127">
        <v>48</v>
      </c>
      <c r="E1390" s="127">
        <v>24000</v>
      </c>
      <c r="F1390" s="128">
        <v>2.6114390097609763</v>
      </c>
      <c r="G1390" s="127">
        <v>42000</v>
      </c>
      <c r="H1390" s="127">
        <v>5200</v>
      </c>
      <c r="I1390" s="127">
        <v>5000</v>
      </c>
      <c r="J1390" s="127">
        <v>1</v>
      </c>
      <c r="K1390" s="127">
        <v>29</v>
      </c>
      <c r="L1390" s="127">
        <v>1</v>
      </c>
      <c r="M1390" s="127">
        <v>5</v>
      </c>
      <c r="N1390" s="127">
        <v>1</v>
      </c>
      <c r="O1390" s="127">
        <v>2</v>
      </c>
      <c r="P1390" s="127">
        <v>3</v>
      </c>
    </row>
    <row r="1391" spans="1:16" s="123" customFormat="1" ht="15.75" x14ac:dyDescent="0.25">
      <c r="A1391" s="121"/>
      <c r="B1391" s="127">
        <v>1381</v>
      </c>
      <c r="C1391" s="127">
        <v>5</v>
      </c>
      <c r="D1391" s="127">
        <v>18</v>
      </c>
      <c r="E1391" s="127">
        <v>24000</v>
      </c>
      <c r="F1391" s="128">
        <v>3.7585072729547866</v>
      </c>
      <c r="G1391" s="127">
        <v>36000</v>
      </c>
      <c r="H1391" s="127">
        <v>7300</v>
      </c>
      <c r="I1391" s="127">
        <v>5500</v>
      </c>
      <c r="J1391" s="127">
        <v>2</v>
      </c>
      <c r="K1391" s="129">
        <v>38</v>
      </c>
      <c r="L1391" s="127">
        <v>4</v>
      </c>
      <c r="M1391" s="127">
        <v>5</v>
      </c>
      <c r="N1391" s="127">
        <v>2</v>
      </c>
      <c r="O1391" s="127">
        <v>3</v>
      </c>
      <c r="P1391" s="127">
        <v>2</v>
      </c>
    </row>
    <row r="1392" spans="1:16" s="123" customFormat="1" ht="15.75" x14ac:dyDescent="0.25">
      <c r="A1392" s="121"/>
      <c r="B1392" s="127">
        <v>1382</v>
      </c>
      <c r="C1392" s="127">
        <v>1</v>
      </c>
      <c r="D1392" s="127">
        <v>36</v>
      </c>
      <c r="E1392" s="127">
        <v>18300</v>
      </c>
      <c r="F1392" s="128">
        <v>2.0246314388516402</v>
      </c>
      <c r="G1392" s="127">
        <v>33000</v>
      </c>
      <c r="H1392" s="127">
        <v>4700</v>
      </c>
      <c r="I1392" s="127">
        <v>5000</v>
      </c>
      <c r="J1392" s="127">
        <v>2</v>
      </c>
      <c r="K1392" s="127">
        <v>28</v>
      </c>
      <c r="L1392" s="127">
        <v>3</v>
      </c>
      <c r="M1392" s="127">
        <v>3</v>
      </c>
      <c r="N1392" s="127">
        <v>1</v>
      </c>
      <c r="O1392" s="127">
        <v>3</v>
      </c>
      <c r="P1392" s="127">
        <v>3</v>
      </c>
    </row>
    <row r="1393" spans="1:16" s="123" customFormat="1" ht="15.75" x14ac:dyDescent="0.25">
      <c r="A1393" s="121"/>
      <c r="B1393" s="127">
        <v>1383</v>
      </c>
      <c r="C1393" s="127">
        <v>1</v>
      </c>
      <c r="D1393" s="127">
        <v>48</v>
      </c>
      <c r="E1393" s="127">
        <v>14000</v>
      </c>
      <c r="F1393" s="128">
        <v>3.1446887130662926</v>
      </c>
      <c r="G1393" s="127">
        <v>25000</v>
      </c>
      <c r="H1393" s="127">
        <v>3600</v>
      </c>
      <c r="I1393" s="127">
        <v>5000</v>
      </c>
      <c r="J1393" s="127">
        <v>1</v>
      </c>
      <c r="K1393" s="129">
        <v>18</v>
      </c>
      <c r="L1393" s="127">
        <v>1</v>
      </c>
      <c r="M1393" s="127">
        <v>5</v>
      </c>
      <c r="N1393" s="127">
        <v>2</v>
      </c>
      <c r="O1393" s="127">
        <v>2</v>
      </c>
      <c r="P1393" s="127">
        <v>3</v>
      </c>
    </row>
    <row r="1394" spans="1:16" s="123" customFormat="1" ht="15.75" x14ac:dyDescent="0.25">
      <c r="A1394" s="121"/>
      <c r="B1394" s="127">
        <v>1384</v>
      </c>
      <c r="C1394" s="127">
        <v>4</v>
      </c>
      <c r="D1394" s="127">
        <v>36</v>
      </c>
      <c r="E1394" s="127">
        <v>14000</v>
      </c>
      <c r="F1394" s="128">
        <v>3.2002561389951207</v>
      </c>
      <c r="G1394" s="127">
        <v>25000</v>
      </c>
      <c r="H1394" s="127">
        <v>4200</v>
      </c>
      <c r="I1394" s="127">
        <v>6000</v>
      </c>
      <c r="J1394" s="127">
        <v>2</v>
      </c>
      <c r="K1394" s="127">
        <v>38</v>
      </c>
      <c r="L1394" s="127">
        <v>4</v>
      </c>
      <c r="M1394" s="127">
        <v>5</v>
      </c>
      <c r="N1394" s="127">
        <v>2</v>
      </c>
      <c r="O1394" s="127">
        <v>3</v>
      </c>
      <c r="P1394" s="127">
        <v>3</v>
      </c>
    </row>
    <row r="1395" spans="1:16" s="123" customFormat="1" ht="15.75" x14ac:dyDescent="0.25">
      <c r="A1395" s="121"/>
      <c r="B1395" s="127">
        <v>1385</v>
      </c>
      <c r="C1395" s="127">
        <v>3</v>
      </c>
      <c r="D1395" s="127">
        <v>12</v>
      </c>
      <c r="E1395" s="127">
        <v>14000</v>
      </c>
      <c r="F1395" s="128">
        <v>3.7024771545193618</v>
      </c>
      <c r="G1395" s="127">
        <v>25000</v>
      </c>
      <c r="H1395" s="127">
        <v>4400</v>
      </c>
      <c r="I1395" s="127">
        <v>6000</v>
      </c>
      <c r="J1395" s="127">
        <v>2</v>
      </c>
      <c r="K1395" s="127">
        <v>36</v>
      </c>
      <c r="L1395" s="127">
        <v>3</v>
      </c>
      <c r="M1395" s="127">
        <v>4</v>
      </c>
      <c r="N1395" s="127">
        <v>1</v>
      </c>
      <c r="O1395" s="127">
        <v>4</v>
      </c>
      <c r="P1395" s="127">
        <v>1</v>
      </c>
    </row>
    <row r="1396" spans="1:16" s="123" customFormat="1" ht="15.75" x14ac:dyDescent="0.25">
      <c r="A1396" s="121"/>
      <c r="B1396" s="127">
        <v>1386</v>
      </c>
      <c r="C1396" s="127">
        <v>5</v>
      </c>
      <c r="D1396" s="127">
        <v>60</v>
      </c>
      <c r="E1396" s="127">
        <v>18300</v>
      </c>
      <c r="F1396" s="128">
        <v>3.6988241492575469</v>
      </c>
      <c r="G1396" s="127">
        <v>36000</v>
      </c>
      <c r="H1396" s="127">
        <v>6200</v>
      </c>
      <c r="I1396" s="127">
        <v>5500</v>
      </c>
      <c r="J1396" s="127">
        <v>1</v>
      </c>
      <c r="K1396" s="129">
        <v>51</v>
      </c>
      <c r="L1396" s="127">
        <v>1</v>
      </c>
      <c r="M1396" s="127">
        <v>3</v>
      </c>
      <c r="N1396" s="127">
        <v>1</v>
      </c>
      <c r="O1396" s="127">
        <v>4</v>
      </c>
      <c r="P1396" s="127">
        <v>3</v>
      </c>
    </row>
    <row r="1397" spans="1:16" s="123" customFormat="1" ht="15.75" x14ac:dyDescent="0.25">
      <c r="A1397" s="121"/>
      <c r="B1397" s="127">
        <v>1387</v>
      </c>
      <c r="C1397" s="127">
        <v>1</v>
      </c>
      <c r="D1397" s="127">
        <v>60</v>
      </c>
      <c r="E1397" s="127">
        <v>18300</v>
      </c>
      <c r="F1397" s="128">
        <v>2.7459563120020496</v>
      </c>
      <c r="G1397" s="127">
        <v>36000</v>
      </c>
      <c r="H1397" s="127">
        <v>4400</v>
      </c>
      <c r="I1397" s="127">
        <v>5000</v>
      </c>
      <c r="J1397" s="127">
        <v>2</v>
      </c>
      <c r="K1397" s="127">
        <v>41</v>
      </c>
      <c r="L1397" s="127">
        <v>3</v>
      </c>
      <c r="M1397" s="127">
        <v>5</v>
      </c>
      <c r="N1397" s="127">
        <v>2</v>
      </c>
      <c r="O1397" s="127">
        <v>3</v>
      </c>
      <c r="P1397" s="127">
        <v>1</v>
      </c>
    </row>
    <row r="1398" spans="1:16" s="123" customFormat="1" ht="15.75" x14ac:dyDescent="0.25">
      <c r="A1398" s="121"/>
      <c r="B1398" s="127">
        <v>1388</v>
      </c>
      <c r="C1398" s="127">
        <v>2</v>
      </c>
      <c r="D1398" s="127">
        <v>48</v>
      </c>
      <c r="E1398" s="127">
        <v>14000</v>
      </c>
      <c r="F1398" s="128">
        <v>3.0222238925190399</v>
      </c>
      <c r="G1398" s="127">
        <v>25000</v>
      </c>
      <c r="H1398" s="127">
        <v>4400</v>
      </c>
      <c r="I1398" s="127">
        <v>6000</v>
      </c>
      <c r="J1398" s="127">
        <v>2</v>
      </c>
      <c r="K1398" s="129">
        <v>50</v>
      </c>
      <c r="L1398" s="127">
        <v>3</v>
      </c>
      <c r="M1398" s="127">
        <v>3</v>
      </c>
      <c r="N1398" s="127">
        <v>1</v>
      </c>
      <c r="O1398" s="127">
        <v>4</v>
      </c>
      <c r="P1398" s="127">
        <v>3</v>
      </c>
    </row>
    <row r="1399" spans="1:16" s="123" customFormat="1" ht="15.75" x14ac:dyDescent="0.25">
      <c r="A1399" s="121"/>
      <c r="B1399" s="127">
        <v>1389</v>
      </c>
      <c r="C1399" s="127">
        <v>4</v>
      </c>
      <c r="D1399" s="127">
        <v>18</v>
      </c>
      <c r="E1399" s="127">
        <v>18300</v>
      </c>
      <c r="F1399" s="128">
        <v>3.4710806201004143</v>
      </c>
      <c r="G1399" s="127">
        <v>33000</v>
      </c>
      <c r="H1399" s="127">
        <v>5300</v>
      </c>
      <c r="I1399" s="127">
        <v>6000</v>
      </c>
      <c r="J1399" s="127">
        <v>2</v>
      </c>
      <c r="K1399" s="127">
        <v>54</v>
      </c>
      <c r="L1399" s="127">
        <v>2</v>
      </c>
      <c r="M1399" s="127">
        <v>4</v>
      </c>
      <c r="N1399" s="127">
        <v>1</v>
      </c>
      <c r="O1399" s="127">
        <v>2</v>
      </c>
      <c r="P1399" s="127">
        <v>3</v>
      </c>
    </row>
    <row r="1400" spans="1:16" s="123" customFormat="1" ht="15.75" x14ac:dyDescent="0.25">
      <c r="A1400" s="121"/>
      <c r="B1400" s="127">
        <v>1390</v>
      </c>
      <c r="C1400" s="127">
        <v>1</v>
      </c>
      <c r="D1400" s="127">
        <v>12</v>
      </c>
      <c r="E1400" s="127">
        <v>5400</v>
      </c>
      <c r="F1400" s="128">
        <v>1.7720516803957982</v>
      </c>
      <c r="G1400" s="127">
        <v>18000</v>
      </c>
      <c r="H1400" s="127">
        <v>2300</v>
      </c>
      <c r="I1400" s="127">
        <v>5000</v>
      </c>
      <c r="J1400" s="127">
        <v>1</v>
      </c>
      <c r="K1400" s="129">
        <v>39</v>
      </c>
      <c r="L1400" s="127">
        <v>2</v>
      </c>
      <c r="M1400" s="127">
        <v>2</v>
      </c>
      <c r="N1400" s="127">
        <v>1</v>
      </c>
      <c r="O1400" s="127">
        <v>1</v>
      </c>
      <c r="P1400" s="127">
        <v>3</v>
      </c>
    </row>
    <row r="1401" spans="1:16" s="123" customFormat="1" ht="15.75" x14ac:dyDescent="0.25">
      <c r="A1401" s="121"/>
      <c r="B1401" s="127">
        <v>1391</v>
      </c>
      <c r="C1401" s="127">
        <v>3</v>
      </c>
      <c r="D1401" s="127">
        <v>36</v>
      </c>
      <c r="E1401" s="127">
        <v>24000</v>
      </c>
      <c r="F1401" s="128">
        <v>3.1142142818566825</v>
      </c>
      <c r="G1401" s="127">
        <v>36000</v>
      </c>
      <c r="H1401" s="127">
        <v>7300</v>
      </c>
      <c r="I1401" s="127">
        <v>6000</v>
      </c>
      <c r="J1401" s="127">
        <v>1</v>
      </c>
      <c r="K1401" s="129">
        <v>26</v>
      </c>
      <c r="L1401" s="127">
        <v>1</v>
      </c>
      <c r="M1401" s="127">
        <v>2</v>
      </c>
      <c r="N1401" s="127">
        <v>1</v>
      </c>
      <c r="O1401" s="127">
        <v>4</v>
      </c>
      <c r="P1401" s="127">
        <v>1</v>
      </c>
    </row>
    <row r="1402" spans="1:16" s="123" customFormat="1" ht="15.75" x14ac:dyDescent="0.25">
      <c r="A1402" s="121"/>
      <c r="B1402" s="127">
        <v>1392</v>
      </c>
      <c r="C1402" s="127">
        <v>4</v>
      </c>
      <c r="D1402" s="127">
        <v>36</v>
      </c>
      <c r="E1402" s="127">
        <v>14000</v>
      </c>
      <c r="F1402" s="128">
        <v>2.3403169369315568</v>
      </c>
      <c r="G1402" s="127">
        <v>21000</v>
      </c>
      <c r="H1402" s="127">
        <v>3600</v>
      </c>
      <c r="I1402" s="127">
        <v>6000</v>
      </c>
      <c r="J1402" s="127">
        <v>2</v>
      </c>
      <c r="K1402" s="127">
        <v>37</v>
      </c>
      <c r="L1402" s="127">
        <v>3</v>
      </c>
      <c r="M1402" s="127">
        <v>3</v>
      </c>
      <c r="N1402" s="127">
        <v>1</v>
      </c>
      <c r="O1402" s="127">
        <v>4</v>
      </c>
      <c r="P1402" s="127">
        <v>2</v>
      </c>
    </row>
    <row r="1403" spans="1:16" s="123" customFormat="1" ht="15.75" x14ac:dyDescent="0.25">
      <c r="A1403" s="121"/>
      <c r="B1403" s="127">
        <v>1393</v>
      </c>
      <c r="C1403" s="127">
        <v>5</v>
      </c>
      <c r="D1403" s="127">
        <v>36</v>
      </c>
      <c r="E1403" s="127">
        <v>14000</v>
      </c>
      <c r="F1403" s="128">
        <v>2.7576392867960475</v>
      </c>
      <c r="G1403" s="127">
        <v>25000</v>
      </c>
      <c r="H1403" s="127">
        <v>5300</v>
      </c>
      <c r="I1403" s="127">
        <v>5500</v>
      </c>
      <c r="J1403" s="127">
        <v>2</v>
      </c>
      <c r="K1403" s="129">
        <v>35</v>
      </c>
      <c r="L1403" s="127">
        <v>4</v>
      </c>
      <c r="M1403" s="127">
        <v>1</v>
      </c>
      <c r="N1403" s="127">
        <v>1</v>
      </c>
      <c r="O1403" s="127">
        <v>2</v>
      </c>
      <c r="P1403" s="127">
        <v>2</v>
      </c>
    </row>
    <row r="1404" spans="1:16" s="123" customFormat="1" ht="15.75" x14ac:dyDescent="0.25">
      <c r="A1404" s="121"/>
      <c r="B1404" s="127">
        <v>1394</v>
      </c>
      <c r="C1404" s="127">
        <v>2</v>
      </c>
      <c r="D1404" s="127">
        <v>12</v>
      </c>
      <c r="E1404" s="127">
        <v>5400</v>
      </c>
      <c r="F1404" s="128">
        <v>1.6544536451033953</v>
      </c>
      <c r="G1404" s="127">
        <v>12000</v>
      </c>
      <c r="H1404" s="127">
        <v>1700</v>
      </c>
      <c r="I1404" s="127">
        <v>6000</v>
      </c>
      <c r="J1404" s="127">
        <v>2</v>
      </c>
      <c r="K1404" s="127">
        <v>25</v>
      </c>
      <c r="L1404" s="127">
        <v>2</v>
      </c>
      <c r="M1404" s="127">
        <v>4</v>
      </c>
      <c r="N1404" s="127">
        <v>1</v>
      </c>
      <c r="O1404" s="127">
        <v>4</v>
      </c>
      <c r="P1404" s="127">
        <v>2</v>
      </c>
    </row>
    <row r="1405" spans="1:16" s="123" customFormat="1" ht="15.75" x14ac:dyDescent="0.25">
      <c r="A1405" s="121"/>
      <c r="B1405" s="127">
        <v>1395</v>
      </c>
      <c r="C1405" s="127">
        <v>3</v>
      </c>
      <c r="D1405" s="127">
        <v>48</v>
      </c>
      <c r="E1405" s="127">
        <v>5400</v>
      </c>
      <c r="F1405" s="128">
        <v>3.5535465947254221</v>
      </c>
      <c r="G1405" s="127">
        <v>12000</v>
      </c>
      <c r="H1405" s="127">
        <v>2200</v>
      </c>
      <c r="I1405" s="127">
        <v>6000</v>
      </c>
      <c r="J1405" s="127">
        <v>2</v>
      </c>
      <c r="K1405" s="129">
        <v>18</v>
      </c>
      <c r="L1405" s="127">
        <v>2</v>
      </c>
      <c r="M1405" s="127">
        <v>1</v>
      </c>
      <c r="N1405" s="127">
        <v>2</v>
      </c>
      <c r="O1405" s="127">
        <v>4</v>
      </c>
      <c r="P1405" s="127">
        <v>3</v>
      </c>
    </row>
    <row r="1406" spans="1:16" s="123" customFormat="1" ht="15.75" x14ac:dyDescent="0.25">
      <c r="A1406" s="121"/>
      <c r="B1406" s="127">
        <v>1396</v>
      </c>
      <c r="C1406" s="127">
        <v>2</v>
      </c>
      <c r="D1406" s="127">
        <v>18</v>
      </c>
      <c r="E1406" s="127">
        <v>18300</v>
      </c>
      <c r="F1406" s="128">
        <v>1.9025966520113684</v>
      </c>
      <c r="G1406" s="127">
        <v>36000</v>
      </c>
      <c r="H1406" s="127">
        <v>5200</v>
      </c>
      <c r="I1406" s="127">
        <v>6000</v>
      </c>
      <c r="J1406" s="127">
        <v>2</v>
      </c>
      <c r="K1406" s="127">
        <v>40</v>
      </c>
      <c r="L1406" s="127">
        <v>4</v>
      </c>
      <c r="M1406" s="127">
        <v>4</v>
      </c>
      <c r="N1406" s="127">
        <v>1</v>
      </c>
      <c r="O1406" s="127">
        <v>1</v>
      </c>
      <c r="P1406" s="127">
        <v>3</v>
      </c>
    </row>
    <row r="1407" spans="1:16" s="123" customFormat="1" ht="15.75" x14ac:dyDescent="0.25">
      <c r="A1407" s="121"/>
      <c r="B1407" s="127">
        <v>1397</v>
      </c>
      <c r="C1407" s="127">
        <v>4</v>
      </c>
      <c r="D1407" s="127">
        <v>12</v>
      </c>
      <c r="E1407" s="127">
        <v>18300</v>
      </c>
      <c r="F1407" s="128">
        <v>1.7866059364113704</v>
      </c>
      <c r="G1407" s="127">
        <v>36000</v>
      </c>
      <c r="H1407" s="127">
        <v>5200</v>
      </c>
      <c r="I1407" s="127">
        <v>6000</v>
      </c>
      <c r="J1407" s="127">
        <v>1</v>
      </c>
      <c r="K1407" s="129">
        <v>32</v>
      </c>
      <c r="L1407" s="127">
        <v>2</v>
      </c>
      <c r="M1407" s="127">
        <v>5</v>
      </c>
      <c r="N1407" s="127">
        <v>1</v>
      </c>
      <c r="O1407" s="127">
        <v>1</v>
      </c>
      <c r="P1407" s="127">
        <v>3</v>
      </c>
    </row>
    <row r="1408" spans="1:16" s="123" customFormat="1" ht="15.75" x14ac:dyDescent="0.25">
      <c r="A1408" s="121"/>
      <c r="B1408" s="127">
        <v>1398</v>
      </c>
      <c r="C1408" s="127">
        <v>2</v>
      </c>
      <c r="D1408" s="127">
        <v>36</v>
      </c>
      <c r="E1408" s="127">
        <v>18300</v>
      </c>
      <c r="F1408" s="128">
        <v>2.3372128406592818</v>
      </c>
      <c r="G1408" s="127">
        <v>36000</v>
      </c>
      <c r="H1408" s="127">
        <v>5200</v>
      </c>
      <c r="I1408" s="127">
        <v>6000</v>
      </c>
      <c r="J1408" s="127">
        <v>2</v>
      </c>
      <c r="K1408" s="127">
        <v>30</v>
      </c>
      <c r="L1408" s="127">
        <v>4</v>
      </c>
      <c r="M1408" s="127">
        <v>2</v>
      </c>
      <c r="N1408" s="127">
        <v>1</v>
      </c>
      <c r="O1408" s="127">
        <v>3</v>
      </c>
      <c r="P1408" s="127">
        <v>3</v>
      </c>
    </row>
    <row r="1409" spans="1:16" s="123" customFormat="1" ht="15.75" x14ac:dyDescent="0.25">
      <c r="A1409" s="121"/>
      <c r="B1409" s="127">
        <v>1399</v>
      </c>
      <c r="C1409" s="127">
        <v>3</v>
      </c>
      <c r="D1409" s="127">
        <v>36</v>
      </c>
      <c r="E1409" s="127">
        <v>18300</v>
      </c>
      <c r="F1409" s="128">
        <v>3.9837943060874963</v>
      </c>
      <c r="G1409" s="127">
        <v>36000</v>
      </c>
      <c r="H1409" s="127">
        <v>5200</v>
      </c>
      <c r="I1409" s="127">
        <v>6000</v>
      </c>
      <c r="J1409" s="127">
        <v>1</v>
      </c>
      <c r="K1409" s="129">
        <v>48</v>
      </c>
      <c r="L1409" s="127">
        <v>3</v>
      </c>
      <c r="M1409" s="127">
        <v>5</v>
      </c>
      <c r="N1409" s="127">
        <v>2</v>
      </c>
      <c r="O1409" s="127">
        <v>2</v>
      </c>
      <c r="P1409" s="127">
        <v>2</v>
      </c>
    </row>
    <row r="1410" spans="1:16" s="123" customFormat="1" ht="15.75" x14ac:dyDescent="0.25">
      <c r="A1410" s="121"/>
      <c r="B1410" s="127">
        <v>1400</v>
      </c>
      <c r="C1410" s="127">
        <v>4</v>
      </c>
      <c r="D1410" s="127">
        <v>18</v>
      </c>
      <c r="E1410" s="127">
        <v>14000</v>
      </c>
      <c r="F1410" s="128">
        <v>2.2931257896869939</v>
      </c>
      <c r="G1410" s="127">
        <v>25000</v>
      </c>
      <c r="H1410" s="127">
        <v>3700</v>
      </c>
      <c r="I1410" s="127">
        <v>6000</v>
      </c>
      <c r="J1410" s="127">
        <v>2</v>
      </c>
      <c r="K1410" s="127">
        <v>45</v>
      </c>
      <c r="L1410" s="127">
        <v>1</v>
      </c>
      <c r="M1410" s="127">
        <v>2</v>
      </c>
      <c r="N1410" s="127">
        <v>1</v>
      </c>
      <c r="O1410" s="127">
        <v>2</v>
      </c>
      <c r="P1410" s="127">
        <v>1</v>
      </c>
    </row>
    <row r="1411" spans="1:16" s="123" customFormat="1" ht="15.75" x14ac:dyDescent="0.25">
      <c r="A1411" s="121"/>
      <c r="B1411" s="127">
        <v>1401</v>
      </c>
      <c r="C1411" s="127">
        <v>3</v>
      </c>
      <c r="D1411" s="127">
        <v>48</v>
      </c>
      <c r="E1411" s="127">
        <v>14000</v>
      </c>
      <c r="F1411" s="128">
        <v>3.9542123655177011</v>
      </c>
      <c r="G1411" s="127">
        <v>20000</v>
      </c>
      <c r="H1411" s="127">
        <v>3600</v>
      </c>
      <c r="I1411" s="127">
        <v>6000</v>
      </c>
      <c r="J1411" s="127">
        <v>1</v>
      </c>
      <c r="K1411" s="129">
        <v>31</v>
      </c>
      <c r="L1411" s="127">
        <v>4</v>
      </c>
      <c r="M1411" s="127">
        <v>4</v>
      </c>
      <c r="N1411" s="127">
        <v>1</v>
      </c>
      <c r="O1411" s="127">
        <v>4</v>
      </c>
      <c r="P1411" s="127">
        <v>3</v>
      </c>
    </row>
    <row r="1412" spans="1:16" s="123" customFormat="1" ht="15.75" x14ac:dyDescent="0.25">
      <c r="A1412" s="121"/>
      <c r="B1412" s="127">
        <v>1402</v>
      </c>
      <c r="C1412" s="127">
        <v>2</v>
      </c>
      <c r="D1412" s="127">
        <v>36</v>
      </c>
      <c r="E1412" s="127">
        <v>24000</v>
      </c>
      <c r="F1412" s="128">
        <v>2.3661560448749572</v>
      </c>
      <c r="G1412" s="127">
        <v>36000</v>
      </c>
      <c r="H1412" s="127">
        <v>7300</v>
      </c>
      <c r="I1412" s="127">
        <v>6000</v>
      </c>
      <c r="J1412" s="127">
        <v>1</v>
      </c>
      <c r="K1412" s="127">
        <v>41</v>
      </c>
      <c r="L1412" s="127">
        <v>2</v>
      </c>
      <c r="M1412" s="127">
        <v>3</v>
      </c>
      <c r="N1412" s="127">
        <v>1</v>
      </c>
      <c r="O1412" s="127">
        <v>3</v>
      </c>
      <c r="P1412" s="127">
        <v>3</v>
      </c>
    </row>
    <row r="1413" spans="1:16" s="123" customFormat="1" ht="15.75" x14ac:dyDescent="0.25">
      <c r="A1413" s="121"/>
      <c r="B1413" s="127">
        <v>1403</v>
      </c>
      <c r="C1413" s="127">
        <v>3</v>
      </c>
      <c r="D1413" s="127">
        <v>12</v>
      </c>
      <c r="E1413" s="127">
        <v>14000</v>
      </c>
      <c r="F1413" s="128">
        <v>2.5750223978499585</v>
      </c>
      <c r="G1413" s="127">
        <v>25000</v>
      </c>
      <c r="H1413" s="127">
        <v>4400</v>
      </c>
      <c r="I1413" s="127">
        <v>6000</v>
      </c>
      <c r="J1413" s="127">
        <v>1</v>
      </c>
      <c r="K1413" s="129">
        <v>50</v>
      </c>
      <c r="L1413" s="127">
        <v>3</v>
      </c>
      <c r="M1413" s="127">
        <v>3</v>
      </c>
      <c r="N1413" s="127">
        <v>1</v>
      </c>
      <c r="O1413" s="127">
        <v>3</v>
      </c>
      <c r="P1413" s="127">
        <v>2</v>
      </c>
    </row>
    <row r="1414" spans="1:16" s="123" customFormat="1" ht="15.75" x14ac:dyDescent="0.25">
      <c r="A1414" s="121"/>
      <c r="B1414" s="127">
        <v>1404</v>
      </c>
      <c r="C1414" s="127">
        <v>4</v>
      </c>
      <c r="D1414" s="127">
        <v>36</v>
      </c>
      <c r="E1414" s="127">
        <v>14000</v>
      </c>
      <c r="F1414" s="128">
        <v>1.1164585770705524</v>
      </c>
      <c r="G1414" s="127">
        <v>25000</v>
      </c>
      <c r="H1414" s="127">
        <v>3600</v>
      </c>
      <c r="I1414" s="127">
        <v>6000</v>
      </c>
      <c r="J1414" s="127">
        <v>1</v>
      </c>
      <c r="K1414" s="127">
        <v>41</v>
      </c>
      <c r="L1414" s="127">
        <v>1</v>
      </c>
      <c r="M1414" s="127">
        <v>4</v>
      </c>
      <c r="N1414" s="127">
        <v>1</v>
      </c>
      <c r="O1414" s="127">
        <v>2</v>
      </c>
      <c r="P1414" s="127">
        <v>1</v>
      </c>
    </row>
    <row r="1415" spans="1:16" s="123" customFormat="1" ht="15.75" x14ac:dyDescent="0.25">
      <c r="A1415" s="121"/>
      <c r="B1415" s="127">
        <v>1405</v>
      </c>
      <c r="C1415" s="127">
        <v>4</v>
      </c>
      <c r="D1415" s="127">
        <v>18</v>
      </c>
      <c r="E1415" s="127">
        <v>24000</v>
      </c>
      <c r="F1415" s="128">
        <v>2.3538225099152914</v>
      </c>
      <c r="G1415" s="127">
        <v>36000</v>
      </c>
      <c r="H1415" s="127">
        <v>6900</v>
      </c>
      <c r="I1415" s="127">
        <v>6000</v>
      </c>
      <c r="J1415" s="127">
        <v>2</v>
      </c>
      <c r="K1415" s="129">
        <v>45</v>
      </c>
      <c r="L1415" s="127">
        <v>4</v>
      </c>
      <c r="M1415" s="127">
        <v>4</v>
      </c>
      <c r="N1415" s="127">
        <v>1</v>
      </c>
      <c r="O1415" s="127">
        <v>1</v>
      </c>
      <c r="P1415" s="127">
        <v>1</v>
      </c>
    </row>
    <row r="1416" spans="1:16" s="123" customFormat="1" ht="15.75" x14ac:dyDescent="0.25">
      <c r="A1416" s="121"/>
      <c r="B1416" s="127">
        <v>1406</v>
      </c>
      <c r="C1416" s="127">
        <v>3</v>
      </c>
      <c r="D1416" s="127">
        <v>18</v>
      </c>
      <c r="E1416" s="127">
        <v>14000</v>
      </c>
      <c r="F1416" s="128">
        <v>1.8507874969718396</v>
      </c>
      <c r="G1416" s="127">
        <v>21000</v>
      </c>
      <c r="H1416" s="127">
        <v>3600</v>
      </c>
      <c r="I1416" s="127">
        <v>6000</v>
      </c>
      <c r="J1416" s="127">
        <v>2</v>
      </c>
      <c r="K1416" s="127">
        <v>55</v>
      </c>
      <c r="L1416" s="127">
        <v>4</v>
      </c>
      <c r="M1416" s="127">
        <v>4</v>
      </c>
      <c r="N1416" s="127">
        <v>2</v>
      </c>
      <c r="O1416" s="127">
        <v>1</v>
      </c>
      <c r="P1416" s="127">
        <v>1</v>
      </c>
    </row>
    <row r="1417" spans="1:16" s="123" customFormat="1" ht="15.75" x14ac:dyDescent="0.25">
      <c r="A1417" s="121"/>
      <c r="B1417" s="127">
        <v>1407</v>
      </c>
      <c r="C1417" s="127">
        <v>1</v>
      </c>
      <c r="D1417" s="127">
        <v>60</v>
      </c>
      <c r="E1417" s="127">
        <v>18300</v>
      </c>
      <c r="F1417" s="128">
        <v>2.4355187729924377</v>
      </c>
      <c r="G1417" s="127">
        <v>36000</v>
      </c>
      <c r="H1417" s="127">
        <v>4200</v>
      </c>
      <c r="I1417" s="127">
        <v>5000</v>
      </c>
      <c r="J1417" s="127">
        <v>2</v>
      </c>
      <c r="K1417" s="129">
        <v>25</v>
      </c>
      <c r="L1417" s="127">
        <v>1</v>
      </c>
      <c r="M1417" s="127">
        <v>5</v>
      </c>
      <c r="N1417" s="127">
        <v>2</v>
      </c>
      <c r="O1417" s="127">
        <v>1</v>
      </c>
      <c r="P1417" s="127">
        <v>2</v>
      </c>
    </row>
    <row r="1418" spans="1:16" s="123" customFormat="1" ht="15.75" x14ac:dyDescent="0.25">
      <c r="A1418" s="121"/>
      <c r="B1418" s="127">
        <v>1408</v>
      </c>
      <c r="C1418" s="127">
        <v>2</v>
      </c>
      <c r="D1418" s="127">
        <v>36</v>
      </c>
      <c r="E1418" s="127">
        <v>24000</v>
      </c>
      <c r="F1418" s="128">
        <v>2.856750716977293</v>
      </c>
      <c r="G1418" s="127">
        <v>47000</v>
      </c>
      <c r="H1418" s="127">
        <v>7300</v>
      </c>
      <c r="I1418" s="127">
        <v>6000</v>
      </c>
      <c r="J1418" s="127">
        <v>2</v>
      </c>
      <c r="K1418" s="127">
        <v>50</v>
      </c>
      <c r="L1418" s="127">
        <v>4</v>
      </c>
      <c r="M1418" s="127">
        <v>3</v>
      </c>
      <c r="N1418" s="127">
        <v>1</v>
      </c>
      <c r="O1418" s="127">
        <v>3</v>
      </c>
      <c r="P1418" s="127">
        <v>1</v>
      </c>
    </row>
    <row r="1419" spans="1:16" s="123" customFormat="1" ht="15.75" x14ac:dyDescent="0.25">
      <c r="A1419" s="121"/>
      <c r="B1419" s="127">
        <v>1409</v>
      </c>
      <c r="C1419" s="127">
        <v>3</v>
      </c>
      <c r="D1419" s="127">
        <v>36</v>
      </c>
      <c r="E1419" s="127">
        <v>24000</v>
      </c>
      <c r="F1419" s="128">
        <v>3.1801468046779506</v>
      </c>
      <c r="G1419" s="127">
        <v>36000</v>
      </c>
      <c r="H1419" s="127">
        <v>6900</v>
      </c>
      <c r="I1419" s="127">
        <v>6000</v>
      </c>
      <c r="J1419" s="127">
        <v>2</v>
      </c>
      <c r="K1419" s="129">
        <v>51</v>
      </c>
      <c r="L1419" s="127">
        <v>3</v>
      </c>
      <c r="M1419" s="127">
        <v>2</v>
      </c>
      <c r="N1419" s="127">
        <v>1</v>
      </c>
      <c r="O1419" s="127">
        <v>2</v>
      </c>
      <c r="P1419" s="127">
        <v>3</v>
      </c>
    </row>
    <row r="1420" spans="1:16" s="123" customFormat="1" ht="15.75" x14ac:dyDescent="0.25">
      <c r="A1420" s="121"/>
      <c r="B1420" s="127">
        <v>1410</v>
      </c>
      <c r="C1420" s="127">
        <v>3</v>
      </c>
      <c r="D1420" s="127">
        <v>60</v>
      </c>
      <c r="E1420" s="127">
        <v>5400</v>
      </c>
      <c r="F1420" s="128">
        <v>3.0156837841786963</v>
      </c>
      <c r="G1420" s="127">
        <v>12000</v>
      </c>
      <c r="H1420" s="127">
        <v>2000</v>
      </c>
      <c r="I1420" s="127">
        <v>6000</v>
      </c>
      <c r="J1420" s="127">
        <v>2</v>
      </c>
      <c r="K1420" s="129">
        <v>52</v>
      </c>
      <c r="L1420" s="127">
        <v>1</v>
      </c>
      <c r="M1420" s="127">
        <v>1</v>
      </c>
      <c r="N1420" s="127">
        <v>2</v>
      </c>
      <c r="O1420" s="127">
        <v>4</v>
      </c>
      <c r="P1420" s="127">
        <v>3</v>
      </c>
    </row>
    <row r="1421" spans="1:16" s="123" customFormat="1" ht="15.75" x14ac:dyDescent="0.25">
      <c r="A1421" s="121"/>
      <c r="B1421" s="127">
        <v>1411</v>
      </c>
      <c r="C1421" s="127">
        <v>1</v>
      </c>
      <c r="D1421" s="127">
        <v>12</v>
      </c>
      <c r="E1421" s="127">
        <v>24000</v>
      </c>
      <c r="F1421" s="128">
        <v>2.6831792961057892</v>
      </c>
      <c r="G1421" s="127">
        <v>45000</v>
      </c>
      <c r="H1421" s="127">
        <v>6200</v>
      </c>
      <c r="I1421" s="127">
        <v>5000</v>
      </c>
      <c r="J1421" s="127">
        <v>2</v>
      </c>
      <c r="K1421" s="127">
        <v>55</v>
      </c>
      <c r="L1421" s="127">
        <v>4</v>
      </c>
      <c r="M1421" s="127">
        <v>4</v>
      </c>
      <c r="N1421" s="127">
        <v>1</v>
      </c>
      <c r="O1421" s="127">
        <v>3</v>
      </c>
      <c r="P1421" s="127">
        <v>3</v>
      </c>
    </row>
    <row r="1422" spans="1:16" s="123" customFormat="1" ht="15.75" x14ac:dyDescent="0.25">
      <c r="A1422" s="121"/>
      <c r="B1422" s="127">
        <v>1412</v>
      </c>
      <c r="C1422" s="127">
        <v>3</v>
      </c>
      <c r="D1422" s="127">
        <v>36</v>
      </c>
      <c r="E1422" s="127">
        <v>14000</v>
      </c>
      <c r="F1422" s="128">
        <v>3.2406489769097724</v>
      </c>
      <c r="G1422" s="127">
        <v>20000</v>
      </c>
      <c r="H1422" s="127">
        <v>3300</v>
      </c>
      <c r="I1422" s="127">
        <v>6000</v>
      </c>
      <c r="J1422" s="127">
        <v>2</v>
      </c>
      <c r="K1422" s="129">
        <v>35</v>
      </c>
      <c r="L1422" s="127">
        <v>4</v>
      </c>
      <c r="M1422" s="127">
        <v>4</v>
      </c>
      <c r="N1422" s="127">
        <v>1</v>
      </c>
      <c r="O1422" s="127">
        <v>3</v>
      </c>
      <c r="P1422" s="127">
        <v>1</v>
      </c>
    </row>
    <row r="1423" spans="1:16" s="123" customFormat="1" ht="15.75" x14ac:dyDescent="0.25">
      <c r="A1423" s="121"/>
      <c r="B1423" s="127">
        <v>1413</v>
      </c>
      <c r="C1423" s="127">
        <v>3</v>
      </c>
      <c r="D1423" s="127">
        <v>60</v>
      </c>
      <c r="E1423" s="127">
        <v>5400</v>
      </c>
      <c r="F1423" s="128">
        <v>1.7719997842913044</v>
      </c>
      <c r="G1423" s="127">
        <v>12000</v>
      </c>
      <c r="H1423" s="127">
        <v>1900</v>
      </c>
      <c r="I1423" s="127">
        <v>6000</v>
      </c>
      <c r="J1423" s="127">
        <v>2</v>
      </c>
      <c r="K1423" s="127">
        <v>27</v>
      </c>
      <c r="L1423" s="127">
        <v>3</v>
      </c>
      <c r="M1423" s="127">
        <v>1</v>
      </c>
      <c r="N1423" s="127">
        <v>2</v>
      </c>
      <c r="O1423" s="127">
        <v>3</v>
      </c>
      <c r="P1423" s="127">
        <v>1</v>
      </c>
    </row>
    <row r="1424" spans="1:16" s="123" customFormat="1" ht="15.75" x14ac:dyDescent="0.25">
      <c r="A1424" s="121"/>
      <c r="B1424" s="127">
        <v>1414</v>
      </c>
      <c r="C1424" s="127">
        <v>5</v>
      </c>
      <c r="D1424" s="127">
        <v>36</v>
      </c>
      <c r="E1424" s="127">
        <v>5400</v>
      </c>
      <c r="F1424" s="128">
        <v>2.6615352286889995</v>
      </c>
      <c r="G1424" s="127">
        <v>18000</v>
      </c>
      <c r="H1424" s="127">
        <v>3600</v>
      </c>
      <c r="I1424" s="127">
        <v>5500</v>
      </c>
      <c r="J1424" s="127">
        <v>2</v>
      </c>
      <c r="K1424" s="127">
        <v>29</v>
      </c>
      <c r="L1424" s="127">
        <v>4</v>
      </c>
      <c r="M1424" s="127">
        <v>5</v>
      </c>
      <c r="N1424" s="127">
        <v>2</v>
      </c>
      <c r="O1424" s="127">
        <v>2</v>
      </c>
      <c r="P1424" s="127">
        <v>3</v>
      </c>
    </row>
    <row r="1425" spans="1:16" s="123" customFormat="1" ht="15.75" x14ac:dyDescent="0.25">
      <c r="A1425" s="121"/>
      <c r="B1425" s="127">
        <v>1415</v>
      </c>
      <c r="C1425" s="127">
        <v>2</v>
      </c>
      <c r="D1425" s="127">
        <v>36</v>
      </c>
      <c r="E1425" s="127">
        <v>24000</v>
      </c>
      <c r="F1425" s="128">
        <v>1.6807423606171601</v>
      </c>
      <c r="G1425" s="127">
        <v>41000</v>
      </c>
      <c r="H1425" s="127">
        <v>6200</v>
      </c>
      <c r="I1425" s="127">
        <v>6000</v>
      </c>
      <c r="J1425" s="127">
        <v>2</v>
      </c>
      <c r="K1425" s="129">
        <v>19</v>
      </c>
      <c r="L1425" s="127">
        <v>4</v>
      </c>
      <c r="M1425" s="127">
        <v>2</v>
      </c>
      <c r="N1425" s="127">
        <v>1</v>
      </c>
      <c r="O1425" s="127">
        <v>3</v>
      </c>
      <c r="P1425" s="127">
        <v>3</v>
      </c>
    </row>
    <row r="1426" spans="1:16" s="123" customFormat="1" ht="15.75" x14ac:dyDescent="0.25">
      <c r="A1426" s="121"/>
      <c r="B1426" s="127">
        <v>1416</v>
      </c>
      <c r="C1426" s="127">
        <v>3</v>
      </c>
      <c r="D1426" s="127">
        <v>36</v>
      </c>
      <c r="E1426" s="127">
        <v>24000</v>
      </c>
      <c r="F1426" s="128">
        <v>2.0503558565608317</v>
      </c>
      <c r="G1426" s="127">
        <v>36000</v>
      </c>
      <c r="H1426" s="127">
        <v>7300</v>
      </c>
      <c r="I1426" s="127">
        <v>6000</v>
      </c>
      <c r="J1426" s="127">
        <v>1</v>
      </c>
      <c r="K1426" s="127">
        <v>28</v>
      </c>
      <c r="L1426" s="127">
        <v>4</v>
      </c>
      <c r="M1426" s="127">
        <v>1</v>
      </c>
      <c r="N1426" s="127">
        <v>1</v>
      </c>
      <c r="O1426" s="127">
        <v>2</v>
      </c>
      <c r="P1426" s="127">
        <v>3</v>
      </c>
    </row>
    <row r="1427" spans="1:16" s="123" customFormat="1" ht="15.75" x14ac:dyDescent="0.25">
      <c r="A1427" s="121"/>
      <c r="B1427" s="127">
        <v>1417</v>
      </c>
      <c r="C1427" s="127">
        <v>5</v>
      </c>
      <c r="D1427" s="127">
        <v>48</v>
      </c>
      <c r="E1427" s="127">
        <v>14000</v>
      </c>
      <c r="F1427" s="128">
        <v>2.1493153497419657</v>
      </c>
      <c r="G1427" s="127">
        <v>25000</v>
      </c>
      <c r="H1427" s="127">
        <v>4400</v>
      </c>
      <c r="I1427" s="127">
        <v>5500</v>
      </c>
      <c r="J1427" s="127">
        <v>1</v>
      </c>
      <c r="K1427" s="129">
        <v>24</v>
      </c>
      <c r="L1427" s="127">
        <v>1</v>
      </c>
      <c r="M1427" s="127">
        <v>1</v>
      </c>
      <c r="N1427" s="127">
        <v>1</v>
      </c>
      <c r="O1427" s="127">
        <v>4</v>
      </c>
      <c r="P1427" s="127">
        <v>3</v>
      </c>
    </row>
    <row r="1428" spans="1:16" s="123" customFormat="1" ht="15.75" x14ac:dyDescent="0.25">
      <c r="A1428" s="121"/>
      <c r="B1428" s="127">
        <v>1418</v>
      </c>
      <c r="C1428" s="127">
        <v>2</v>
      </c>
      <c r="D1428" s="127">
        <v>12</v>
      </c>
      <c r="E1428" s="127">
        <v>18300</v>
      </c>
      <c r="F1428" s="128">
        <v>1.0547148783970923</v>
      </c>
      <c r="G1428" s="127">
        <v>36000</v>
      </c>
      <c r="H1428" s="127">
        <v>6200</v>
      </c>
      <c r="I1428" s="127">
        <v>6000</v>
      </c>
      <c r="J1428" s="127">
        <v>2</v>
      </c>
      <c r="K1428" s="129">
        <v>38</v>
      </c>
      <c r="L1428" s="127">
        <v>3</v>
      </c>
      <c r="M1428" s="127">
        <v>1</v>
      </c>
      <c r="N1428" s="127">
        <v>1</v>
      </c>
      <c r="O1428" s="127">
        <v>4</v>
      </c>
      <c r="P1428" s="127">
        <v>2</v>
      </c>
    </row>
    <row r="1429" spans="1:16" s="123" customFormat="1" ht="15.75" x14ac:dyDescent="0.25">
      <c r="A1429" s="121"/>
      <c r="B1429" s="127">
        <v>1419</v>
      </c>
      <c r="C1429" s="127">
        <v>5</v>
      </c>
      <c r="D1429" s="127">
        <v>36</v>
      </c>
      <c r="E1429" s="127">
        <v>24000</v>
      </c>
      <c r="F1429" s="128">
        <v>3.4503274270978874</v>
      </c>
      <c r="G1429" s="127">
        <v>41000</v>
      </c>
      <c r="H1429" s="127">
        <v>7300</v>
      </c>
      <c r="I1429" s="127">
        <v>5500</v>
      </c>
      <c r="J1429" s="127">
        <v>1</v>
      </c>
      <c r="K1429" s="127">
        <v>28</v>
      </c>
      <c r="L1429" s="127">
        <v>4</v>
      </c>
      <c r="M1429" s="127">
        <v>4</v>
      </c>
      <c r="N1429" s="127">
        <v>1</v>
      </c>
      <c r="O1429" s="127">
        <v>1</v>
      </c>
      <c r="P1429" s="127">
        <v>1</v>
      </c>
    </row>
    <row r="1430" spans="1:16" s="123" customFormat="1" ht="15.75" x14ac:dyDescent="0.25">
      <c r="A1430" s="121"/>
      <c r="B1430" s="127">
        <v>1420</v>
      </c>
      <c r="C1430" s="127">
        <v>1</v>
      </c>
      <c r="D1430" s="127">
        <v>36</v>
      </c>
      <c r="E1430" s="127">
        <v>24000</v>
      </c>
      <c r="F1430" s="128">
        <v>3.8865300720786609</v>
      </c>
      <c r="G1430" s="127">
        <v>36000</v>
      </c>
      <c r="H1430" s="127">
        <v>7300</v>
      </c>
      <c r="I1430" s="127">
        <v>5000</v>
      </c>
      <c r="J1430" s="127">
        <v>2</v>
      </c>
      <c r="K1430" s="129">
        <v>45</v>
      </c>
      <c r="L1430" s="127">
        <v>2</v>
      </c>
      <c r="M1430" s="127">
        <v>2</v>
      </c>
      <c r="N1430" s="127">
        <v>2</v>
      </c>
      <c r="O1430" s="127">
        <v>1</v>
      </c>
      <c r="P1430" s="127">
        <v>1</v>
      </c>
    </row>
    <row r="1431" spans="1:16" s="123" customFormat="1" ht="15.75" x14ac:dyDescent="0.25">
      <c r="A1431" s="121"/>
      <c r="B1431" s="127">
        <v>1421</v>
      </c>
      <c r="C1431" s="127">
        <v>4</v>
      </c>
      <c r="D1431" s="127">
        <v>18</v>
      </c>
      <c r="E1431" s="127">
        <v>24000</v>
      </c>
      <c r="F1431" s="128">
        <v>1.9354756766786148</v>
      </c>
      <c r="G1431" s="127">
        <v>36000</v>
      </c>
      <c r="H1431" s="127">
        <v>7300</v>
      </c>
      <c r="I1431" s="127">
        <v>6000</v>
      </c>
      <c r="J1431" s="127">
        <v>2</v>
      </c>
      <c r="K1431" s="127">
        <v>53</v>
      </c>
      <c r="L1431" s="127">
        <v>3</v>
      </c>
      <c r="M1431" s="127">
        <v>3</v>
      </c>
      <c r="N1431" s="127">
        <v>1</v>
      </c>
      <c r="O1431" s="127">
        <v>3</v>
      </c>
      <c r="P1431" s="127">
        <v>1</v>
      </c>
    </row>
    <row r="1432" spans="1:16" s="123" customFormat="1" ht="15.75" x14ac:dyDescent="0.25">
      <c r="A1432" s="121"/>
      <c r="B1432" s="127">
        <v>1422</v>
      </c>
      <c r="C1432" s="127">
        <v>5</v>
      </c>
      <c r="D1432" s="127">
        <v>12</v>
      </c>
      <c r="E1432" s="127">
        <v>14000</v>
      </c>
      <c r="F1432" s="128">
        <v>1.3435442376878637</v>
      </c>
      <c r="G1432" s="127">
        <v>25000</v>
      </c>
      <c r="H1432" s="127">
        <v>4400</v>
      </c>
      <c r="I1432" s="127">
        <v>5500</v>
      </c>
      <c r="J1432" s="127">
        <v>2</v>
      </c>
      <c r="K1432" s="127">
        <v>52</v>
      </c>
      <c r="L1432" s="127">
        <v>1</v>
      </c>
      <c r="M1432" s="127">
        <v>1</v>
      </c>
      <c r="N1432" s="127">
        <v>2</v>
      </c>
      <c r="O1432" s="127">
        <v>2</v>
      </c>
      <c r="P1432" s="127">
        <v>1</v>
      </c>
    </row>
    <row r="1433" spans="1:16" s="123" customFormat="1" ht="15.75" x14ac:dyDescent="0.25">
      <c r="A1433" s="121"/>
      <c r="B1433" s="127">
        <v>1423</v>
      </c>
      <c r="C1433" s="127">
        <v>3</v>
      </c>
      <c r="D1433" s="127">
        <v>60</v>
      </c>
      <c r="E1433" s="127">
        <v>24000</v>
      </c>
      <c r="F1433" s="128">
        <v>2.220937564095852</v>
      </c>
      <c r="G1433" s="127">
        <v>41000</v>
      </c>
      <c r="H1433" s="127">
        <v>6200</v>
      </c>
      <c r="I1433" s="127">
        <v>6000</v>
      </c>
      <c r="J1433" s="127">
        <v>2</v>
      </c>
      <c r="K1433" s="129">
        <v>38</v>
      </c>
      <c r="L1433" s="127">
        <v>1</v>
      </c>
      <c r="M1433" s="127">
        <v>4</v>
      </c>
      <c r="N1433" s="127">
        <v>2</v>
      </c>
      <c r="O1433" s="127">
        <v>2</v>
      </c>
      <c r="P1433" s="127">
        <v>1</v>
      </c>
    </row>
    <row r="1434" spans="1:16" s="123" customFormat="1" ht="15.75" x14ac:dyDescent="0.25">
      <c r="A1434" s="121"/>
      <c r="B1434" s="127">
        <v>1424</v>
      </c>
      <c r="C1434" s="127">
        <v>4</v>
      </c>
      <c r="D1434" s="127">
        <v>48</v>
      </c>
      <c r="E1434" s="127">
        <v>18300</v>
      </c>
      <c r="F1434" s="128">
        <v>1.380836417702993</v>
      </c>
      <c r="G1434" s="127">
        <v>36000</v>
      </c>
      <c r="H1434" s="127">
        <v>5200</v>
      </c>
      <c r="I1434" s="127">
        <v>6000</v>
      </c>
      <c r="J1434" s="127">
        <v>1</v>
      </c>
      <c r="K1434" s="127">
        <v>35</v>
      </c>
      <c r="L1434" s="127">
        <v>3</v>
      </c>
      <c r="M1434" s="127">
        <v>1</v>
      </c>
      <c r="N1434" s="127">
        <v>1</v>
      </c>
      <c r="O1434" s="127">
        <v>3</v>
      </c>
      <c r="P1434" s="127">
        <v>3</v>
      </c>
    </row>
    <row r="1435" spans="1:16" s="123" customFormat="1" ht="15.75" x14ac:dyDescent="0.25">
      <c r="A1435" s="121"/>
      <c r="B1435" s="127">
        <v>1425</v>
      </c>
      <c r="C1435" s="127">
        <v>4</v>
      </c>
      <c r="D1435" s="127">
        <v>36</v>
      </c>
      <c r="E1435" s="127">
        <v>5400</v>
      </c>
      <c r="F1435" s="128">
        <v>2.6052736839126549</v>
      </c>
      <c r="G1435" s="127">
        <v>12000</v>
      </c>
      <c r="H1435" s="127">
        <v>1700</v>
      </c>
      <c r="I1435" s="127">
        <v>6000</v>
      </c>
      <c r="J1435" s="127">
        <v>1</v>
      </c>
      <c r="K1435" s="129">
        <v>22</v>
      </c>
      <c r="L1435" s="127">
        <v>2</v>
      </c>
      <c r="M1435" s="127">
        <v>2</v>
      </c>
      <c r="N1435" s="127">
        <v>2</v>
      </c>
      <c r="O1435" s="127">
        <v>1</v>
      </c>
      <c r="P1435" s="127">
        <v>1</v>
      </c>
    </row>
    <row r="1436" spans="1:16" s="123" customFormat="1" ht="15.75" x14ac:dyDescent="0.25">
      <c r="A1436" s="121"/>
      <c r="B1436" s="127">
        <v>1426</v>
      </c>
      <c r="C1436" s="127">
        <v>5</v>
      </c>
      <c r="D1436" s="127">
        <v>36</v>
      </c>
      <c r="E1436" s="127">
        <v>5400</v>
      </c>
      <c r="F1436" s="128">
        <v>2.1456056909678964</v>
      </c>
      <c r="G1436" s="127">
        <v>12000</v>
      </c>
      <c r="H1436" s="127">
        <v>1800</v>
      </c>
      <c r="I1436" s="127">
        <v>5500</v>
      </c>
      <c r="J1436" s="127">
        <v>1</v>
      </c>
      <c r="K1436" s="127">
        <v>25</v>
      </c>
      <c r="L1436" s="127">
        <v>3</v>
      </c>
      <c r="M1436" s="127">
        <v>4</v>
      </c>
      <c r="N1436" s="127">
        <v>1</v>
      </c>
      <c r="O1436" s="127">
        <v>1</v>
      </c>
      <c r="P1436" s="127">
        <v>3</v>
      </c>
    </row>
    <row r="1437" spans="1:16" s="123" customFormat="1" ht="15.75" x14ac:dyDescent="0.25">
      <c r="A1437" s="121"/>
      <c r="B1437" s="127">
        <v>1427</v>
      </c>
      <c r="C1437" s="127">
        <v>5</v>
      </c>
      <c r="D1437" s="127">
        <v>36</v>
      </c>
      <c r="E1437" s="127">
        <v>5400</v>
      </c>
      <c r="F1437" s="128">
        <v>1.7138145034581658</v>
      </c>
      <c r="G1437" s="127">
        <v>12000</v>
      </c>
      <c r="H1437" s="127">
        <v>2600</v>
      </c>
      <c r="I1437" s="127">
        <v>5500</v>
      </c>
      <c r="J1437" s="127">
        <v>1</v>
      </c>
      <c r="K1437" s="129">
        <v>44</v>
      </c>
      <c r="L1437" s="127">
        <v>1</v>
      </c>
      <c r="M1437" s="127">
        <v>1</v>
      </c>
      <c r="N1437" s="127">
        <v>2</v>
      </c>
      <c r="O1437" s="127">
        <v>4</v>
      </c>
      <c r="P1437" s="127">
        <v>1</v>
      </c>
    </row>
    <row r="1438" spans="1:16" s="123" customFormat="1" ht="15.75" x14ac:dyDescent="0.25">
      <c r="A1438" s="121"/>
      <c r="B1438" s="127">
        <v>1428</v>
      </c>
      <c r="C1438" s="127">
        <v>4</v>
      </c>
      <c r="D1438" s="127">
        <v>18</v>
      </c>
      <c r="E1438" s="127">
        <v>5400</v>
      </c>
      <c r="F1438" s="128">
        <v>2.4801561236945235</v>
      </c>
      <c r="G1438" s="127">
        <v>15000</v>
      </c>
      <c r="H1438" s="127">
        <v>2400</v>
      </c>
      <c r="I1438" s="127">
        <v>6000</v>
      </c>
      <c r="J1438" s="127">
        <v>1</v>
      </c>
      <c r="K1438" s="127">
        <v>35</v>
      </c>
      <c r="L1438" s="127">
        <v>4</v>
      </c>
      <c r="M1438" s="127">
        <v>4</v>
      </c>
      <c r="N1438" s="127">
        <v>2</v>
      </c>
      <c r="O1438" s="127">
        <v>1</v>
      </c>
      <c r="P1438" s="127">
        <v>1</v>
      </c>
    </row>
    <row r="1439" spans="1:16" s="123" customFormat="1" ht="15.75" x14ac:dyDescent="0.25">
      <c r="A1439" s="121"/>
      <c r="B1439" s="127">
        <v>1429</v>
      </c>
      <c r="C1439" s="127">
        <v>3</v>
      </c>
      <c r="D1439" s="127">
        <v>36</v>
      </c>
      <c r="E1439" s="127">
        <v>5400</v>
      </c>
      <c r="F1439" s="128">
        <v>3.9269612235373126</v>
      </c>
      <c r="G1439" s="127">
        <v>18000</v>
      </c>
      <c r="H1439" s="127">
        <v>3000</v>
      </c>
      <c r="I1439" s="127">
        <v>6000</v>
      </c>
      <c r="J1439" s="127">
        <v>2</v>
      </c>
      <c r="K1439" s="129">
        <v>18</v>
      </c>
      <c r="L1439" s="127">
        <v>3</v>
      </c>
      <c r="M1439" s="127">
        <v>4</v>
      </c>
      <c r="N1439" s="127">
        <v>1</v>
      </c>
      <c r="O1439" s="127">
        <v>4</v>
      </c>
      <c r="P1439" s="127">
        <v>2</v>
      </c>
    </row>
    <row r="1440" spans="1:16" s="123" customFormat="1" ht="15.75" x14ac:dyDescent="0.25">
      <c r="A1440" s="121"/>
      <c r="B1440" s="127">
        <v>1430</v>
      </c>
      <c r="C1440" s="127">
        <v>5</v>
      </c>
      <c r="D1440" s="127">
        <v>48</v>
      </c>
      <c r="E1440" s="127">
        <v>24000</v>
      </c>
      <c r="F1440" s="128">
        <v>2.875090970713432</v>
      </c>
      <c r="G1440" s="127">
        <v>42000</v>
      </c>
      <c r="H1440" s="127">
        <v>7300</v>
      </c>
      <c r="I1440" s="127">
        <v>5500</v>
      </c>
      <c r="J1440" s="127">
        <v>2</v>
      </c>
      <c r="K1440" s="127">
        <v>33</v>
      </c>
      <c r="L1440" s="127">
        <v>2</v>
      </c>
      <c r="M1440" s="127">
        <v>4</v>
      </c>
      <c r="N1440" s="127">
        <v>1</v>
      </c>
      <c r="O1440" s="127">
        <v>2</v>
      </c>
      <c r="P1440" s="127">
        <v>3</v>
      </c>
    </row>
    <row r="1441" spans="1:16" s="123" customFormat="1" ht="15.75" x14ac:dyDescent="0.25">
      <c r="A1441" s="121"/>
      <c r="B1441" s="127">
        <v>1431</v>
      </c>
      <c r="C1441" s="127">
        <v>5</v>
      </c>
      <c r="D1441" s="127">
        <v>48</v>
      </c>
      <c r="E1441" s="127">
        <v>24000</v>
      </c>
      <c r="F1441" s="128">
        <v>1.5799102414474557</v>
      </c>
      <c r="G1441" s="127">
        <v>49000</v>
      </c>
      <c r="H1441" s="127">
        <v>8400</v>
      </c>
      <c r="I1441" s="127">
        <v>5500</v>
      </c>
      <c r="J1441" s="127">
        <v>2</v>
      </c>
      <c r="K1441" s="129">
        <v>19</v>
      </c>
      <c r="L1441" s="127">
        <v>2</v>
      </c>
      <c r="M1441" s="127">
        <v>4</v>
      </c>
      <c r="N1441" s="127">
        <v>1</v>
      </c>
      <c r="O1441" s="127">
        <v>4</v>
      </c>
      <c r="P1441" s="127">
        <v>2</v>
      </c>
    </row>
    <row r="1442" spans="1:16" s="123" customFormat="1" ht="15.75" x14ac:dyDescent="0.25">
      <c r="A1442" s="121"/>
      <c r="B1442" s="127">
        <v>1432</v>
      </c>
      <c r="C1442" s="127">
        <v>2</v>
      </c>
      <c r="D1442" s="127">
        <v>12</v>
      </c>
      <c r="E1442" s="127">
        <v>24000</v>
      </c>
      <c r="F1442" s="128">
        <v>2.5529773384588386</v>
      </c>
      <c r="G1442" s="127">
        <v>41000</v>
      </c>
      <c r="H1442" s="127">
        <v>6200</v>
      </c>
      <c r="I1442" s="127">
        <v>6000</v>
      </c>
      <c r="J1442" s="127">
        <v>1</v>
      </c>
      <c r="K1442" s="127">
        <v>36</v>
      </c>
      <c r="L1442" s="127">
        <v>2</v>
      </c>
      <c r="M1442" s="127">
        <v>4</v>
      </c>
      <c r="N1442" s="127">
        <v>2</v>
      </c>
      <c r="O1442" s="127">
        <v>4</v>
      </c>
      <c r="P1442" s="127">
        <v>3</v>
      </c>
    </row>
    <row r="1443" spans="1:16" s="123" customFormat="1" ht="15.75" x14ac:dyDescent="0.25">
      <c r="A1443" s="121"/>
      <c r="B1443" s="127">
        <v>1433</v>
      </c>
      <c r="C1443" s="127">
        <v>5</v>
      </c>
      <c r="D1443" s="127">
        <v>36</v>
      </c>
      <c r="E1443" s="127">
        <v>18300</v>
      </c>
      <c r="F1443" s="128">
        <v>1.9599741106920954</v>
      </c>
      <c r="G1443" s="127">
        <v>36000</v>
      </c>
      <c r="H1443" s="127">
        <v>7300</v>
      </c>
      <c r="I1443" s="127">
        <v>5500</v>
      </c>
      <c r="J1443" s="127">
        <v>2</v>
      </c>
      <c r="K1443" s="129">
        <v>37</v>
      </c>
      <c r="L1443" s="127">
        <v>1</v>
      </c>
      <c r="M1443" s="127">
        <v>2</v>
      </c>
      <c r="N1443" s="127">
        <v>1</v>
      </c>
      <c r="O1443" s="127">
        <v>1</v>
      </c>
      <c r="P1443" s="127">
        <v>1</v>
      </c>
    </row>
    <row r="1444" spans="1:16" s="123" customFormat="1" ht="15.75" x14ac:dyDescent="0.25">
      <c r="A1444" s="121"/>
      <c r="B1444" s="127">
        <v>1434</v>
      </c>
      <c r="C1444" s="127">
        <v>4</v>
      </c>
      <c r="D1444" s="127">
        <v>36</v>
      </c>
      <c r="E1444" s="127">
        <v>5400</v>
      </c>
      <c r="F1444" s="128">
        <v>3.2057943332274945</v>
      </c>
      <c r="G1444" s="127">
        <v>12000</v>
      </c>
      <c r="H1444" s="127">
        <v>2100</v>
      </c>
      <c r="I1444" s="127">
        <v>6000</v>
      </c>
      <c r="J1444" s="127">
        <v>2</v>
      </c>
      <c r="K1444" s="127">
        <v>38</v>
      </c>
      <c r="L1444" s="127">
        <v>3</v>
      </c>
      <c r="M1444" s="127">
        <v>5</v>
      </c>
      <c r="N1444" s="127">
        <v>1</v>
      </c>
      <c r="O1444" s="127">
        <v>1</v>
      </c>
      <c r="P1444" s="127">
        <v>2</v>
      </c>
    </row>
    <row r="1445" spans="1:16" s="123" customFormat="1" ht="15.75" x14ac:dyDescent="0.25">
      <c r="A1445" s="121"/>
      <c r="B1445" s="127">
        <v>1435</v>
      </c>
      <c r="C1445" s="127">
        <v>1</v>
      </c>
      <c r="D1445" s="127">
        <v>36</v>
      </c>
      <c r="E1445" s="127">
        <v>14000</v>
      </c>
      <c r="F1445" s="128">
        <v>2.1936828448812973</v>
      </c>
      <c r="G1445" s="127">
        <v>25000</v>
      </c>
      <c r="H1445" s="127">
        <v>3600</v>
      </c>
      <c r="I1445" s="127">
        <v>5000</v>
      </c>
      <c r="J1445" s="127">
        <v>1</v>
      </c>
      <c r="K1445" s="127">
        <v>41</v>
      </c>
      <c r="L1445" s="127">
        <v>3</v>
      </c>
      <c r="M1445" s="127">
        <v>3</v>
      </c>
      <c r="N1445" s="127">
        <v>1</v>
      </c>
      <c r="O1445" s="127">
        <v>2</v>
      </c>
      <c r="P1445" s="127">
        <v>2</v>
      </c>
    </row>
    <row r="1446" spans="1:16" s="123" customFormat="1" ht="15.75" x14ac:dyDescent="0.25">
      <c r="A1446" s="121"/>
      <c r="B1446" s="127">
        <v>1436</v>
      </c>
      <c r="C1446" s="127">
        <v>2</v>
      </c>
      <c r="D1446" s="127">
        <v>12</v>
      </c>
      <c r="E1446" s="127">
        <v>18300</v>
      </c>
      <c r="F1446" s="128">
        <v>1.8763237908924246</v>
      </c>
      <c r="G1446" s="127">
        <v>36000</v>
      </c>
      <c r="H1446" s="127">
        <v>5000</v>
      </c>
      <c r="I1446" s="127">
        <v>6000</v>
      </c>
      <c r="J1446" s="127">
        <v>1</v>
      </c>
      <c r="K1446" s="129">
        <v>42</v>
      </c>
      <c r="L1446" s="127">
        <v>2</v>
      </c>
      <c r="M1446" s="127">
        <v>4</v>
      </c>
      <c r="N1446" s="127">
        <v>2</v>
      </c>
      <c r="O1446" s="127">
        <v>1</v>
      </c>
      <c r="P1446" s="127">
        <v>3</v>
      </c>
    </row>
    <row r="1447" spans="1:16" s="123" customFormat="1" ht="15.75" x14ac:dyDescent="0.25">
      <c r="A1447" s="121"/>
      <c r="B1447" s="127">
        <v>1437</v>
      </c>
      <c r="C1447" s="127">
        <v>4</v>
      </c>
      <c r="D1447" s="127">
        <v>36</v>
      </c>
      <c r="E1447" s="127">
        <v>14000</v>
      </c>
      <c r="F1447" s="128">
        <v>1.6762494930610472</v>
      </c>
      <c r="G1447" s="127">
        <v>25000</v>
      </c>
      <c r="H1447" s="127">
        <v>4400</v>
      </c>
      <c r="I1447" s="127">
        <v>6000</v>
      </c>
      <c r="J1447" s="127">
        <v>1</v>
      </c>
      <c r="K1447" s="127">
        <v>19</v>
      </c>
      <c r="L1447" s="127">
        <v>1</v>
      </c>
      <c r="M1447" s="127">
        <v>4</v>
      </c>
      <c r="N1447" s="127">
        <v>2</v>
      </c>
      <c r="O1447" s="127">
        <v>4</v>
      </c>
      <c r="P1447" s="127">
        <v>2</v>
      </c>
    </row>
    <row r="1448" spans="1:16" s="123" customFormat="1" ht="15.75" x14ac:dyDescent="0.25">
      <c r="A1448" s="121"/>
      <c r="B1448" s="127">
        <v>1438</v>
      </c>
      <c r="C1448" s="127">
        <v>3</v>
      </c>
      <c r="D1448" s="127">
        <v>36</v>
      </c>
      <c r="E1448" s="127">
        <v>18300</v>
      </c>
      <c r="F1448" s="128">
        <v>3.1066127019738214</v>
      </c>
      <c r="G1448" s="127">
        <v>36000</v>
      </c>
      <c r="H1448" s="127">
        <v>5200</v>
      </c>
      <c r="I1448" s="127">
        <v>6000</v>
      </c>
      <c r="J1448" s="127">
        <v>1</v>
      </c>
      <c r="K1448" s="129">
        <v>37</v>
      </c>
      <c r="L1448" s="127">
        <v>1</v>
      </c>
      <c r="M1448" s="127">
        <v>5</v>
      </c>
      <c r="N1448" s="127">
        <v>2</v>
      </c>
      <c r="O1448" s="127">
        <v>4</v>
      </c>
      <c r="P1448" s="127">
        <v>3</v>
      </c>
    </row>
    <row r="1449" spans="1:16" s="123" customFormat="1" ht="15.75" x14ac:dyDescent="0.25">
      <c r="A1449" s="121"/>
      <c r="B1449" s="127">
        <v>1439</v>
      </c>
      <c r="C1449" s="127">
        <v>4</v>
      </c>
      <c r="D1449" s="127">
        <v>12</v>
      </c>
      <c r="E1449" s="127">
        <v>24000</v>
      </c>
      <c r="F1449" s="128">
        <v>3.9268590017602327</v>
      </c>
      <c r="G1449" s="127">
        <v>47000</v>
      </c>
      <c r="H1449" s="127">
        <v>7300</v>
      </c>
      <c r="I1449" s="127">
        <v>6000</v>
      </c>
      <c r="J1449" s="127">
        <v>2</v>
      </c>
      <c r="K1449" s="127">
        <v>42</v>
      </c>
      <c r="L1449" s="127">
        <v>3</v>
      </c>
      <c r="M1449" s="127">
        <v>2</v>
      </c>
      <c r="N1449" s="127">
        <v>1</v>
      </c>
      <c r="O1449" s="127">
        <v>2</v>
      </c>
      <c r="P1449" s="127">
        <v>2</v>
      </c>
    </row>
    <row r="1450" spans="1:16" s="123" customFormat="1" ht="15.75" x14ac:dyDescent="0.25">
      <c r="A1450" s="121"/>
      <c r="B1450" s="127">
        <v>1440</v>
      </c>
      <c r="C1450" s="127">
        <v>5</v>
      </c>
      <c r="D1450" s="127">
        <v>12</v>
      </c>
      <c r="E1450" s="127">
        <v>18300</v>
      </c>
      <c r="F1450" s="128">
        <v>1.9046510974867181</v>
      </c>
      <c r="G1450" s="127">
        <v>36000</v>
      </c>
      <c r="H1450" s="127">
        <v>5200</v>
      </c>
      <c r="I1450" s="127">
        <v>5500</v>
      </c>
      <c r="J1450" s="127">
        <v>2</v>
      </c>
      <c r="K1450" s="127">
        <v>28</v>
      </c>
      <c r="L1450" s="127">
        <v>1</v>
      </c>
      <c r="M1450" s="127">
        <v>5</v>
      </c>
      <c r="N1450" s="127">
        <v>1</v>
      </c>
      <c r="O1450" s="127">
        <v>4</v>
      </c>
      <c r="P1450" s="127">
        <v>2</v>
      </c>
    </row>
    <row r="1451" spans="1:16" s="123" customFormat="1" ht="15.75" x14ac:dyDescent="0.25">
      <c r="A1451" s="121"/>
      <c r="B1451" s="127">
        <v>1441</v>
      </c>
      <c r="C1451" s="127">
        <v>2</v>
      </c>
      <c r="D1451" s="127">
        <v>36</v>
      </c>
      <c r="E1451" s="127">
        <v>5400</v>
      </c>
      <c r="F1451" s="128">
        <v>1.0338508397176138</v>
      </c>
      <c r="G1451" s="127">
        <v>12000</v>
      </c>
      <c r="H1451" s="127">
        <v>1600</v>
      </c>
      <c r="I1451" s="127">
        <v>6000</v>
      </c>
      <c r="J1451" s="127">
        <v>1</v>
      </c>
      <c r="K1451" s="129">
        <v>45</v>
      </c>
      <c r="L1451" s="127">
        <v>1</v>
      </c>
      <c r="M1451" s="127">
        <v>4</v>
      </c>
      <c r="N1451" s="127">
        <v>2</v>
      </c>
      <c r="O1451" s="127">
        <v>3</v>
      </c>
      <c r="P1451" s="127">
        <v>1</v>
      </c>
    </row>
    <row r="1452" spans="1:16" s="123" customFormat="1" ht="15.75" x14ac:dyDescent="0.25">
      <c r="A1452" s="121"/>
      <c r="B1452" s="127">
        <v>1442</v>
      </c>
      <c r="C1452" s="127">
        <v>5</v>
      </c>
      <c r="D1452" s="127">
        <v>18</v>
      </c>
      <c r="E1452" s="127">
        <v>18300</v>
      </c>
      <c r="F1452" s="128">
        <v>2.2869330551882774</v>
      </c>
      <c r="G1452" s="127">
        <v>36000</v>
      </c>
      <c r="H1452" s="127">
        <v>5200</v>
      </c>
      <c r="I1452" s="127">
        <v>5500</v>
      </c>
      <c r="J1452" s="127">
        <v>2</v>
      </c>
      <c r="K1452" s="127">
        <v>53</v>
      </c>
      <c r="L1452" s="127">
        <v>2</v>
      </c>
      <c r="M1452" s="127">
        <v>4</v>
      </c>
      <c r="N1452" s="127">
        <v>1</v>
      </c>
      <c r="O1452" s="127">
        <v>4</v>
      </c>
      <c r="P1452" s="127">
        <v>3</v>
      </c>
    </row>
    <row r="1453" spans="1:16" s="123" customFormat="1" ht="15.75" x14ac:dyDescent="0.25">
      <c r="A1453" s="121"/>
      <c r="B1453" s="127">
        <v>1443</v>
      </c>
      <c r="C1453" s="127">
        <v>1</v>
      </c>
      <c r="D1453" s="127">
        <v>18</v>
      </c>
      <c r="E1453" s="127">
        <v>24000</v>
      </c>
      <c r="F1453" s="128">
        <v>3.2947119494662545</v>
      </c>
      <c r="G1453" s="127">
        <v>36000</v>
      </c>
      <c r="H1453" s="127">
        <v>6200</v>
      </c>
      <c r="I1453" s="127">
        <v>5000</v>
      </c>
      <c r="J1453" s="127">
        <v>1</v>
      </c>
      <c r="K1453" s="129">
        <v>41</v>
      </c>
      <c r="L1453" s="127">
        <v>2</v>
      </c>
      <c r="M1453" s="127">
        <v>4</v>
      </c>
      <c r="N1453" s="127">
        <v>1</v>
      </c>
      <c r="O1453" s="127">
        <v>1</v>
      </c>
      <c r="P1453" s="127">
        <v>3</v>
      </c>
    </row>
    <row r="1454" spans="1:16" s="123" customFormat="1" ht="15.75" x14ac:dyDescent="0.25">
      <c r="A1454" s="121"/>
      <c r="B1454" s="127">
        <v>1444</v>
      </c>
      <c r="C1454" s="127">
        <v>4</v>
      </c>
      <c r="D1454" s="127">
        <v>36</v>
      </c>
      <c r="E1454" s="127">
        <v>5400</v>
      </c>
      <c r="F1454" s="128">
        <v>2.196820297963856</v>
      </c>
      <c r="G1454" s="127">
        <v>18000</v>
      </c>
      <c r="H1454" s="127">
        <v>2600</v>
      </c>
      <c r="I1454" s="127">
        <v>6000</v>
      </c>
      <c r="J1454" s="127">
        <v>2</v>
      </c>
      <c r="K1454" s="127">
        <v>18</v>
      </c>
      <c r="L1454" s="127">
        <v>1</v>
      </c>
      <c r="M1454" s="127">
        <v>2</v>
      </c>
      <c r="N1454" s="127">
        <v>1</v>
      </c>
      <c r="O1454" s="127">
        <v>2</v>
      </c>
      <c r="P1454" s="127">
        <v>1</v>
      </c>
    </row>
    <row r="1455" spans="1:16" s="123" customFormat="1" ht="15.75" x14ac:dyDescent="0.25">
      <c r="A1455" s="121"/>
      <c r="B1455" s="127">
        <v>1445</v>
      </c>
      <c r="C1455" s="127">
        <v>4</v>
      </c>
      <c r="D1455" s="127">
        <v>12</v>
      </c>
      <c r="E1455" s="127">
        <v>5400</v>
      </c>
      <c r="F1455" s="128">
        <v>1.2476358423125373</v>
      </c>
      <c r="G1455" s="127">
        <v>12000</v>
      </c>
      <c r="H1455" s="127">
        <v>2100</v>
      </c>
      <c r="I1455" s="127">
        <v>6000</v>
      </c>
      <c r="J1455" s="127">
        <v>2</v>
      </c>
      <c r="K1455" s="129">
        <v>30</v>
      </c>
      <c r="L1455" s="127">
        <v>2</v>
      </c>
      <c r="M1455" s="127">
        <v>4</v>
      </c>
      <c r="N1455" s="127">
        <v>2</v>
      </c>
      <c r="O1455" s="127">
        <v>1</v>
      </c>
      <c r="P1455" s="127">
        <v>3</v>
      </c>
    </row>
    <row r="1456" spans="1:16" s="123" customFormat="1" ht="15.75" x14ac:dyDescent="0.25">
      <c r="A1456" s="121"/>
      <c r="B1456" s="127">
        <v>1446</v>
      </c>
      <c r="C1456" s="127">
        <v>5</v>
      </c>
      <c r="D1456" s="127">
        <v>36</v>
      </c>
      <c r="E1456" s="127">
        <v>5400</v>
      </c>
      <c r="F1456" s="128">
        <v>3.0037314463642586</v>
      </c>
      <c r="G1456" s="127">
        <v>18000</v>
      </c>
      <c r="H1456" s="127">
        <v>3600</v>
      </c>
      <c r="I1456" s="127">
        <v>5500</v>
      </c>
      <c r="J1456" s="127">
        <v>1</v>
      </c>
      <c r="K1456" s="127">
        <v>51</v>
      </c>
      <c r="L1456" s="127">
        <v>1</v>
      </c>
      <c r="M1456" s="127">
        <v>4</v>
      </c>
      <c r="N1456" s="127">
        <v>1</v>
      </c>
      <c r="O1456" s="127">
        <v>2</v>
      </c>
      <c r="P1456" s="127">
        <v>3</v>
      </c>
    </row>
    <row r="1457" spans="1:16" s="123" customFormat="1" ht="15.75" x14ac:dyDescent="0.25">
      <c r="A1457" s="121"/>
      <c r="B1457" s="127">
        <v>1447</v>
      </c>
      <c r="C1457" s="127">
        <v>5</v>
      </c>
      <c r="D1457" s="127">
        <v>18</v>
      </c>
      <c r="E1457" s="127">
        <v>5400</v>
      </c>
      <c r="F1457" s="128">
        <v>3.7181368059008753</v>
      </c>
      <c r="G1457" s="127">
        <v>15000</v>
      </c>
      <c r="H1457" s="127">
        <v>2700</v>
      </c>
      <c r="I1457" s="127">
        <v>5500</v>
      </c>
      <c r="J1457" s="127">
        <v>1</v>
      </c>
      <c r="K1457" s="129">
        <v>54</v>
      </c>
      <c r="L1457" s="127">
        <v>1</v>
      </c>
      <c r="M1457" s="127">
        <v>4</v>
      </c>
      <c r="N1457" s="127">
        <v>1</v>
      </c>
      <c r="O1457" s="127">
        <v>1</v>
      </c>
      <c r="P1457" s="127">
        <v>2</v>
      </c>
    </row>
    <row r="1458" spans="1:16" s="123" customFormat="1" ht="15.75" x14ac:dyDescent="0.25">
      <c r="A1458" s="121"/>
      <c r="B1458" s="127">
        <v>1448</v>
      </c>
      <c r="C1458" s="127">
        <v>4</v>
      </c>
      <c r="D1458" s="127">
        <v>60</v>
      </c>
      <c r="E1458" s="127">
        <v>24000</v>
      </c>
      <c r="F1458" s="128">
        <v>1.200385282245225</v>
      </c>
      <c r="G1458" s="127">
        <v>49000</v>
      </c>
      <c r="H1458" s="127">
        <v>7300</v>
      </c>
      <c r="I1458" s="127">
        <v>6000</v>
      </c>
      <c r="J1458" s="127">
        <v>1</v>
      </c>
      <c r="K1458" s="127">
        <v>36</v>
      </c>
      <c r="L1458" s="127">
        <v>2</v>
      </c>
      <c r="M1458" s="127">
        <v>2</v>
      </c>
      <c r="N1458" s="127">
        <v>2</v>
      </c>
      <c r="O1458" s="127">
        <v>1</v>
      </c>
      <c r="P1458" s="127">
        <v>3</v>
      </c>
    </row>
    <row r="1459" spans="1:16" s="123" customFormat="1" ht="15.75" x14ac:dyDescent="0.25">
      <c r="A1459" s="121"/>
      <c r="B1459" s="127">
        <v>1449</v>
      </c>
      <c r="C1459" s="127">
        <v>1</v>
      </c>
      <c r="D1459" s="127">
        <v>48</v>
      </c>
      <c r="E1459" s="127">
        <v>18300</v>
      </c>
      <c r="F1459" s="128">
        <v>3.4746307603187265</v>
      </c>
      <c r="G1459" s="127">
        <v>36000</v>
      </c>
      <c r="H1459" s="127">
        <v>5300</v>
      </c>
      <c r="I1459" s="127">
        <v>5000</v>
      </c>
      <c r="J1459" s="127">
        <v>2</v>
      </c>
      <c r="K1459" s="129">
        <v>24</v>
      </c>
      <c r="L1459" s="127">
        <v>4</v>
      </c>
      <c r="M1459" s="127">
        <v>4</v>
      </c>
      <c r="N1459" s="127">
        <v>1</v>
      </c>
      <c r="O1459" s="127">
        <v>3</v>
      </c>
      <c r="P1459" s="127">
        <v>2</v>
      </c>
    </row>
    <row r="1460" spans="1:16" s="123" customFormat="1" ht="15.75" x14ac:dyDescent="0.25">
      <c r="A1460" s="121"/>
      <c r="B1460" s="127">
        <v>1450</v>
      </c>
      <c r="C1460" s="127">
        <v>5</v>
      </c>
      <c r="D1460" s="127">
        <v>48</v>
      </c>
      <c r="E1460" s="127">
        <v>18300</v>
      </c>
      <c r="F1460" s="128">
        <v>2.7510954371377543</v>
      </c>
      <c r="G1460" s="127">
        <v>36000</v>
      </c>
      <c r="H1460" s="127">
        <v>7300</v>
      </c>
      <c r="I1460" s="127">
        <v>5500</v>
      </c>
      <c r="J1460" s="127">
        <v>2</v>
      </c>
      <c r="K1460" s="127">
        <v>29</v>
      </c>
      <c r="L1460" s="127">
        <v>3</v>
      </c>
      <c r="M1460" s="127">
        <v>4</v>
      </c>
      <c r="N1460" s="127">
        <v>1</v>
      </c>
      <c r="O1460" s="127">
        <v>3</v>
      </c>
      <c r="P1460" s="127">
        <v>2</v>
      </c>
    </row>
    <row r="1461" spans="1:16" s="123" customFormat="1" ht="15.75" x14ac:dyDescent="0.25">
      <c r="A1461" s="121"/>
      <c r="B1461" s="127">
        <v>1451</v>
      </c>
      <c r="C1461" s="127">
        <v>2</v>
      </c>
      <c r="D1461" s="127">
        <v>18</v>
      </c>
      <c r="E1461" s="127">
        <v>18300</v>
      </c>
      <c r="F1461" s="128">
        <v>2.3084851088570111</v>
      </c>
      <c r="G1461" s="127">
        <v>36000</v>
      </c>
      <c r="H1461" s="127">
        <v>5200</v>
      </c>
      <c r="I1461" s="127">
        <v>6000</v>
      </c>
      <c r="J1461" s="127">
        <v>2</v>
      </c>
      <c r="K1461" s="127">
        <v>33</v>
      </c>
      <c r="L1461" s="127">
        <v>2</v>
      </c>
      <c r="M1461" s="127">
        <v>4</v>
      </c>
      <c r="N1461" s="127">
        <v>1</v>
      </c>
      <c r="O1461" s="127">
        <v>2</v>
      </c>
      <c r="P1461" s="127">
        <v>2</v>
      </c>
    </row>
    <row r="1462" spans="1:16" s="123" customFormat="1" ht="15.75" x14ac:dyDescent="0.25">
      <c r="A1462" s="121"/>
      <c r="B1462" s="127">
        <v>1452</v>
      </c>
      <c r="C1462" s="127">
        <v>3</v>
      </c>
      <c r="D1462" s="127">
        <v>36</v>
      </c>
      <c r="E1462" s="127">
        <v>24000</v>
      </c>
      <c r="F1462" s="128">
        <v>2.6441479843337401</v>
      </c>
      <c r="G1462" s="127">
        <v>42000</v>
      </c>
      <c r="H1462" s="127">
        <v>6200</v>
      </c>
      <c r="I1462" s="127">
        <v>6000</v>
      </c>
      <c r="J1462" s="127">
        <v>2</v>
      </c>
      <c r="K1462" s="129">
        <v>32</v>
      </c>
      <c r="L1462" s="127">
        <v>1</v>
      </c>
      <c r="M1462" s="127">
        <v>4</v>
      </c>
      <c r="N1462" s="127">
        <v>1</v>
      </c>
      <c r="O1462" s="127">
        <v>1</v>
      </c>
      <c r="P1462" s="127">
        <v>2</v>
      </c>
    </row>
    <row r="1463" spans="1:16" s="123" customFormat="1" ht="15.75" x14ac:dyDescent="0.25">
      <c r="A1463" s="121"/>
      <c r="B1463" s="127">
        <v>1453</v>
      </c>
      <c r="C1463" s="127">
        <v>5</v>
      </c>
      <c r="D1463" s="127">
        <v>18</v>
      </c>
      <c r="E1463" s="127">
        <v>14000</v>
      </c>
      <c r="F1463" s="128">
        <v>2.7653231465699379</v>
      </c>
      <c r="G1463" s="127">
        <v>25000</v>
      </c>
      <c r="H1463" s="127">
        <v>4700</v>
      </c>
      <c r="I1463" s="127">
        <v>5500</v>
      </c>
      <c r="J1463" s="127">
        <v>2</v>
      </c>
      <c r="K1463" s="127">
        <v>44</v>
      </c>
      <c r="L1463" s="127">
        <v>2</v>
      </c>
      <c r="M1463" s="127">
        <v>4</v>
      </c>
      <c r="N1463" s="127">
        <v>2</v>
      </c>
      <c r="O1463" s="127">
        <v>4</v>
      </c>
      <c r="P1463" s="127">
        <v>2</v>
      </c>
    </row>
    <row r="1464" spans="1:16" s="123" customFormat="1" ht="15.75" x14ac:dyDescent="0.25">
      <c r="A1464" s="121"/>
      <c r="B1464" s="127">
        <v>1454</v>
      </c>
      <c r="C1464" s="127">
        <v>2</v>
      </c>
      <c r="D1464" s="127">
        <v>36</v>
      </c>
      <c r="E1464" s="127">
        <v>24000</v>
      </c>
      <c r="F1464" s="128">
        <v>2.4873148433215984</v>
      </c>
      <c r="G1464" s="127">
        <v>36000</v>
      </c>
      <c r="H1464" s="127">
        <v>7300</v>
      </c>
      <c r="I1464" s="127">
        <v>6000</v>
      </c>
      <c r="J1464" s="127">
        <v>2</v>
      </c>
      <c r="K1464" s="129">
        <v>28</v>
      </c>
      <c r="L1464" s="127">
        <v>3</v>
      </c>
      <c r="M1464" s="127">
        <v>3</v>
      </c>
      <c r="N1464" s="127">
        <v>1</v>
      </c>
      <c r="O1464" s="127">
        <v>1</v>
      </c>
      <c r="P1464" s="127">
        <v>3</v>
      </c>
    </row>
    <row r="1465" spans="1:16" s="123" customFormat="1" ht="15.75" x14ac:dyDescent="0.25">
      <c r="A1465" s="121"/>
      <c r="B1465" s="127">
        <v>1455</v>
      </c>
      <c r="C1465" s="127">
        <v>5</v>
      </c>
      <c r="D1465" s="127">
        <v>12</v>
      </c>
      <c r="E1465" s="127">
        <v>14000</v>
      </c>
      <c r="F1465" s="128">
        <v>3.6075168291364248</v>
      </c>
      <c r="G1465" s="127">
        <v>25000</v>
      </c>
      <c r="H1465" s="127">
        <v>3600</v>
      </c>
      <c r="I1465" s="127">
        <v>5500</v>
      </c>
      <c r="J1465" s="127">
        <v>2</v>
      </c>
      <c r="K1465" s="127">
        <v>35</v>
      </c>
      <c r="L1465" s="127">
        <v>4</v>
      </c>
      <c r="M1465" s="127">
        <v>4</v>
      </c>
      <c r="N1465" s="127">
        <v>2</v>
      </c>
      <c r="O1465" s="127">
        <v>1</v>
      </c>
      <c r="P1465" s="127">
        <v>3</v>
      </c>
    </row>
    <row r="1466" spans="1:16" s="123" customFormat="1" ht="15.75" x14ac:dyDescent="0.25">
      <c r="A1466" s="121"/>
      <c r="B1466" s="127">
        <v>1456</v>
      </c>
      <c r="C1466" s="127">
        <v>4</v>
      </c>
      <c r="D1466" s="127">
        <v>36</v>
      </c>
      <c r="E1466" s="127">
        <v>14000</v>
      </c>
      <c r="F1466" s="128">
        <v>2.4240170996520405</v>
      </c>
      <c r="G1466" s="127">
        <v>25000</v>
      </c>
      <c r="H1466" s="127">
        <v>3600</v>
      </c>
      <c r="I1466" s="127">
        <v>6000</v>
      </c>
      <c r="J1466" s="127">
        <v>1</v>
      </c>
      <c r="K1466" s="129">
        <v>41</v>
      </c>
      <c r="L1466" s="127">
        <v>2</v>
      </c>
      <c r="M1466" s="127">
        <v>4</v>
      </c>
      <c r="N1466" s="127">
        <v>2</v>
      </c>
      <c r="O1466" s="127">
        <v>3</v>
      </c>
      <c r="P1466" s="127">
        <v>1</v>
      </c>
    </row>
    <row r="1467" spans="1:16" s="123" customFormat="1" ht="15.75" x14ac:dyDescent="0.25">
      <c r="A1467" s="121"/>
      <c r="B1467" s="127">
        <v>1457</v>
      </c>
      <c r="C1467" s="127">
        <v>2</v>
      </c>
      <c r="D1467" s="127">
        <v>36</v>
      </c>
      <c r="E1467" s="127">
        <v>14000</v>
      </c>
      <c r="F1467" s="128">
        <v>1.3190500974633843</v>
      </c>
      <c r="G1467" s="127">
        <v>25000</v>
      </c>
      <c r="H1467" s="127">
        <v>3700</v>
      </c>
      <c r="I1467" s="127">
        <v>6000</v>
      </c>
      <c r="J1467" s="127">
        <v>2</v>
      </c>
      <c r="K1467" s="127">
        <v>55</v>
      </c>
      <c r="L1467" s="127">
        <v>3</v>
      </c>
      <c r="M1467" s="127">
        <v>2</v>
      </c>
      <c r="N1467" s="127">
        <v>2</v>
      </c>
      <c r="O1467" s="127">
        <v>2</v>
      </c>
      <c r="P1467" s="127">
        <v>2</v>
      </c>
    </row>
    <row r="1468" spans="1:16" s="123" customFormat="1" ht="15.75" x14ac:dyDescent="0.25">
      <c r="A1468" s="121"/>
      <c r="B1468" s="127">
        <v>1458</v>
      </c>
      <c r="C1468" s="127">
        <v>4</v>
      </c>
      <c r="D1468" s="127">
        <v>18</v>
      </c>
      <c r="E1468" s="127">
        <v>5400</v>
      </c>
      <c r="F1468" s="128">
        <v>1.9663836188317041</v>
      </c>
      <c r="G1468" s="127">
        <v>18000</v>
      </c>
      <c r="H1468" s="127">
        <v>2600</v>
      </c>
      <c r="I1468" s="127">
        <v>6000</v>
      </c>
      <c r="J1468" s="127">
        <v>2</v>
      </c>
      <c r="K1468" s="129">
        <v>36</v>
      </c>
      <c r="L1468" s="127">
        <v>1</v>
      </c>
      <c r="M1468" s="127">
        <v>3</v>
      </c>
      <c r="N1468" s="127">
        <v>2</v>
      </c>
      <c r="O1468" s="127">
        <v>1</v>
      </c>
      <c r="P1468" s="127">
        <v>2</v>
      </c>
    </row>
    <row r="1469" spans="1:16" s="123" customFormat="1" ht="15.75" x14ac:dyDescent="0.25">
      <c r="A1469" s="121"/>
      <c r="B1469" s="127">
        <v>1459</v>
      </c>
      <c r="C1469" s="127">
        <v>2</v>
      </c>
      <c r="D1469" s="127">
        <v>36</v>
      </c>
      <c r="E1469" s="127">
        <v>14000</v>
      </c>
      <c r="F1469" s="128">
        <v>1.7970772882093902</v>
      </c>
      <c r="G1469" s="127">
        <v>20000</v>
      </c>
      <c r="H1469" s="127">
        <v>3600</v>
      </c>
      <c r="I1469" s="127">
        <v>6000</v>
      </c>
      <c r="J1469" s="127">
        <v>1</v>
      </c>
      <c r="K1469" s="127">
        <v>54</v>
      </c>
      <c r="L1469" s="127">
        <v>3</v>
      </c>
      <c r="M1469" s="127">
        <v>4</v>
      </c>
      <c r="N1469" s="127">
        <v>1</v>
      </c>
      <c r="O1469" s="127">
        <v>2</v>
      </c>
      <c r="P1469" s="127">
        <v>3</v>
      </c>
    </row>
    <row r="1470" spans="1:16" s="123" customFormat="1" ht="15.75" x14ac:dyDescent="0.25">
      <c r="A1470" s="121"/>
      <c r="B1470" s="127">
        <v>1460</v>
      </c>
      <c r="C1470" s="127">
        <v>3</v>
      </c>
      <c r="D1470" s="127">
        <v>36</v>
      </c>
      <c r="E1470" s="127">
        <v>14000</v>
      </c>
      <c r="F1470" s="128">
        <v>1.1711865589300832</v>
      </c>
      <c r="G1470" s="127">
        <v>25000</v>
      </c>
      <c r="H1470" s="127">
        <v>4700</v>
      </c>
      <c r="I1470" s="127">
        <v>6000</v>
      </c>
      <c r="J1470" s="127">
        <v>2</v>
      </c>
      <c r="K1470" s="129">
        <v>45</v>
      </c>
      <c r="L1470" s="127">
        <v>4</v>
      </c>
      <c r="M1470" s="127">
        <v>4</v>
      </c>
      <c r="N1470" s="127">
        <v>1</v>
      </c>
      <c r="O1470" s="127">
        <v>3</v>
      </c>
      <c r="P1470" s="127">
        <v>3</v>
      </c>
    </row>
    <row r="1471" spans="1:16" s="123" customFormat="1" ht="15.75" x14ac:dyDescent="0.25">
      <c r="A1471" s="121"/>
      <c r="B1471" s="127">
        <v>1461</v>
      </c>
      <c r="C1471" s="127">
        <v>3</v>
      </c>
      <c r="D1471" s="127">
        <v>18</v>
      </c>
      <c r="E1471" s="127">
        <v>18300</v>
      </c>
      <c r="F1471" s="128">
        <v>2.743063742963185</v>
      </c>
      <c r="G1471" s="127">
        <v>36000</v>
      </c>
      <c r="H1471" s="127">
        <v>6200</v>
      </c>
      <c r="I1471" s="127">
        <v>6000</v>
      </c>
      <c r="J1471" s="127">
        <v>1</v>
      </c>
      <c r="K1471" s="127">
        <v>32</v>
      </c>
      <c r="L1471" s="127">
        <v>1</v>
      </c>
      <c r="M1471" s="127">
        <v>3</v>
      </c>
      <c r="N1471" s="127">
        <v>2</v>
      </c>
      <c r="O1471" s="127">
        <v>3</v>
      </c>
      <c r="P1471" s="127">
        <v>1</v>
      </c>
    </row>
    <row r="1472" spans="1:16" s="123" customFormat="1" ht="15.75" x14ac:dyDescent="0.25">
      <c r="A1472" s="121"/>
      <c r="B1472" s="127">
        <v>1462</v>
      </c>
      <c r="C1472" s="127">
        <v>1</v>
      </c>
      <c r="D1472" s="127">
        <v>12</v>
      </c>
      <c r="E1472" s="127">
        <v>24000</v>
      </c>
      <c r="F1472" s="128">
        <v>3.0567721260595215</v>
      </c>
      <c r="G1472" s="127">
        <v>36000</v>
      </c>
      <c r="H1472" s="127">
        <v>5200</v>
      </c>
      <c r="I1472" s="127">
        <v>5000</v>
      </c>
      <c r="J1472" s="127">
        <v>1</v>
      </c>
      <c r="K1472" s="129">
        <v>49</v>
      </c>
      <c r="L1472" s="127">
        <v>4</v>
      </c>
      <c r="M1472" s="127">
        <v>4</v>
      </c>
      <c r="N1472" s="127">
        <v>2</v>
      </c>
      <c r="O1472" s="127">
        <v>2</v>
      </c>
      <c r="P1472" s="127">
        <v>1</v>
      </c>
    </row>
    <row r="1473" spans="1:16" s="123" customFormat="1" ht="15.75" x14ac:dyDescent="0.25">
      <c r="A1473" s="121"/>
      <c r="B1473" s="127">
        <v>1463</v>
      </c>
      <c r="C1473" s="127">
        <v>5</v>
      </c>
      <c r="D1473" s="127">
        <v>60</v>
      </c>
      <c r="E1473" s="127">
        <v>5400</v>
      </c>
      <c r="F1473" s="128">
        <v>2.7321543640637187</v>
      </c>
      <c r="G1473" s="127">
        <v>18000</v>
      </c>
      <c r="H1473" s="127">
        <v>3600</v>
      </c>
      <c r="I1473" s="127">
        <v>5500</v>
      </c>
      <c r="J1473" s="127">
        <v>1</v>
      </c>
      <c r="K1473" s="127">
        <v>55</v>
      </c>
      <c r="L1473" s="127">
        <v>3</v>
      </c>
      <c r="M1473" s="127">
        <v>3</v>
      </c>
      <c r="N1473" s="127">
        <v>2</v>
      </c>
      <c r="O1473" s="127">
        <v>2</v>
      </c>
      <c r="P1473" s="127">
        <v>2</v>
      </c>
    </row>
    <row r="1474" spans="1:16" s="123" customFormat="1" ht="15.75" x14ac:dyDescent="0.25">
      <c r="A1474" s="121"/>
      <c r="B1474" s="127">
        <v>1464</v>
      </c>
      <c r="C1474" s="127">
        <v>2</v>
      </c>
      <c r="D1474" s="127">
        <v>48</v>
      </c>
      <c r="E1474" s="127">
        <v>5400</v>
      </c>
      <c r="F1474" s="128">
        <v>1.7069617779831376</v>
      </c>
      <c r="G1474" s="127">
        <v>18000</v>
      </c>
      <c r="H1474" s="127">
        <v>2600</v>
      </c>
      <c r="I1474" s="127">
        <v>6000</v>
      </c>
      <c r="J1474" s="127">
        <v>2</v>
      </c>
      <c r="K1474" s="129">
        <v>46</v>
      </c>
      <c r="L1474" s="127">
        <v>2</v>
      </c>
      <c r="M1474" s="127">
        <v>4</v>
      </c>
      <c r="N1474" s="127">
        <v>1</v>
      </c>
      <c r="O1474" s="127">
        <v>4</v>
      </c>
      <c r="P1474" s="127">
        <v>2</v>
      </c>
    </row>
    <row r="1475" spans="1:16" s="123" customFormat="1" ht="15.75" x14ac:dyDescent="0.25">
      <c r="A1475" s="121"/>
      <c r="B1475" s="127">
        <v>1465</v>
      </c>
      <c r="C1475" s="127">
        <v>3</v>
      </c>
      <c r="D1475" s="127">
        <v>60</v>
      </c>
      <c r="E1475" s="127">
        <v>5400</v>
      </c>
      <c r="F1475" s="128">
        <v>1.0917060798202529</v>
      </c>
      <c r="G1475" s="127">
        <v>18000</v>
      </c>
      <c r="H1475" s="127">
        <v>2600</v>
      </c>
      <c r="I1475" s="127">
        <v>6000</v>
      </c>
      <c r="J1475" s="127">
        <v>2</v>
      </c>
      <c r="K1475" s="127">
        <v>52</v>
      </c>
      <c r="L1475" s="127">
        <v>3</v>
      </c>
      <c r="M1475" s="127">
        <v>3</v>
      </c>
      <c r="N1475" s="127">
        <v>2</v>
      </c>
      <c r="O1475" s="127">
        <v>3</v>
      </c>
      <c r="P1475" s="127">
        <v>3</v>
      </c>
    </row>
    <row r="1476" spans="1:16" s="123" customFormat="1" ht="15.75" x14ac:dyDescent="0.25">
      <c r="A1476" s="121"/>
      <c r="B1476" s="127">
        <v>1466</v>
      </c>
      <c r="C1476" s="127">
        <v>1</v>
      </c>
      <c r="D1476" s="127">
        <v>60</v>
      </c>
      <c r="E1476" s="127">
        <v>5400</v>
      </c>
      <c r="F1476" s="128">
        <v>2.8185693672451673</v>
      </c>
      <c r="G1476" s="127">
        <v>12000</v>
      </c>
      <c r="H1476" s="127">
        <v>1400</v>
      </c>
      <c r="I1476" s="127">
        <v>5000</v>
      </c>
      <c r="J1476" s="127">
        <v>1</v>
      </c>
      <c r="K1476" s="129">
        <v>45</v>
      </c>
      <c r="L1476" s="127">
        <v>3</v>
      </c>
      <c r="M1476" s="127">
        <v>4</v>
      </c>
      <c r="N1476" s="127">
        <v>2</v>
      </c>
      <c r="O1476" s="127">
        <v>1</v>
      </c>
      <c r="P1476" s="127">
        <v>3</v>
      </c>
    </row>
    <row r="1477" spans="1:16" s="123" customFormat="1" ht="15.75" x14ac:dyDescent="0.25">
      <c r="A1477" s="121"/>
      <c r="B1477" s="127">
        <v>1467</v>
      </c>
      <c r="C1477" s="127">
        <v>3</v>
      </c>
      <c r="D1477" s="127">
        <v>36</v>
      </c>
      <c r="E1477" s="127">
        <v>24000</v>
      </c>
      <c r="F1477" s="128">
        <v>3.7800038410088765</v>
      </c>
      <c r="G1477" s="127">
        <v>41000</v>
      </c>
      <c r="H1477" s="127">
        <v>6200</v>
      </c>
      <c r="I1477" s="127">
        <v>6000</v>
      </c>
      <c r="J1477" s="127">
        <v>1</v>
      </c>
      <c r="K1477" s="129">
        <v>39</v>
      </c>
      <c r="L1477" s="127">
        <v>1</v>
      </c>
      <c r="M1477" s="127">
        <v>2</v>
      </c>
      <c r="N1477" s="127">
        <v>2</v>
      </c>
      <c r="O1477" s="127">
        <v>2</v>
      </c>
      <c r="P1477" s="127">
        <v>1</v>
      </c>
    </row>
    <row r="1478" spans="1:16" s="123" customFormat="1" ht="15.75" x14ac:dyDescent="0.25">
      <c r="A1478" s="121"/>
      <c r="B1478" s="127">
        <v>1468</v>
      </c>
      <c r="C1478" s="127">
        <v>1</v>
      </c>
      <c r="D1478" s="127">
        <v>48</v>
      </c>
      <c r="E1478" s="127">
        <v>18300</v>
      </c>
      <c r="F1478" s="128">
        <v>1.4354442371468936</v>
      </c>
      <c r="G1478" s="127">
        <v>36000</v>
      </c>
      <c r="H1478" s="127">
        <v>4300</v>
      </c>
      <c r="I1478" s="127">
        <v>5000</v>
      </c>
      <c r="J1478" s="127">
        <v>2</v>
      </c>
      <c r="K1478" s="127">
        <v>36</v>
      </c>
      <c r="L1478" s="127">
        <v>3</v>
      </c>
      <c r="M1478" s="127">
        <v>4</v>
      </c>
      <c r="N1478" s="127">
        <v>2</v>
      </c>
      <c r="O1478" s="127">
        <v>2</v>
      </c>
      <c r="P1478" s="127">
        <v>1</v>
      </c>
    </row>
    <row r="1479" spans="1:16" s="123" customFormat="1" ht="15.75" x14ac:dyDescent="0.25">
      <c r="A1479" s="121"/>
      <c r="B1479" s="127">
        <v>1469</v>
      </c>
      <c r="C1479" s="127">
        <v>1</v>
      </c>
      <c r="D1479" s="127">
        <v>12</v>
      </c>
      <c r="E1479" s="127">
        <v>5400</v>
      </c>
      <c r="F1479" s="128">
        <v>2.135507336561318</v>
      </c>
      <c r="G1479" s="127">
        <v>18000</v>
      </c>
      <c r="H1479" s="127">
        <v>2400</v>
      </c>
      <c r="I1479" s="127">
        <v>5000</v>
      </c>
      <c r="J1479" s="127">
        <v>1</v>
      </c>
      <c r="K1479" s="129">
        <v>39</v>
      </c>
      <c r="L1479" s="127">
        <v>3</v>
      </c>
      <c r="M1479" s="127">
        <v>3</v>
      </c>
      <c r="N1479" s="127">
        <v>1</v>
      </c>
      <c r="O1479" s="127">
        <v>2</v>
      </c>
      <c r="P1479" s="127">
        <v>3</v>
      </c>
    </row>
    <row r="1480" spans="1:16" s="123" customFormat="1" ht="15.75" x14ac:dyDescent="0.25">
      <c r="A1480" s="121"/>
      <c r="B1480" s="127">
        <v>1470</v>
      </c>
      <c r="C1480" s="127">
        <v>2</v>
      </c>
      <c r="D1480" s="127">
        <v>48</v>
      </c>
      <c r="E1480" s="127">
        <v>5400</v>
      </c>
      <c r="F1480" s="128">
        <v>1.0221120828653079</v>
      </c>
      <c r="G1480" s="127">
        <v>15000</v>
      </c>
      <c r="H1480" s="127">
        <v>2400</v>
      </c>
      <c r="I1480" s="127">
        <v>6000</v>
      </c>
      <c r="J1480" s="127">
        <v>2</v>
      </c>
      <c r="K1480" s="127">
        <v>39</v>
      </c>
      <c r="L1480" s="127">
        <v>4</v>
      </c>
      <c r="M1480" s="127">
        <v>4</v>
      </c>
      <c r="N1480" s="127">
        <v>2</v>
      </c>
      <c r="O1480" s="127">
        <v>4</v>
      </c>
      <c r="P1480" s="127">
        <v>3</v>
      </c>
    </row>
    <row r="1481" spans="1:16" s="123" customFormat="1" ht="15.75" x14ac:dyDescent="0.25">
      <c r="A1481" s="121"/>
      <c r="B1481" s="127">
        <v>1471</v>
      </c>
      <c r="C1481" s="127">
        <v>4</v>
      </c>
      <c r="D1481" s="127">
        <v>12</v>
      </c>
      <c r="E1481" s="127">
        <v>14000</v>
      </c>
      <c r="F1481" s="128">
        <v>2.3766723646607608</v>
      </c>
      <c r="G1481" s="127">
        <v>21000</v>
      </c>
      <c r="H1481" s="127">
        <v>3600</v>
      </c>
      <c r="I1481" s="127">
        <v>6000</v>
      </c>
      <c r="J1481" s="127">
        <v>1</v>
      </c>
      <c r="K1481" s="129">
        <v>37</v>
      </c>
      <c r="L1481" s="127">
        <v>4</v>
      </c>
      <c r="M1481" s="127">
        <v>3</v>
      </c>
      <c r="N1481" s="127">
        <v>1</v>
      </c>
      <c r="O1481" s="127">
        <v>2</v>
      </c>
      <c r="P1481" s="127">
        <v>3</v>
      </c>
    </row>
    <row r="1482" spans="1:16" s="123" customFormat="1" ht="15.75" x14ac:dyDescent="0.25">
      <c r="A1482" s="121"/>
      <c r="B1482" s="127">
        <v>1472</v>
      </c>
      <c r="C1482" s="127">
        <v>5</v>
      </c>
      <c r="D1482" s="127">
        <v>18</v>
      </c>
      <c r="E1482" s="127">
        <v>5400</v>
      </c>
      <c r="F1482" s="128">
        <v>1.3393511913664389</v>
      </c>
      <c r="G1482" s="127">
        <v>12000</v>
      </c>
      <c r="H1482" s="127">
        <v>2500</v>
      </c>
      <c r="I1482" s="127">
        <v>5500</v>
      </c>
      <c r="J1482" s="127">
        <v>1</v>
      </c>
      <c r="K1482" s="127">
        <v>28</v>
      </c>
      <c r="L1482" s="127">
        <v>2</v>
      </c>
      <c r="M1482" s="127">
        <v>1</v>
      </c>
      <c r="N1482" s="127">
        <v>2</v>
      </c>
      <c r="O1482" s="127">
        <v>4</v>
      </c>
      <c r="P1482" s="127">
        <v>2</v>
      </c>
    </row>
    <row r="1483" spans="1:16" s="123" customFormat="1" ht="15.75" x14ac:dyDescent="0.25">
      <c r="A1483" s="121"/>
      <c r="B1483" s="127">
        <v>1473</v>
      </c>
      <c r="C1483" s="127">
        <v>5</v>
      </c>
      <c r="D1483" s="127">
        <v>12</v>
      </c>
      <c r="E1483" s="127">
        <v>14000</v>
      </c>
      <c r="F1483" s="128">
        <v>3.2527244645115632</v>
      </c>
      <c r="G1483" s="127">
        <v>25000</v>
      </c>
      <c r="H1483" s="127">
        <v>5000</v>
      </c>
      <c r="I1483" s="127">
        <v>5500</v>
      </c>
      <c r="J1483" s="127">
        <v>2</v>
      </c>
      <c r="K1483" s="129">
        <v>46</v>
      </c>
      <c r="L1483" s="127">
        <v>2</v>
      </c>
      <c r="M1483" s="127">
        <v>3</v>
      </c>
      <c r="N1483" s="127">
        <v>1</v>
      </c>
      <c r="O1483" s="127">
        <v>1</v>
      </c>
      <c r="P1483" s="127">
        <v>1</v>
      </c>
    </row>
    <row r="1484" spans="1:16" s="123" customFormat="1" ht="15.75" x14ac:dyDescent="0.25">
      <c r="A1484" s="121"/>
      <c r="B1484" s="127">
        <v>1474</v>
      </c>
      <c r="C1484" s="127">
        <v>4</v>
      </c>
      <c r="D1484" s="127">
        <v>48</v>
      </c>
      <c r="E1484" s="127">
        <v>14000</v>
      </c>
      <c r="F1484" s="128">
        <v>3.4805423053697657</v>
      </c>
      <c r="G1484" s="127">
        <v>25000</v>
      </c>
      <c r="H1484" s="127">
        <v>3600</v>
      </c>
      <c r="I1484" s="127">
        <v>6000</v>
      </c>
      <c r="J1484" s="127">
        <v>1</v>
      </c>
      <c r="K1484" s="127">
        <v>31</v>
      </c>
      <c r="L1484" s="127">
        <v>2</v>
      </c>
      <c r="M1484" s="127">
        <v>4</v>
      </c>
      <c r="N1484" s="127">
        <v>1</v>
      </c>
      <c r="O1484" s="127">
        <v>2</v>
      </c>
      <c r="P1484" s="127">
        <v>3</v>
      </c>
    </row>
    <row r="1485" spans="1:16" s="123" customFormat="1" ht="15.75" x14ac:dyDescent="0.25">
      <c r="A1485" s="121"/>
      <c r="B1485" s="127">
        <v>1475</v>
      </c>
      <c r="C1485" s="127">
        <v>2</v>
      </c>
      <c r="D1485" s="127">
        <v>12</v>
      </c>
      <c r="E1485" s="127">
        <v>14000</v>
      </c>
      <c r="F1485" s="128">
        <v>1.6006504213712527</v>
      </c>
      <c r="G1485" s="127">
        <v>25000</v>
      </c>
      <c r="H1485" s="127">
        <v>4400</v>
      </c>
      <c r="I1485" s="127">
        <v>6000</v>
      </c>
      <c r="J1485" s="127">
        <v>2</v>
      </c>
      <c r="K1485" s="129">
        <v>33</v>
      </c>
      <c r="L1485" s="127">
        <v>4</v>
      </c>
      <c r="M1485" s="127">
        <v>4</v>
      </c>
      <c r="N1485" s="127">
        <v>1</v>
      </c>
      <c r="O1485" s="127">
        <v>3</v>
      </c>
      <c r="P1485" s="127">
        <v>1</v>
      </c>
    </row>
    <row r="1486" spans="1:16" s="123" customFormat="1" ht="15.75" x14ac:dyDescent="0.25">
      <c r="A1486" s="121"/>
      <c r="B1486" s="127">
        <v>1476</v>
      </c>
      <c r="C1486" s="127">
        <v>2</v>
      </c>
      <c r="D1486" s="127">
        <v>36</v>
      </c>
      <c r="E1486" s="127">
        <v>18300</v>
      </c>
      <c r="F1486" s="128">
        <v>3.3172392525613619</v>
      </c>
      <c r="G1486" s="127">
        <v>36000</v>
      </c>
      <c r="H1486" s="127">
        <v>6000</v>
      </c>
      <c r="I1486" s="127">
        <v>6000</v>
      </c>
      <c r="J1486" s="127">
        <v>2</v>
      </c>
      <c r="K1486" s="127">
        <v>53</v>
      </c>
      <c r="L1486" s="127">
        <v>4</v>
      </c>
      <c r="M1486" s="127">
        <v>4</v>
      </c>
      <c r="N1486" s="127">
        <v>2</v>
      </c>
      <c r="O1486" s="127">
        <v>2</v>
      </c>
      <c r="P1486" s="127">
        <v>1</v>
      </c>
    </row>
    <row r="1487" spans="1:16" s="123" customFormat="1" ht="15.75" x14ac:dyDescent="0.25">
      <c r="A1487" s="121"/>
      <c r="B1487" s="127">
        <v>1477</v>
      </c>
      <c r="C1487" s="127">
        <v>3</v>
      </c>
      <c r="D1487" s="127">
        <v>36</v>
      </c>
      <c r="E1487" s="127">
        <v>14000</v>
      </c>
      <c r="F1487" s="128">
        <v>1.6260848808092561</v>
      </c>
      <c r="G1487" s="127">
        <v>25000</v>
      </c>
      <c r="H1487" s="127">
        <v>3600</v>
      </c>
      <c r="I1487" s="127">
        <v>6000</v>
      </c>
      <c r="J1487" s="127">
        <v>2</v>
      </c>
      <c r="K1487" s="129">
        <v>28</v>
      </c>
      <c r="L1487" s="127">
        <v>1</v>
      </c>
      <c r="M1487" s="127">
        <v>5</v>
      </c>
      <c r="N1487" s="127">
        <v>2</v>
      </c>
      <c r="O1487" s="127">
        <v>2</v>
      </c>
      <c r="P1487" s="127">
        <v>2</v>
      </c>
    </row>
    <row r="1488" spans="1:16" s="123" customFormat="1" ht="15.75" x14ac:dyDescent="0.25">
      <c r="A1488" s="121"/>
      <c r="B1488" s="127">
        <v>1478</v>
      </c>
      <c r="C1488" s="127">
        <v>3</v>
      </c>
      <c r="D1488" s="127">
        <v>18</v>
      </c>
      <c r="E1488" s="127">
        <v>14000</v>
      </c>
      <c r="F1488" s="128">
        <v>1.8612257854693124</v>
      </c>
      <c r="G1488" s="127">
        <v>25000</v>
      </c>
      <c r="H1488" s="127">
        <v>4400</v>
      </c>
      <c r="I1488" s="127">
        <v>6000</v>
      </c>
      <c r="J1488" s="127">
        <v>2</v>
      </c>
      <c r="K1488" s="127">
        <v>45</v>
      </c>
      <c r="L1488" s="127">
        <v>3</v>
      </c>
      <c r="M1488" s="127">
        <v>4</v>
      </c>
      <c r="N1488" s="127">
        <v>1</v>
      </c>
      <c r="O1488" s="127">
        <v>4</v>
      </c>
      <c r="P1488" s="127">
        <v>3</v>
      </c>
    </row>
    <row r="1489" spans="1:16" s="123" customFormat="1" ht="15.75" x14ac:dyDescent="0.25">
      <c r="A1489" s="121"/>
      <c r="B1489" s="127">
        <v>1479</v>
      </c>
      <c r="C1489" s="127">
        <v>5</v>
      </c>
      <c r="D1489" s="127">
        <v>36</v>
      </c>
      <c r="E1489" s="127">
        <v>14000</v>
      </c>
      <c r="F1489" s="128">
        <v>3.071379134619848</v>
      </c>
      <c r="G1489" s="127">
        <v>25000</v>
      </c>
      <c r="H1489" s="127">
        <v>4400</v>
      </c>
      <c r="I1489" s="127">
        <v>5500</v>
      </c>
      <c r="J1489" s="127">
        <v>1</v>
      </c>
      <c r="K1489" s="127">
        <v>50</v>
      </c>
      <c r="L1489" s="127">
        <v>3</v>
      </c>
      <c r="M1489" s="127">
        <v>5</v>
      </c>
      <c r="N1489" s="127">
        <v>1</v>
      </c>
      <c r="O1489" s="127">
        <v>2</v>
      </c>
      <c r="P1489" s="127">
        <v>1</v>
      </c>
    </row>
    <row r="1490" spans="1:16" s="123" customFormat="1" ht="15.75" x14ac:dyDescent="0.25">
      <c r="A1490" s="121"/>
      <c r="B1490" s="127">
        <v>1480</v>
      </c>
      <c r="C1490" s="127">
        <v>4</v>
      </c>
      <c r="D1490" s="127">
        <v>36</v>
      </c>
      <c r="E1490" s="127">
        <v>18300</v>
      </c>
      <c r="F1490" s="128">
        <v>2.8745675044579073</v>
      </c>
      <c r="G1490" s="127">
        <v>36000</v>
      </c>
      <c r="H1490" s="127">
        <v>6000</v>
      </c>
      <c r="I1490" s="127">
        <v>6000</v>
      </c>
      <c r="J1490" s="127">
        <v>2</v>
      </c>
      <c r="K1490" s="129">
        <v>21</v>
      </c>
      <c r="L1490" s="127">
        <v>4</v>
      </c>
      <c r="M1490" s="127">
        <v>5</v>
      </c>
      <c r="N1490" s="127">
        <v>1</v>
      </c>
      <c r="O1490" s="127">
        <v>3</v>
      </c>
      <c r="P1490" s="127">
        <v>3</v>
      </c>
    </row>
    <row r="1491" spans="1:16" s="123" customFormat="1" ht="15.75" x14ac:dyDescent="0.25">
      <c r="A1491" s="121"/>
      <c r="B1491" s="127">
        <v>1481</v>
      </c>
      <c r="C1491" s="127">
        <v>3</v>
      </c>
      <c r="D1491" s="127">
        <v>18</v>
      </c>
      <c r="E1491" s="127">
        <v>24000</v>
      </c>
      <c r="F1491" s="128">
        <v>1.1828104695317485</v>
      </c>
      <c r="G1491" s="127">
        <v>36000</v>
      </c>
      <c r="H1491" s="127">
        <v>6200</v>
      </c>
      <c r="I1491" s="127">
        <v>6000</v>
      </c>
      <c r="J1491" s="127">
        <v>2</v>
      </c>
      <c r="K1491" s="127">
        <v>32</v>
      </c>
      <c r="L1491" s="127">
        <v>4</v>
      </c>
      <c r="M1491" s="127">
        <v>4</v>
      </c>
      <c r="N1491" s="127">
        <v>1</v>
      </c>
      <c r="O1491" s="127">
        <v>2</v>
      </c>
      <c r="P1491" s="127">
        <v>3</v>
      </c>
    </row>
    <row r="1492" spans="1:16" s="123" customFormat="1" ht="15.75" x14ac:dyDescent="0.25">
      <c r="A1492" s="121"/>
      <c r="B1492" s="127">
        <v>1482</v>
      </c>
      <c r="C1492" s="127">
        <v>4</v>
      </c>
      <c r="D1492" s="127">
        <v>12</v>
      </c>
      <c r="E1492" s="127">
        <v>24000</v>
      </c>
      <c r="F1492" s="128">
        <v>3.8860147792555253</v>
      </c>
      <c r="G1492" s="127">
        <v>45000</v>
      </c>
      <c r="H1492" s="127">
        <v>7300</v>
      </c>
      <c r="I1492" s="127">
        <v>6000</v>
      </c>
      <c r="J1492" s="127">
        <v>1</v>
      </c>
      <c r="K1492" s="129">
        <v>53</v>
      </c>
      <c r="L1492" s="127">
        <v>4</v>
      </c>
      <c r="M1492" s="127">
        <v>2</v>
      </c>
      <c r="N1492" s="127">
        <v>1</v>
      </c>
      <c r="O1492" s="127">
        <v>1</v>
      </c>
      <c r="P1492" s="127">
        <v>2</v>
      </c>
    </row>
    <row r="1493" spans="1:16" s="123" customFormat="1" ht="15.75" x14ac:dyDescent="0.25">
      <c r="A1493" s="121"/>
      <c r="B1493" s="127">
        <v>1483</v>
      </c>
      <c r="C1493" s="127">
        <v>4</v>
      </c>
      <c r="D1493" s="127">
        <v>12</v>
      </c>
      <c r="E1493" s="127">
        <v>5400</v>
      </c>
      <c r="F1493" s="128">
        <v>2.5848108402246126</v>
      </c>
      <c r="G1493" s="127">
        <v>18000</v>
      </c>
      <c r="H1493" s="127">
        <v>3000</v>
      </c>
      <c r="I1493" s="127">
        <v>6000</v>
      </c>
      <c r="J1493" s="127">
        <v>2</v>
      </c>
      <c r="K1493" s="127">
        <v>43</v>
      </c>
      <c r="L1493" s="127">
        <v>4</v>
      </c>
      <c r="M1493" s="127">
        <v>3</v>
      </c>
      <c r="N1493" s="127">
        <v>1</v>
      </c>
      <c r="O1493" s="127">
        <v>4</v>
      </c>
      <c r="P1493" s="127">
        <v>3</v>
      </c>
    </row>
    <row r="1494" spans="1:16" s="123" customFormat="1" ht="15.75" x14ac:dyDescent="0.25">
      <c r="A1494" s="121"/>
      <c r="B1494" s="127">
        <v>1484</v>
      </c>
      <c r="C1494" s="127">
        <v>2</v>
      </c>
      <c r="D1494" s="127">
        <v>36</v>
      </c>
      <c r="E1494" s="127">
        <v>18300</v>
      </c>
      <c r="F1494" s="128">
        <v>2.1914809419888508</v>
      </c>
      <c r="G1494" s="127">
        <v>36000</v>
      </c>
      <c r="H1494" s="127">
        <v>6200</v>
      </c>
      <c r="I1494" s="127">
        <v>6000</v>
      </c>
      <c r="J1494" s="127">
        <v>1</v>
      </c>
      <c r="K1494" s="129">
        <v>26</v>
      </c>
      <c r="L1494" s="127">
        <v>4</v>
      </c>
      <c r="M1494" s="127">
        <v>5</v>
      </c>
      <c r="N1494" s="127">
        <v>1</v>
      </c>
      <c r="O1494" s="127">
        <v>3</v>
      </c>
      <c r="P1494" s="127">
        <v>2</v>
      </c>
    </row>
    <row r="1495" spans="1:16" s="123" customFormat="1" ht="15.75" x14ac:dyDescent="0.25">
      <c r="A1495" s="121"/>
      <c r="B1495" s="127">
        <v>1485</v>
      </c>
      <c r="C1495" s="127">
        <v>4</v>
      </c>
      <c r="D1495" s="127">
        <v>12</v>
      </c>
      <c r="E1495" s="127">
        <v>24000</v>
      </c>
      <c r="F1495" s="128">
        <v>1.5906645641301749</v>
      </c>
      <c r="G1495" s="127">
        <v>45000</v>
      </c>
      <c r="H1495" s="127">
        <v>7300</v>
      </c>
      <c r="I1495" s="127">
        <v>6000</v>
      </c>
      <c r="J1495" s="127">
        <v>1</v>
      </c>
      <c r="K1495" s="127">
        <v>21</v>
      </c>
      <c r="L1495" s="127">
        <v>4</v>
      </c>
      <c r="M1495" s="127">
        <v>1</v>
      </c>
      <c r="N1495" s="127">
        <v>2</v>
      </c>
      <c r="O1495" s="127">
        <v>1</v>
      </c>
      <c r="P1495" s="127">
        <v>1</v>
      </c>
    </row>
    <row r="1496" spans="1:16" s="123" customFormat="1" ht="15.75" x14ac:dyDescent="0.25">
      <c r="A1496" s="121"/>
      <c r="B1496" s="127">
        <v>1486</v>
      </c>
      <c r="C1496" s="127">
        <v>1</v>
      </c>
      <c r="D1496" s="127">
        <v>18</v>
      </c>
      <c r="E1496" s="127">
        <v>5400</v>
      </c>
      <c r="F1496" s="128">
        <v>3.9450873644635074</v>
      </c>
      <c r="G1496" s="127">
        <v>18000</v>
      </c>
      <c r="H1496" s="127">
        <v>2400</v>
      </c>
      <c r="I1496" s="127">
        <v>5000</v>
      </c>
      <c r="J1496" s="127">
        <v>1</v>
      </c>
      <c r="K1496" s="129">
        <v>36</v>
      </c>
      <c r="L1496" s="127">
        <v>1</v>
      </c>
      <c r="M1496" s="127">
        <v>2</v>
      </c>
      <c r="N1496" s="127">
        <v>1</v>
      </c>
      <c r="O1496" s="127">
        <v>2</v>
      </c>
      <c r="P1496" s="127">
        <v>1</v>
      </c>
    </row>
    <row r="1497" spans="1:16" s="123" customFormat="1" ht="15.75" x14ac:dyDescent="0.25">
      <c r="A1497" s="121"/>
      <c r="B1497" s="127">
        <v>1487</v>
      </c>
      <c r="C1497" s="127">
        <v>2</v>
      </c>
      <c r="D1497" s="127">
        <v>36</v>
      </c>
      <c r="E1497" s="127">
        <v>18300</v>
      </c>
      <c r="F1497" s="128">
        <v>2.6207060994207874</v>
      </c>
      <c r="G1497" s="127">
        <v>36000</v>
      </c>
      <c r="H1497" s="127">
        <v>4400</v>
      </c>
      <c r="I1497" s="127">
        <v>6000</v>
      </c>
      <c r="J1497" s="127">
        <v>1</v>
      </c>
      <c r="K1497" s="127">
        <v>44</v>
      </c>
      <c r="L1497" s="127">
        <v>1</v>
      </c>
      <c r="M1497" s="127">
        <v>3</v>
      </c>
      <c r="N1497" s="127">
        <v>1</v>
      </c>
      <c r="O1497" s="127">
        <v>4</v>
      </c>
      <c r="P1497" s="127">
        <v>2</v>
      </c>
    </row>
    <row r="1498" spans="1:16" s="123" customFormat="1" ht="15.75" x14ac:dyDescent="0.25">
      <c r="A1498" s="121"/>
      <c r="B1498" s="127">
        <v>1488</v>
      </c>
      <c r="C1498" s="127">
        <v>3</v>
      </c>
      <c r="D1498" s="127">
        <v>36</v>
      </c>
      <c r="E1498" s="127">
        <v>5400</v>
      </c>
      <c r="F1498" s="128">
        <v>3.5852154867066885</v>
      </c>
      <c r="G1498" s="127">
        <v>12000</v>
      </c>
      <c r="H1498" s="127">
        <v>1800</v>
      </c>
      <c r="I1498" s="127">
        <v>6000</v>
      </c>
      <c r="J1498" s="127">
        <v>2</v>
      </c>
      <c r="K1498" s="129">
        <v>41</v>
      </c>
      <c r="L1498" s="127">
        <v>4</v>
      </c>
      <c r="M1498" s="127">
        <v>1</v>
      </c>
      <c r="N1498" s="127">
        <v>2</v>
      </c>
      <c r="O1498" s="127">
        <v>1</v>
      </c>
      <c r="P1498" s="127">
        <v>3</v>
      </c>
    </row>
    <row r="1499" spans="1:16" s="123" customFormat="1" ht="15.75" x14ac:dyDescent="0.25">
      <c r="A1499" s="121"/>
      <c r="B1499" s="127">
        <v>1489</v>
      </c>
      <c r="C1499" s="127">
        <v>2</v>
      </c>
      <c r="D1499" s="127">
        <v>36</v>
      </c>
      <c r="E1499" s="127">
        <v>14000</v>
      </c>
      <c r="F1499" s="128">
        <v>2.7094876368908487</v>
      </c>
      <c r="G1499" s="127">
        <v>25000</v>
      </c>
      <c r="H1499" s="127">
        <v>3600</v>
      </c>
      <c r="I1499" s="127">
        <v>6000</v>
      </c>
      <c r="J1499" s="127">
        <v>1</v>
      </c>
      <c r="K1499" s="127">
        <v>21</v>
      </c>
      <c r="L1499" s="127">
        <v>1</v>
      </c>
      <c r="M1499" s="127">
        <v>4</v>
      </c>
      <c r="N1499" s="127">
        <v>2</v>
      </c>
      <c r="O1499" s="127">
        <v>4</v>
      </c>
      <c r="P1499" s="127">
        <v>3</v>
      </c>
    </row>
    <row r="1500" spans="1:16" s="123" customFormat="1" ht="15.75" x14ac:dyDescent="0.25">
      <c r="A1500" s="121"/>
      <c r="B1500" s="127">
        <v>1490</v>
      </c>
      <c r="C1500" s="127">
        <v>1</v>
      </c>
      <c r="D1500" s="127">
        <v>48</v>
      </c>
      <c r="E1500" s="127">
        <v>24000</v>
      </c>
      <c r="F1500" s="128">
        <v>1.3050412000808163</v>
      </c>
      <c r="G1500" s="127">
        <v>36000</v>
      </c>
      <c r="H1500" s="127">
        <v>6200</v>
      </c>
      <c r="I1500" s="127">
        <v>5000</v>
      </c>
      <c r="J1500" s="127">
        <v>2</v>
      </c>
      <c r="K1500" s="129">
        <v>21</v>
      </c>
      <c r="L1500" s="127">
        <v>2</v>
      </c>
      <c r="M1500" s="127">
        <v>5</v>
      </c>
      <c r="N1500" s="127">
        <v>1</v>
      </c>
      <c r="O1500" s="127">
        <v>4</v>
      </c>
      <c r="P1500" s="127">
        <v>1</v>
      </c>
    </row>
    <row r="1501" spans="1:16" s="123" customFormat="1" ht="15.75" x14ac:dyDescent="0.25">
      <c r="A1501" s="121"/>
      <c r="B1501" s="127">
        <v>1491</v>
      </c>
      <c r="C1501" s="127">
        <v>2</v>
      </c>
      <c r="D1501" s="127">
        <v>36</v>
      </c>
      <c r="E1501" s="127">
        <v>5400</v>
      </c>
      <c r="F1501" s="128">
        <v>2.8934824093407405</v>
      </c>
      <c r="G1501" s="127">
        <v>18000</v>
      </c>
      <c r="H1501" s="127">
        <v>3000</v>
      </c>
      <c r="I1501" s="127">
        <v>6000</v>
      </c>
      <c r="J1501" s="127">
        <v>2</v>
      </c>
      <c r="K1501" s="127">
        <v>48</v>
      </c>
      <c r="L1501" s="127">
        <v>2</v>
      </c>
      <c r="M1501" s="127">
        <v>2</v>
      </c>
      <c r="N1501" s="127">
        <v>2</v>
      </c>
      <c r="O1501" s="127">
        <v>1</v>
      </c>
      <c r="P1501" s="127">
        <v>2</v>
      </c>
    </row>
    <row r="1502" spans="1:16" s="123" customFormat="1" ht="15.75" x14ac:dyDescent="0.25">
      <c r="A1502" s="121"/>
      <c r="B1502" s="127">
        <v>1492</v>
      </c>
      <c r="C1502" s="127">
        <v>1</v>
      </c>
      <c r="D1502" s="127">
        <v>36</v>
      </c>
      <c r="E1502" s="127">
        <v>14000</v>
      </c>
      <c r="F1502" s="128">
        <v>3.8562721423500359</v>
      </c>
      <c r="G1502" s="127">
        <v>20000</v>
      </c>
      <c r="H1502" s="127">
        <v>2800</v>
      </c>
      <c r="I1502" s="127">
        <v>5000</v>
      </c>
      <c r="J1502" s="127">
        <v>2</v>
      </c>
      <c r="K1502" s="129">
        <v>47</v>
      </c>
      <c r="L1502" s="127">
        <v>4</v>
      </c>
      <c r="M1502" s="127">
        <v>3</v>
      </c>
      <c r="N1502" s="127">
        <v>2</v>
      </c>
      <c r="O1502" s="127">
        <v>2</v>
      </c>
      <c r="P1502" s="127">
        <v>3</v>
      </c>
    </row>
    <row r="1503" spans="1:16" s="123" customFormat="1" ht="15.75" x14ac:dyDescent="0.25">
      <c r="A1503" s="121"/>
      <c r="B1503" s="127">
        <v>1493</v>
      </c>
      <c r="C1503" s="127">
        <v>1</v>
      </c>
      <c r="D1503" s="127">
        <v>36</v>
      </c>
      <c r="E1503" s="127">
        <v>18300</v>
      </c>
      <c r="F1503" s="128">
        <v>3.9444500649329051</v>
      </c>
      <c r="G1503" s="127">
        <v>36000</v>
      </c>
      <c r="H1503" s="127">
        <v>4400</v>
      </c>
      <c r="I1503" s="127">
        <v>5000</v>
      </c>
      <c r="J1503" s="127">
        <v>2</v>
      </c>
      <c r="K1503" s="129">
        <v>43</v>
      </c>
      <c r="L1503" s="127">
        <v>1</v>
      </c>
      <c r="M1503" s="127">
        <v>4</v>
      </c>
      <c r="N1503" s="127">
        <v>1</v>
      </c>
      <c r="O1503" s="127">
        <v>4</v>
      </c>
      <c r="P1503" s="127">
        <v>1</v>
      </c>
    </row>
    <row r="1504" spans="1:16" s="123" customFormat="1" ht="15.75" x14ac:dyDescent="0.25">
      <c r="A1504" s="121"/>
      <c r="B1504" s="127">
        <v>1494</v>
      </c>
      <c r="C1504" s="127">
        <v>5</v>
      </c>
      <c r="D1504" s="127">
        <v>18</v>
      </c>
      <c r="E1504" s="127">
        <v>24000</v>
      </c>
      <c r="F1504" s="128">
        <v>1.9712046770267335</v>
      </c>
      <c r="G1504" s="127">
        <v>36000</v>
      </c>
      <c r="H1504" s="127">
        <v>7300</v>
      </c>
      <c r="I1504" s="127">
        <v>5500</v>
      </c>
      <c r="J1504" s="127">
        <v>1</v>
      </c>
      <c r="K1504" s="127">
        <v>28</v>
      </c>
      <c r="L1504" s="127">
        <v>4</v>
      </c>
      <c r="M1504" s="127">
        <v>4</v>
      </c>
      <c r="N1504" s="127">
        <v>2</v>
      </c>
      <c r="O1504" s="127">
        <v>3</v>
      </c>
      <c r="P1504" s="127">
        <v>3</v>
      </c>
    </row>
    <row r="1505" spans="1:16" s="123" customFormat="1" ht="15.75" x14ac:dyDescent="0.25">
      <c r="A1505" s="121"/>
      <c r="B1505" s="127">
        <v>1495</v>
      </c>
      <c r="C1505" s="127">
        <v>1</v>
      </c>
      <c r="D1505" s="127">
        <v>18</v>
      </c>
      <c r="E1505" s="127">
        <v>14000</v>
      </c>
      <c r="F1505" s="128">
        <v>3.5483055240451127</v>
      </c>
      <c r="G1505" s="127">
        <v>25000</v>
      </c>
      <c r="H1505" s="127">
        <v>3600</v>
      </c>
      <c r="I1505" s="127">
        <v>5000</v>
      </c>
      <c r="J1505" s="127">
        <v>2</v>
      </c>
      <c r="K1505" s="129">
        <v>27</v>
      </c>
      <c r="L1505" s="127">
        <v>2</v>
      </c>
      <c r="M1505" s="127">
        <v>2</v>
      </c>
      <c r="N1505" s="127">
        <v>1</v>
      </c>
      <c r="O1505" s="127">
        <v>2</v>
      </c>
      <c r="P1505" s="127">
        <v>2</v>
      </c>
    </row>
    <row r="1506" spans="1:16" s="123" customFormat="1" ht="15.75" x14ac:dyDescent="0.25">
      <c r="A1506" s="121"/>
      <c r="B1506" s="127">
        <v>1496</v>
      </c>
      <c r="C1506" s="127">
        <v>1</v>
      </c>
      <c r="D1506" s="127">
        <v>48</v>
      </c>
      <c r="E1506" s="127">
        <v>18300</v>
      </c>
      <c r="F1506" s="128">
        <v>3.3764796137780513</v>
      </c>
      <c r="G1506" s="127">
        <v>36000</v>
      </c>
      <c r="H1506" s="127">
        <v>4400</v>
      </c>
      <c r="I1506" s="127">
        <v>5000</v>
      </c>
      <c r="J1506" s="127">
        <v>1</v>
      </c>
      <c r="K1506" s="127">
        <v>54</v>
      </c>
      <c r="L1506" s="127">
        <v>4</v>
      </c>
      <c r="M1506" s="127">
        <v>5</v>
      </c>
      <c r="N1506" s="127">
        <v>2</v>
      </c>
      <c r="O1506" s="127">
        <v>1</v>
      </c>
      <c r="P1506" s="127">
        <v>2</v>
      </c>
    </row>
    <row r="1507" spans="1:16" s="123" customFormat="1" ht="15.75" x14ac:dyDescent="0.25">
      <c r="A1507" s="121"/>
      <c r="B1507" s="127">
        <v>1497</v>
      </c>
      <c r="C1507" s="127">
        <v>1</v>
      </c>
      <c r="D1507" s="127">
        <v>48</v>
      </c>
      <c r="E1507" s="127">
        <v>18300</v>
      </c>
      <c r="F1507" s="128">
        <v>2.5347198127386648</v>
      </c>
      <c r="G1507" s="127">
        <v>36000</v>
      </c>
      <c r="H1507" s="127">
        <v>4400</v>
      </c>
      <c r="I1507" s="127">
        <v>5000</v>
      </c>
      <c r="J1507" s="127">
        <v>2</v>
      </c>
      <c r="K1507" s="129">
        <v>51</v>
      </c>
      <c r="L1507" s="127">
        <v>1</v>
      </c>
      <c r="M1507" s="127">
        <v>1</v>
      </c>
      <c r="N1507" s="127">
        <v>1</v>
      </c>
      <c r="O1507" s="127">
        <v>2</v>
      </c>
      <c r="P1507" s="127">
        <v>3</v>
      </c>
    </row>
    <row r="1508" spans="1:16" s="123" customFormat="1" ht="15.75" x14ac:dyDescent="0.25">
      <c r="A1508" s="121"/>
      <c r="B1508" s="127">
        <v>1498</v>
      </c>
      <c r="C1508" s="127">
        <v>5</v>
      </c>
      <c r="D1508" s="127">
        <v>36</v>
      </c>
      <c r="E1508" s="127">
        <v>18300</v>
      </c>
      <c r="F1508" s="128">
        <v>3.5791557852933087</v>
      </c>
      <c r="G1508" s="127">
        <v>36000</v>
      </c>
      <c r="H1508" s="127">
        <v>5200</v>
      </c>
      <c r="I1508" s="127">
        <v>5500</v>
      </c>
      <c r="J1508" s="127">
        <v>2</v>
      </c>
      <c r="K1508" s="127">
        <v>31</v>
      </c>
      <c r="L1508" s="127">
        <v>2</v>
      </c>
      <c r="M1508" s="127">
        <v>1</v>
      </c>
      <c r="N1508" s="127">
        <v>1</v>
      </c>
      <c r="O1508" s="127">
        <v>1</v>
      </c>
      <c r="P1508" s="127">
        <v>3</v>
      </c>
    </row>
    <row r="1509" spans="1:16" s="123" customFormat="1" ht="15.75" x14ac:dyDescent="0.25">
      <c r="A1509" s="121"/>
      <c r="B1509" s="127">
        <v>1499</v>
      </c>
      <c r="C1509" s="127">
        <v>5</v>
      </c>
      <c r="D1509" s="127">
        <v>18</v>
      </c>
      <c r="E1509" s="127">
        <v>5400</v>
      </c>
      <c r="F1509" s="128">
        <v>3.8343208163996056</v>
      </c>
      <c r="G1509" s="127">
        <v>18000</v>
      </c>
      <c r="H1509" s="127">
        <v>3300</v>
      </c>
      <c r="I1509" s="127">
        <v>5500</v>
      </c>
      <c r="J1509" s="127">
        <v>2</v>
      </c>
      <c r="K1509" s="129">
        <v>50</v>
      </c>
      <c r="L1509" s="127">
        <v>4</v>
      </c>
      <c r="M1509" s="127">
        <v>4</v>
      </c>
      <c r="N1509" s="127">
        <v>2</v>
      </c>
      <c r="O1509" s="127">
        <v>1</v>
      </c>
      <c r="P1509" s="127">
        <v>2</v>
      </c>
    </row>
    <row r="1510" spans="1:16" s="123" customFormat="1" ht="15.75" x14ac:dyDescent="0.25">
      <c r="A1510" s="121"/>
      <c r="B1510" s="127">
        <v>1500</v>
      </c>
      <c r="C1510" s="127">
        <v>1</v>
      </c>
      <c r="D1510" s="127">
        <v>12</v>
      </c>
      <c r="E1510" s="127">
        <v>14000</v>
      </c>
      <c r="F1510" s="128">
        <v>3.2288117912175869</v>
      </c>
      <c r="G1510" s="127">
        <v>25000</v>
      </c>
      <c r="H1510" s="127">
        <v>4400</v>
      </c>
      <c r="I1510" s="127">
        <v>5000</v>
      </c>
      <c r="J1510" s="127">
        <v>1</v>
      </c>
      <c r="K1510" s="127">
        <v>47</v>
      </c>
      <c r="L1510" s="127">
        <v>1</v>
      </c>
      <c r="M1510" s="127">
        <v>3</v>
      </c>
      <c r="N1510" s="127">
        <v>1</v>
      </c>
      <c r="O1510" s="127">
        <v>4</v>
      </c>
      <c r="P1510" s="127">
        <v>3</v>
      </c>
    </row>
    <row r="1511" spans="1:16" s="123" customFormat="1" ht="15.75" x14ac:dyDescent="0.25">
      <c r="A1511" s="121"/>
      <c r="B1511" s="127">
        <v>1501</v>
      </c>
      <c r="C1511" s="127">
        <v>2</v>
      </c>
      <c r="D1511" s="127">
        <v>36</v>
      </c>
      <c r="E1511" s="127">
        <v>18300</v>
      </c>
      <c r="F1511" s="128">
        <v>2.723643620792723</v>
      </c>
      <c r="G1511" s="127">
        <v>33000</v>
      </c>
      <c r="H1511" s="127">
        <v>5300</v>
      </c>
      <c r="I1511" s="127">
        <v>6000</v>
      </c>
      <c r="J1511" s="127">
        <v>2</v>
      </c>
      <c r="K1511" s="129">
        <v>38</v>
      </c>
      <c r="L1511" s="127">
        <v>4</v>
      </c>
      <c r="M1511" s="127">
        <v>2</v>
      </c>
      <c r="N1511" s="127">
        <v>2</v>
      </c>
      <c r="O1511" s="127">
        <v>2</v>
      </c>
      <c r="P1511" s="127">
        <v>3</v>
      </c>
    </row>
    <row r="1512" spans="1:16" s="123" customFormat="1" ht="15.75" x14ac:dyDescent="0.25">
      <c r="A1512" s="121"/>
      <c r="B1512" s="127">
        <v>1502</v>
      </c>
      <c r="C1512" s="127">
        <v>4</v>
      </c>
      <c r="D1512" s="127">
        <v>60</v>
      </c>
      <c r="E1512" s="127">
        <v>5400</v>
      </c>
      <c r="F1512" s="128">
        <v>1.3205285274473195</v>
      </c>
      <c r="G1512" s="127">
        <v>18000</v>
      </c>
      <c r="H1512" s="127">
        <v>2500</v>
      </c>
      <c r="I1512" s="127">
        <v>6000</v>
      </c>
      <c r="J1512" s="127">
        <v>2</v>
      </c>
      <c r="K1512" s="127">
        <v>50</v>
      </c>
      <c r="L1512" s="127">
        <v>2</v>
      </c>
      <c r="M1512" s="127">
        <v>1</v>
      </c>
      <c r="N1512" s="127">
        <v>2</v>
      </c>
      <c r="O1512" s="127">
        <v>3</v>
      </c>
      <c r="P1512" s="127">
        <v>1</v>
      </c>
    </row>
    <row r="1513" spans="1:16" s="123" customFormat="1" ht="15.75" x14ac:dyDescent="0.25">
      <c r="A1513" s="121"/>
      <c r="B1513" s="127">
        <v>1503</v>
      </c>
      <c r="C1513" s="127">
        <v>1</v>
      </c>
      <c r="D1513" s="127">
        <v>48</v>
      </c>
      <c r="E1513" s="127">
        <v>24000</v>
      </c>
      <c r="F1513" s="128">
        <v>3.0896213433556263</v>
      </c>
      <c r="G1513" s="127">
        <v>36000</v>
      </c>
      <c r="H1513" s="127">
        <v>6200</v>
      </c>
      <c r="I1513" s="127">
        <v>5000</v>
      </c>
      <c r="J1513" s="127">
        <v>1</v>
      </c>
      <c r="K1513" s="129">
        <v>39</v>
      </c>
      <c r="L1513" s="127">
        <v>2</v>
      </c>
      <c r="M1513" s="127">
        <v>1</v>
      </c>
      <c r="N1513" s="127">
        <v>2</v>
      </c>
      <c r="O1513" s="127">
        <v>4</v>
      </c>
      <c r="P1513" s="127">
        <v>1</v>
      </c>
    </row>
    <row r="1514" spans="1:16" s="123" customFormat="1" ht="15.75" x14ac:dyDescent="0.25">
      <c r="A1514" s="121"/>
      <c r="B1514" s="127">
        <v>1504</v>
      </c>
      <c r="C1514" s="127">
        <v>3</v>
      </c>
      <c r="D1514" s="127">
        <v>36</v>
      </c>
      <c r="E1514" s="127">
        <v>18300</v>
      </c>
      <c r="F1514" s="128">
        <v>1.1221059095310204</v>
      </c>
      <c r="G1514" s="127">
        <v>36000</v>
      </c>
      <c r="H1514" s="127">
        <v>5200</v>
      </c>
      <c r="I1514" s="127">
        <v>6000</v>
      </c>
      <c r="J1514" s="127">
        <v>1</v>
      </c>
      <c r="K1514" s="127">
        <v>45</v>
      </c>
      <c r="L1514" s="127">
        <v>3</v>
      </c>
      <c r="M1514" s="127">
        <v>4</v>
      </c>
      <c r="N1514" s="127">
        <v>1</v>
      </c>
      <c r="O1514" s="127">
        <v>3</v>
      </c>
      <c r="P1514" s="127">
        <v>3</v>
      </c>
    </row>
    <row r="1515" spans="1:16" s="123" customFormat="1" ht="15.75" x14ac:dyDescent="0.25">
      <c r="A1515" s="121"/>
      <c r="B1515" s="127">
        <v>1505</v>
      </c>
      <c r="C1515" s="127">
        <v>5</v>
      </c>
      <c r="D1515" s="127">
        <v>36</v>
      </c>
      <c r="E1515" s="127">
        <v>18300</v>
      </c>
      <c r="F1515" s="128">
        <v>1.551778309361826</v>
      </c>
      <c r="G1515" s="127">
        <v>36000</v>
      </c>
      <c r="H1515" s="127">
        <v>7300</v>
      </c>
      <c r="I1515" s="127">
        <v>5500</v>
      </c>
      <c r="J1515" s="127">
        <v>2</v>
      </c>
      <c r="K1515" s="129">
        <v>46</v>
      </c>
      <c r="L1515" s="127">
        <v>4</v>
      </c>
      <c r="M1515" s="127">
        <v>4</v>
      </c>
      <c r="N1515" s="127">
        <v>2</v>
      </c>
      <c r="O1515" s="127">
        <v>4</v>
      </c>
      <c r="P1515" s="127">
        <v>3</v>
      </c>
    </row>
    <row r="1516" spans="1:16" s="123" customFormat="1" ht="15.75" x14ac:dyDescent="0.25">
      <c r="A1516" s="121"/>
      <c r="B1516" s="127">
        <v>1506</v>
      </c>
      <c r="C1516" s="127">
        <v>3</v>
      </c>
      <c r="D1516" s="127">
        <v>36</v>
      </c>
      <c r="E1516" s="127">
        <v>14000</v>
      </c>
      <c r="F1516" s="128">
        <v>1.7184650471634484</v>
      </c>
      <c r="G1516" s="127">
        <v>25000</v>
      </c>
      <c r="H1516" s="127">
        <v>4400</v>
      </c>
      <c r="I1516" s="127">
        <v>6000</v>
      </c>
      <c r="J1516" s="127">
        <v>2</v>
      </c>
      <c r="K1516" s="127">
        <v>27</v>
      </c>
      <c r="L1516" s="127">
        <v>2</v>
      </c>
      <c r="M1516" s="127">
        <v>3</v>
      </c>
      <c r="N1516" s="127">
        <v>1</v>
      </c>
      <c r="O1516" s="127">
        <v>4</v>
      </c>
      <c r="P1516" s="127">
        <v>3</v>
      </c>
    </row>
    <row r="1517" spans="1:16" s="123" customFormat="1" ht="15.75" x14ac:dyDescent="0.25">
      <c r="A1517" s="121"/>
      <c r="B1517" s="127">
        <v>1507</v>
      </c>
      <c r="C1517" s="127">
        <v>3</v>
      </c>
      <c r="D1517" s="127">
        <v>48</v>
      </c>
      <c r="E1517" s="127">
        <v>14000</v>
      </c>
      <c r="F1517" s="128">
        <v>1.577984107216448</v>
      </c>
      <c r="G1517" s="127">
        <v>25000</v>
      </c>
      <c r="H1517" s="127">
        <v>4300</v>
      </c>
      <c r="I1517" s="127">
        <v>6000</v>
      </c>
      <c r="J1517" s="127">
        <v>1</v>
      </c>
      <c r="K1517" s="129">
        <v>43</v>
      </c>
      <c r="L1517" s="127">
        <v>2</v>
      </c>
      <c r="M1517" s="127">
        <v>3</v>
      </c>
      <c r="N1517" s="127">
        <v>2</v>
      </c>
      <c r="O1517" s="127">
        <v>2</v>
      </c>
      <c r="P1517" s="127">
        <v>3</v>
      </c>
    </row>
    <row r="1518" spans="1:16" s="123" customFormat="1" ht="15.75" x14ac:dyDescent="0.25">
      <c r="A1518" s="121"/>
      <c r="B1518" s="127">
        <v>1508</v>
      </c>
      <c r="C1518" s="127">
        <v>4</v>
      </c>
      <c r="D1518" s="127">
        <v>12</v>
      </c>
      <c r="E1518" s="127">
        <v>5400</v>
      </c>
      <c r="F1518" s="128">
        <v>2.1864174227344511</v>
      </c>
      <c r="G1518" s="127">
        <v>12000</v>
      </c>
      <c r="H1518" s="127">
        <v>2100</v>
      </c>
      <c r="I1518" s="127">
        <v>6000</v>
      </c>
      <c r="J1518" s="127">
        <v>1</v>
      </c>
      <c r="K1518" s="127">
        <v>19</v>
      </c>
      <c r="L1518" s="127">
        <v>3</v>
      </c>
      <c r="M1518" s="127">
        <v>4</v>
      </c>
      <c r="N1518" s="127">
        <v>1</v>
      </c>
      <c r="O1518" s="127">
        <v>3</v>
      </c>
      <c r="P1518" s="127">
        <v>1</v>
      </c>
    </row>
    <row r="1519" spans="1:16" s="123" customFormat="1" ht="15.75" x14ac:dyDescent="0.25">
      <c r="A1519" s="121"/>
      <c r="B1519" s="127">
        <v>1509</v>
      </c>
      <c r="C1519" s="127">
        <v>4</v>
      </c>
      <c r="D1519" s="127">
        <v>48</v>
      </c>
      <c r="E1519" s="127">
        <v>24000</v>
      </c>
      <c r="F1519" s="128">
        <v>2.5512500046760529</v>
      </c>
      <c r="G1519" s="127">
        <v>49000</v>
      </c>
      <c r="H1519" s="127">
        <v>7300</v>
      </c>
      <c r="I1519" s="127">
        <v>6000</v>
      </c>
      <c r="J1519" s="127">
        <v>1</v>
      </c>
      <c r="K1519" s="129">
        <v>36</v>
      </c>
      <c r="L1519" s="127">
        <v>4</v>
      </c>
      <c r="M1519" s="127">
        <v>4</v>
      </c>
      <c r="N1519" s="127">
        <v>1</v>
      </c>
      <c r="O1519" s="127">
        <v>2</v>
      </c>
      <c r="P1519" s="127">
        <v>2</v>
      </c>
    </row>
    <row r="1520" spans="1:16" s="123" customFormat="1" ht="15.75" x14ac:dyDescent="0.25">
      <c r="A1520" s="121"/>
      <c r="B1520" s="127">
        <v>1510</v>
      </c>
      <c r="C1520" s="127">
        <v>3</v>
      </c>
      <c r="D1520" s="127">
        <v>60</v>
      </c>
      <c r="E1520" s="127">
        <v>24000</v>
      </c>
      <c r="F1520" s="128">
        <v>2.116385744108674</v>
      </c>
      <c r="G1520" s="127">
        <v>36000</v>
      </c>
      <c r="H1520" s="127">
        <v>7300</v>
      </c>
      <c r="I1520" s="127">
        <v>6000</v>
      </c>
      <c r="J1520" s="127">
        <v>2</v>
      </c>
      <c r="K1520" s="127">
        <v>25</v>
      </c>
      <c r="L1520" s="127">
        <v>1</v>
      </c>
      <c r="M1520" s="127">
        <v>3</v>
      </c>
      <c r="N1520" s="127">
        <v>2</v>
      </c>
      <c r="O1520" s="127">
        <v>3</v>
      </c>
      <c r="P1520" s="127">
        <v>3</v>
      </c>
    </row>
    <row r="1521" spans="1:16" s="123" customFormat="1" ht="15.75" x14ac:dyDescent="0.25">
      <c r="A1521" s="121"/>
      <c r="B1521" s="127">
        <v>1511</v>
      </c>
      <c r="C1521" s="127">
        <v>1</v>
      </c>
      <c r="D1521" s="127">
        <v>48</v>
      </c>
      <c r="E1521" s="127">
        <v>14000</v>
      </c>
      <c r="F1521" s="128">
        <v>3.116530861313981</v>
      </c>
      <c r="G1521" s="127">
        <v>25000</v>
      </c>
      <c r="H1521" s="127">
        <v>3700</v>
      </c>
      <c r="I1521" s="127">
        <v>5000</v>
      </c>
      <c r="J1521" s="127">
        <v>1</v>
      </c>
      <c r="K1521" s="127">
        <v>52</v>
      </c>
      <c r="L1521" s="127">
        <v>3</v>
      </c>
      <c r="M1521" s="127">
        <v>2</v>
      </c>
      <c r="N1521" s="127">
        <v>1</v>
      </c>
      <c r="O1521" s="127">
        <v>4</v>
      </c>
      <c r="P1521" s="127">
        <v>1</v>
      </c>
    </row>
    <row r="1522" spans="1:16" s="123" customFormat="1" ht="15.75" x14ac:dyDescent="0.25">
      <c r="A1522" s="121"/>
      <c r="B1522" s="127">
        <v>1512</v>
      </c>
      <c r="C1522" s="127">
        <v>2</v>
      </c>
      <c r="D1522" s="127">
        <v>36</v>
      </c>
      <c r="E1522" s="127">
        <v>5400</v>
      </c>
      <c r="F1522" s="128">
        <v>1.9293628875638786</v>
      </c>
      <c r="G1522" s="127">
        <v>12000</v>
      </c>
      <c r="H1522" s="127">
        <v>1900</v>
      </c>
      <c r="I1522" s="127">
        <v>6000</v>
      </c>
      <c r="J1522" s="127">
        <v>1</v>
      </c>
      <c r="K1522" s="127">
        <v>33</v>
      </c>
      <c r="L1522" s="127">
        <v>4</v>
      </c>
      <c r="M1522" s="127">
        <v>2</v>
      </c>
      <c r="N1522" s="127">
        <v>1</v>
      </c>
      <c r="O1522" s="127">
        <v>1</v>
      </c>
      <c r="P1522" s="127">
        <v>3</v>
      </c>
    </row>
    <row r="1523" spans="1:16" s="123" customFormat="1" ht="15.75" x14ac:dyDescent="0.25">
      <c r="A1523" s="121"/>
      <c r="B1523" s="127">
        <v>1513</v>
      </c>
      <c r="C1523" s="127">
        <v>1</v>
      </c>
      <c r="D1523" s="127">
        <v>18</v>
      </c>
      <c r="E1523" s="127">
        <v>5400</v>
      </c>
      <c r="F1523" s="128">
        <v>2.9890413539776679</v>
      </c>
      <c r="G1523" s="127">
        <v>12000</v>
      </c>
      <c r="H1523" s="127">
        <v>1700</v>
      </c>
      <c r="I1523" s="127">
        <v>5000</v>
      </c>
      <c r="J1523" s="127">
        <v>2</v>
      </c>
      <c r="K1523" s="129">
        <v>39</v>
      </c>
      <c r="L1523" s="127">
        <v>4</v>
      </c>
      <c r="M1523" s="127">
        <v>5</v>
      </c>
      <c r="N1523" s="127">
        <v>2</v>
      </c>
      <c r="O1523" s="127">
        <v>4</v>
      </c>
      <c r="P1523" s="127">
        <v>1</v>
      </c>
    </row>
    <row r="1524" spans="1:16" s="123" customFormat="1" ht="15.75" x14ac:dyDescent="0.25">
      <c r="A1524" s="121"/>
      <c r="B1524" s="127">
        <v>1514</v>
      </c>
      <c r="C1524" s="127">
        <v>3</v>
      </c>
      <c r="D1524" s="127">
        <v>12</v>
      </c>
      <c r="E1524" s="127">
        <v>14000</v>
      </c>
      <c r="F1524" s="128">
        <v>3.7798441507182847</v>
      </c>
      <c r="G1524" s="127">
        <v>20000</v>
      </c>
      <c r="H1524" s="127">
        <v>3300</v>
      </c>
      <c r="I1524" s="127">
        <v>6000</v>
      </c>
      <c r="J1524" s="127">
        <v>2</v>
      </c>
      <c r="K1524" s="127">
        <v>37</v>
      </c>
      <c r="L1524" s="127">
        <v>4</v>
      </c>
      <c r="M1524" s="127">
        <v>4</v>
      </c>
      <c r="N1524" s="127">
        <v>1</v>
      </c>
      <c r="O1524" s="127">
        <v>2</v>
      </c>
      <c r="P1524" s="127">
        <v>1</v>
      </c>
    </row>
    <row r="1525" spans="1:16" s="123" customFormat="1" ht="15.75" x14ac:dyDescent="0.25">
      <c r="A1525" s="121"/>
      <c r="B1525" s="127">
        <v>1515</v>
      </c>
      <c r="C1525" s="127">
        <v>1</v>
      </c>
      <c r="D1525" s="127">
        <v>12</v>
      </c>
      <c r="E1525" s="127">
        <v>24000</v>
      </c>
      <c r="F1525" s="128">
        <v>2.7080594596209306</v>
      </c>
      <c r="G1525" s="127">
        <v>42000</v>
      </c>
      <c r="H1525" s="127">
        <v>5200</v>
      </c>
      <c r="I1525" s="127">
        <v>5000</v>
      </c>
      <c r="J1525" s="127">
        <v>2</v>
      </c>
      <c r="K1525" s="129">
        <v>51</v>
      </c>
      <c r="L1525" s="127">
        <v>1</v>
      </c>
      <c r="M1525" s="127">
        <v>2</v>
      </c>
      <c r="N1525" s="127">
        <v>1</v>
      </c>
      <c r="O1525" s="127">
        <v>4</v>
      </c>
      <c r="P1525" s="127">
        <v>3</v>
      </c>
    </row>
    <row r="1526" spans="1:16" s="123" customFormat="1" ht="15.75" x14ac:dyDescent="0.25">
      <c r="A1526" s="121"/>
      <c r="B1526" s="127">
        <v>1516</v>
      </c>
      <c r="C1526" s="127">
        <v>5</v>
      </c>
      <c r="D1526" s="127">
        <v>60</v>
      </c>
      <c r="E1526" s="127">
        <v>5400</v>
      </c>
      <c r="F1526" s="128">
        <v>3.1159594131581256</v>
      </c>
      <c r="G1526" s="127">
        <v>12000</v>
      </c>
      <c r="H1526" s="127">
        <v>2300</v>
      </c>
      <c r="I1526" s="127">
        <v>5500</v>
      </c>
      <c r="J1526" s="127">
        <v>1</v>
      </c>
      <c r="K1526" s="127">
        <v>55</v>
      </c>
      <c r="L1526" s="127">
        <v>3</v>
      </c>
      <c r="M1526" s="127">
        <v>2</v>
      </c>
      <c r="N1526" s="127">
        <v>2</v>
      </c>
      <c r="O1526" s="127">
        <v>3</v>
      </c>
      <c r="P1526" s="127">
        <v>2</v>
      </c>
    </row>
    <row r="1527" spans="1:16" s="123" customFormat="1" ht="15.75" x14ac:dyDescent="0.25">
      <c r="A1527" s="121"/>
      <c r="B1527" s="127">
        <v>1517</v>
      </c>
      <c r="C1527" s="127">
        <v>4</v>
      </c>
      <c r="D1527" s="127">
        <v>18</v>
      </c>
      <c r="E1527" s="127">
        <v>24000</v>
      </c>
      <c r="F1527" s="128">
        <v>2.1892203633373759</v>
      </c>
      <c r="G1527" s="127">
        <v>36000</v>
      </c>
      <c r="H1527" s="127">
        <v>7700</v>
      </c>
      <c r="I1527" s="127">
        <v>6000</v>
      </c>
      <c r="J1527" s="127">
        <v>2</v>
      </c>
      <c r="K1527" s="129">
        <v>36</v>
      </c>
      <c r="L1527" s="127">
        <v>1</v>
      </c>
      <c r="M1527" s="127">
        <v>5</v>
      </c>
      <c r="N1527" s="127">
        <v>1</v>
      </c>
      <c r="O1527" s="127">
        <v>2</v>
      </c>
      <c r="P1527" s="127">
        <v>2</v>
      </c>
    </row>
    <row r="1528" spans="1:16" s="123" customFormat="1" ht="15.75" x14ac:dyDescent="0.25">
      <c r="A1528" s="121"/>
      <c r="B1528" s="127">
        <v>1518</v>
      </c>
      <c r="C1528" s="127">
        <v>1</v>
      </c>
      <c r="D1528" s="127">
        <v>36</v>
      </c>
      <c r="E1528" s="127">
        <v>18300</v>
      </c>
      <c r="F1528" s="128">
        <v>2.5956993253766041</v>
      </c>
      <c r="G1528" s="127">
        <v>33000</v>
      </c>
      <c r="H1528" s="127">
        <v>4400</v>
      </c>
      <c r="I1528" s="127">
        <v>5000</v>
      </c>
      <c r="J1528" s="127">
        <v>2</v>
      </c>
      <c r="K1528" s="127">
        <v>24</v>
      </c>
      <c r="L1528" s="127">
        <v>4</v>
      </c>
      <c r="M1528" s="127">
        <v>1</v>
      </c>
      <c r="N1528" s="127">
        <v>1</v>
      </c>
      <c r="O1528" s="127">
        <v>2</v>
      </c>
      <c r="P1528" s="127">
        <v>1</v>
      </c>
    </row>
    <row r="1529" spans="1:16" s="123" customFormat="1" ht="15.75" x14ac:dyDescent="0.25">
      <c r="A1529" s="121"/>
      <c r="B1529" s="127">
        <v>1519</v>
      </c>
      <c r="C1529" s="127">
        <v>3</v>
      </c>
      <c r="D1529" s="127">
        <v>48</v>
      </c>
      <c r="E1529" s="127">
        <v>14000</v>
      </c>
      <c r="F1529" s="128">
        <v>3.368172724929452</v>
      </c>
      <c r="G1529" s="127">
        <v>25000</v>
      </c>
      <c r="H1529" s="127">
        <v>4300</v>
      </c>
      <c r="I1529" s="127">
        <v>6000</v>
      </c>
      <c r="J1529" s="127">
        <v>2</v>
      </c>
      <c r="K1529" s="129">
        <v>51</v>
      </c>
      <c r="L1529" s="127">
        <v>3</v>
      </c>
      <c r="M1529" s="127">
        <v>4</v>
      </c>
      <c r="N1529" s="127">
        <v>2</v>
      </c>
      <c r="O1529" s="127">
        <v>3</v>
      </c>
      <c r="P1529" s="127">
        <v>2</v>
      </c>
    </row>
    <row r="1530" spans="1:16" s="123" customFormat="1" ht="15.75" x14ac:dyDescent="0.25">
      <c r="A1530" s="121"/>
      <c r="B1530" s="127">
        <v>1520</v>
      </c>
      <c r="C1530" s="127">
        <v>1</v>
      </c>
      <c r="D1530" s="127">
        <v>60</v>
      </c>
      <c r="E1530" s="127">
        <v>5400</v>
      </c>
      <c r="F1530" s="128">
        <v>3.3836263024331981</v>
      </c>
      <c r="G1530" s="127">
        <v>18000</v>
      </c>
      <c r="H1530" s="127">
        <v>2600</v>
      </c>
      <c r="I1530" s="127">
        <v>5000</v>
      </c>
      <c r="J1530" s="127">
        <v>2</v>
      </c>
      <c r="K1530" s="129">
        <v>21</v>
      </c>
      <c r="L1530" s="127">
        <v>1</v>
      </c>
      <c r="M1530" s="127">
        <v>4</v>
      </c>
      <c r="N1530" s="127">
        <v>2</v>
      </c>
      <c r="O1530" s="127">
        <v>2</v>
      </c>
      <c r="P1530" s="127">
        <v>1</v>
      </c>
    </row>
    <row r="1531" spans="1:16" s="123" customFormat="1" ht="15.75" x14ac:dyDescent="0.25">
      <c r="A1531" s="121"/>
      <c r="B1531" s="127">
        <v>1521</v>
      </c>
      <c r="C1531" s="127">
        <v>1</v>
      </c>
      <c r="D1531" s="127">
        <v>18</v>
      </c>
      <c r="E1531" s="127">
        <v>14000</v>
      </c>
      <c r="F1531" s="128">
        <v>2.3803818016084941</v>
      </c>
      <c r="G1531" s="127">
        <v>25000</v>
      </c>
      <c r="H1531" s="127">
        <v>3600</v>
      </c>
      <c r="I1531" s="127">
        <v>5000</v>
      </c>
      <c r="J1531" s="127">
        <v>1</v>
      </c>
      <c r="K1531" s="127">
        <v>23</v>
      </c>
      <c r="L1531" s="127">
        <v>3</v>
      </c>
      <c r="M1531" s="127">
        <v>4</v>
      </c>
      <c r="N1531" s="127">
        <v>1</v>
      </c>
      <c r="O1531" s="127">
        <v>2</v>
      </c>
      <c r="P1531" s="127">
        <v>1</v>
      </c>
    </row>
    <row r="1532" spans="1:16" s="123" customFormat="1" ht="15.75" x14ac:dyDescent="0.25">
      <c r="A1532" s="121"/>
      <c r="B1532" s="127">
        <v>1522</v>
      </c>
      <c r="C1532" s="127">
        <v>5</v>
      </c>
      <c r="D1532" s="127">
        <v>36</v>
      </c>
      <c r="E1532" s="127">
        <v>18300</v>
      </c>
      <c r="F1532" s="128">
        <v>1.7294243530872166</v>
      </c>
      <c r="G1532" s="127">
        <v>36000</v>
      </c>
      <c r="H1532" s="127">
        <v>5200</v>
      </c>
      <c r="I1532" s="127">
        <v>5500</v>
      </c>
      <c r="J1532" s="127">
        <v>2</v>
      </c>
      <c r="K1532" s="129">
        <v>36</v>
      </c>
      <c r="L1532" s="127">
        <v>2</v>
      </c>
      <c r="M1532" s="127">
        <v>4</v>
      </c>
      <c r="N1532" s="127">
        <v>1</v>
      </c>
      <c r="O1532" s="127">
        <v>2</v>
      </c>
      <c r="P1532" s="127">
        <v>3</v>
      </c>
    </row>
    <row r="1533" spans="1:16" s="123" customFormat="1" ht="15.75" x14ac:dyDescent="0.25">
      <c r="A1533" s="121"/>
      <c r="B1533" s="127">
        <v>1523</v>
      </c>
      <c r="C1533" s="127">
        <v>2</v>
      </c>
      <c r="D1533" s="127">
        <v>36</v>
      </c>
      <c r="E1533" s="127">
        <v>24000</v>
      </c>
      <c r="F1533" s="128">
        <v>1.583943856182656</v>
      </c>
      <c r="G1533" s="127">
        <v>45000</v>
      </c>
      <c r="H1533" s="127">
        <v>7300</v>
      </c>
      <c r="I1533" s="127">
        <v>6000</v>
      </c>
      <c r="J1533" s="127">
        <v>1</v>
      </c>
      <c r="K1533" s="127">
        <v>44</v>
      </c>
      <c r="L1533" s="127">
        <v>2</v>
      </c>
      <c r="M1533" s="127">
        <v>5</v>
      </c>
      <c r="N1533" s="127">
        <v>1</v>
      </c>
      <c r="O1533" s="127">
        <v>1</v>
      </c>
      <c r="P1533" s="127">
        <v>3</v>
      </c>
    </row>
    <row r="1534" spans="1:16" s="123" customFormat="1" ht="15.75" x14ac:dyDescent="0.25">
      <c r="A1534" s="121"/>
      <c r="B1534" s="127">
        <v>1524</v>
      </c>
      <c r="C1534" s="127">
        <v>3</v>
      </c>
      <c r="D1534" s="127">
        <v>12</v>
      </c>
      <c r="E1534" s="127">
        <v>5400</v>
      </c>
      <c r="F1534" s="128">
        <v>3.4255875508789155</v>
      </c>
      <c r="G1534" s="127">
        <v>12000</v>
      </c>
      <c r="H1534" s="127">
        <v>1800</v>
      </c>
      <c r="I1534" s="127">
        <v>6000</v>
      </c>
      <c r="J1534" s="127">
        <v>1</v>
      </c>
      <c r="K1534" s="129">
        <v>54</v>
      </c>
      <c r="L1534" s="127">
        <v>3</v>
      </c>
      <c r="M1534" s="127">
        <v>5</v>
      </c>
      <c r="N1534" s="127">
        <v>1</v>
      </c>
      <c r="O1534" s="127">
        <v>4</v>
      </c>
      <c r="P1534" s="127">
        <v>3</v>
      </c>
    </row>
    <row r="1535" spans="1:16" s="123" customFormat="1" ht="15.75" x14ac:dyDescent="0.25">
      <c r="A1535" s="121"/>
      <c r="B1535" s="127">
        <v>1525</v>
      </c>
      <c r="C1535" s="127">
        <v>3</v>
      </c>
      <c r="D1535" s="127">
        <v>60</v>
      </c>
      <c r="E1535" s="127">
        <v>24000</v>
      </c>
      <c r="F1535" s="128">
        <v>3.0906110586068039</v>
      </c>
      <c r="G1535" s="127">
        <v>47000</v>
      </c>
      <c r="H1535" s="127">
        <v>7300</v>
      </c>
      <c r="I1535" s="127">
        <v>6000</v>
      </c>
      <c r="J1535" s="127">
        <v>1</v>
      </c>
      <c r="K1535" s="127">
        <v>28</v>
      </c>
      <c r="L1535" s="127">
        <v>3</v>
      </c>
      <c r="M1535" s="127">
        <v>3</v>
      </c>
      <c r="N1535" s="127">
        <v>1</v>
      </c>
      <c r="O1535" s="127">
        <v>2</v>
      </c>
      <c r="P1535" s="127">
        <v>3</v>
      </c>
    </row>
    <row r="1536" spans="1:16" s="123" customFormat="1" ht="15.75" x14ac:dyDescent="0.25">
      <c r="A1536" s="121"/>
      <c r="B1536" s="127">
        <v>1526</v>
      </c>
      <c r="C1536" s="127">
        <v>3</v>
      </c>
      <c r="D1536" s="127">
        <v>36</v>
      </c>
      <c r="E1536" s="127">
        <v>18300</v>
      </c>
      <c r="F1536" s="128">
        <v>2.7486727726919598</v>
      </c>
      <c r="G1536" s="127">
        <v>36000</v>
      </c>
      <c r="H1536" s="127">
        <v>4400</v>
      </c>
      <c r="I1536" s="127">
        <v>6000</v>
      </c>
      <c r="J1536" s="127">
        <v>1</v>
      </c>
      <c r="K1536" s="129">
        <v>35</v>
      </c>
      <c r="L1536" s="127">
        <v>1</v>
      </c>
      <c r="M1536" s="127">
        <v>1</v>
      </c>
      <c r="N1536" s="127">
        <v>2</v>
      </c>
      <c r="O1536" s="127">
        <v>2</v>
      </c>
      <c r="P1536" s="127">
        <v>3</v>
      </c>
    </row>
    <row r="1537" spans="1:16" s="123" customFormat="1" ht="15.75" x14ac:dyDescent="0.25">
      <c r="A1537" s="121"/>
      <c r="B1537" s="127">
        <v>1527</v>
      </c>
      <c r="C1537" s="127">
        <v>3</v>
      </c>
      <c r="D1537" s="127">
        <v>12</v>
      </c>
      <c r="E1537" s="127">
        <v>18300</v>
      </c>
      <c r="F1537" s="128">
        <v>3.5047224445115068</v>
      </c>
      <c r="G1537" s="127">
        <v>36000</v>
      </c>
      <c r="H1537" s="127">
        <v>4400</v>
      </c>
      <c r="I1537" s="127">
        <v>6000</v>
      </c>
      <c r="J1537" s="127">
        <v>1</v>
      </c>
      <c r="K1537" s="127">
        <v>38</v>
      </c>
      <c r="L1537" s="127">
        <v>1</v>
      </c>
      <c r="M1537" s="127">
        <v>2</v>
      </c>
      <c r="N1537" s="127">
        <v>2</v>
      </c>
      <c r="O1537" s="127">
        <v>1</v>
      </c>
      <c r="P1537" s="127">
        <v>1</v>
      </c>
    </row>
    <row r="1538" spans="1:16" s="123" customFormat="1" ht="15.75" x14ac:dyDescent="0.25">
      <c r="A1538" s="121"/>
      <c r="B1538" s="127">
        <v>1528</v>
      </c>
      <c r="C1538" s="127">
        <v>1</v>
      </c>
      <c r="D1538" s="127">
        <v>36</v>
      </c>
      <c r="E1538" s="127">
        <v>14000</v>
      </c>
      <c r="F1538" s="128">
        <v>3.2940126846179685</v>
      </c>
      <c r="G1538" s="127">
        <v>25000</v>
      </c>
      <c r="H1538" s="127">
        <v>3600</v>
      </c>
      <c r="I1538" s="127">
        <v>5000</v>
      </c>
      <c r="J1538" s="127">
        <v>1</v>
      </c>
      <c r="K1538" s="129">
        <v>51</v>
      </c>
      <c r="L1538" s="127">
        <v>2</v>
      </c>
      <c r="M1538" s="127">
        <v>4</v>
      </c>
      <c r="N1538" s="127">
        <v>2</v>
      </c>
      <c r="O1538" s="127">
        <v>4</v>
      </c>
      <c r="P1538" s="127">
        <v>1</v>
      </c>
    </row>
    <row r="1539" spans="1:16" s="123" customFormat="1" ht="15.75" x14ac:dyDescent="0.25">
      <c r="A1539" s="121"/>
      <c r="B1539" s="127">
        <v>1529</v>
      </c>
      <c r="C1539" s="127">
        <v>5</v>
      </c>
      <c r="D1539" s="127">
        <v>36</v>
      </c>
      <c r="E1539" s="127">
        <v>5400</v>
      </c>
      <c r="F1539" s="128">
        <v>1.0824578440124248</v>
      </c>
      <c r="G1539" s="127">
        <v>15000</v>
      </c>
      <c r="H1539" s="127">
        <v>2800</v>
      </c>
      <c r="I1539" s="127">
        <v>5500</v>
      </c>
      <c r="J1539" s="127">
        <v>2</v>
      </c>
      <c r="K1539" s="127">
        <v>31</v>
      </c>
      <c r="L1539" s="127">
        <v>1</v>
      </c>
      <c r="M1539" s="127">
        <v>2</v>
      </c>
      <c r="N1539" s="127">
        <v>1</v>
      </c>
      <c r="O1539" s="127">
        <v>2</v>
      </c>
      <c r="P1539" s="127">
        <v>3</v>
      </c>
    </row>
    <row r="1540" spans="1:16" s="123" customFormat="1" ht="15.75" x14ac:dyDescent="0.25">
      <c r="A1540" s="121"/>
      <c r="B1540" s="127">
        <v>1530</v>
      </c>
      <c r="C1540" s="127">
        <v>2</v>
      </c>
      <c r="D1540" s="127">
        <v>18</v>
      </c>
      <c r="E1540" s="127">
        <v>14000</v>
      </c>
      <c r="F1540" s="128">
        <v>3.3446179132451888</v>
      </c>
      <c r="G1540" s="127">
        <v>25000</v>
      </c>
      <c r="H1540" s="127">
        <v>3700</v>
      </c>
      <c r="I1540" s="127">
        <v>6000</v>
      </c>
      <c r="J1540" s="127">
        <v>2</v>
      </c>
      <c r="K1540" s="129">
        <v>30</v>
      </c>
      <c r="L1540" s="127">
        <v>4</v>
      </c>
      <c r="M1540" s="127">
        <v>5</v>
      </c>
      <c r="N1540" s="127">
        <v>1</v>
      </c>
      <c r="O1540" s="127">
        <v>2</v>
      </c>
      <c r="P1540" s="127">
        <v>3</v>
      </c>
    </row>
    <row r="1541" spans="1:16" s="123" customFormat="1" ht="15.75" x14ac:dyDescent="0.25">
      <c r="A1541" s="121"/>
      <c r="B1541" s="127">
        <v>1531</v>
      </c>
      <c r="C1541" s="127">
        <v>3</v>
      </c>
      <c r="D1541" s="127">
        <v>48</v>
      </c>
      <c r="E1541" s="127">
        <v>18300</v>
      </c>
      <c r="F1541" s="128">
        <v>3.1816792370050324</v>
      </c>
      <c r="G1541" s="127">
        <v>36000</v>
      </c>
      <c r="H1541" s="127">
        <v>5200</v>
      </c>
      <c r="I1541" s="127">
        <v>6000</v>
      </c>
      <c r="J1541" s="127">
        <v>1</v>
      </c>
      <c r="K1541" s="127">
        <v>41</v>
      </c>
      <c r="L1541" s="127">
        <v>2</v>
      </c>
      <c r="M1541" s="127">
        <v>5</v>
      </c>
      <c r="N1541" s="127">
        <v>1</v>
      </c>
      <c r="O1541" s="127">
        <v>4</v>
      </c>
      <c r="P1541" s="127">
        <v>3</v>
      </c>
    </row>
    <row r="1542" spans="1:16" s="123" customFormat="1" ht="15.75" x14ac:dyDescent="0.25">
      <c r="A1542" s="121"/>
      <c r="B1542" s="127">
        <v>1532</v>
      </c>
      <c r="C1542" s="127">
        <v>5</v>
      </c>
      <c r="D1542" s="127">
        <v>36</v>
      </c>
      <c r="E1542" s="127">
        <v>24000</v>
      </c>
      <c r="F1542" s="128">
        <v>1.3316199435140676</v>
      </c>
      <c r="G1542" s="127">
        <v>41000</v>
      </c>
      <c r="H1542" s="127">
        <v>7300</v>
      </c>
      <c r="I1542" s="127">
        <v>5500</v>
      </c>
      <c r="J1542" s="127">
        <v>2</v>
      </c>
      <c r="K1542" s="129">
        <v>43</v>
      </c>
      <c r="L1542" s="127">
        <v>1</v>
      </c>
      <c r="M1542" s="127">
        <v>2</v>
      </c>
      <c r="N1542" s="127">
        <v>2</v>
      </c>
      <c r="O1542" s="127">
        <v>2</v>
      </c>
      <c r="P1542" s="127">
        <v>1</v>
      </c>
    </row>
    <row r="1543" spans="1:16" s="123" customFormat="1" ht="15.75" x14ac:dyDescent="0.25">
      <c r="A1543" s="121"/>
      <c r="B1543" s="127">
        <v>1533</v>
      </c>
      <c r="C1543" s="127">
        <v>3</v>
      </c>
      <c r="D1543" s="127">
        <v>18</v>
      </c>
      <c r="E1543" s="127">
        <v>5400</v>
      </c>
      <c r="F1543" s="128">
        <v>2.8812885296721857</v>
      </c>
      <c r="G1543" s="127">
        <v>18000</v>
      </c>
      <c r="H1543" s="127">
        <v>2900</v>
      </c>
      <c r="I1543" s="127">
        <v>6000</v>
      </c>
      <c r="J1543" s="127">
        <v>2</v>
      </c>
      <c r="K1543" s="127">
        <v>32</v>
      </c>
      <c r="L1543" s="127">
        <v>1</v>
      </c>
      <c r="M1543" s="127">
        <v>5</v>
      </c>
      <c r="N1543" s="127">
        <v>2</v>
      </c>
      <c r="O1543" s="127">
        <v>3</v>
      </c>
      <c r="P1543" s="127">
        <v>3</v>
      </c>
    </row>
    <row r="1544" spans="1:16" s="123" customFormat="1" ht="15.75" x14ac:dyDescent="0.25">
      <c r="A1544" s="121"/>
      <c r="B1544" s="127">
        <v>1534</v>
      </c>
      <c r="C1544" s="127">
        <v>5</v>
      </c>
      <c r="D1544" s="127">
        <v>18</v>
      </c>
      <c r="E1544" s="127">
        <v>14000</v>
      </c>
      <c r="F1544" s="128">
        <v>1.36880531835577</v>
      </c>
      <c r="G1544" s="127">
        <v>25000</v>
      </c>
      <c r="H1544" s="127">
        <v>4400</v>
      </c>
      <c r="I1544" s="127">
        <v>5500</v>
      </c>
      <c r="J1544" s="127">
        <v>1</v>
      </c>
      <c r="K1544" s="129">
        <v>34</v>
      </c>
      <c r="L1544" s="127">
        <v>2</v>
      </c>
      <c r="M1544" s="127">
        <v>4</v>
      </c>
      <c r="N1544" s="127">
        <v>1</v>
      </c>
      <c r="O1544" s="127">
        <v>4</v>
      </c>
      <c r="P1544" s="127">
        <v>1</v>
      </c>
    </row>
    <row r="1545" spans="1:16" s="123" customFormat="1" ht="15.75" x14ac:dyDescent="0.25">
      <c r="A1545" s="121"/>
      <c r="B1545" s="127">
        <v>1535</v>
      </c>
      <c r="C1545" s="127">
        <v>2</v>
      </c>
      <c r="D1545" s="127">
        <v>36</v>
      </c>
      <c r="E1545" s="127">
        <v>18300</v>
      </c>
      <c r="F1545" s="128">
        <v>3.0510509653474243</v>
      </c>
      <c r="G1545" s="127">
        <v>36000</v>
      </c>
      <c r="H1545" s="127">
        <v>5200</v>
      </c>
      <c r="I1545" s="127">
        <v>6000</v>
      </c>
      <c r="J1545" s="127">
        <v>1</v>
      </c>
      <c r="K1545" s="127">
        <v>48</v>
      </c>
      <c r="L1545" s="127">
        <v>1</v>
      </c>
      <c r="M1545" s="127">
        <v>1</v>
      </c>
      <c r="N1545" s="127">
        <v>2</v>
      </c>
      <c r="O1545" s="127">
        <v>4</v>
      </c>
      <c r="P1545" s="127">
        <v>1</v>
      </c>
    </row>
    <row r="1546" spans="1:16" s="123" customFormat="1" ht="15.75" x14ac:dyDescent="0.25">
      <c r="A1546" s="121"/>
      <c r="B1546" s="127">
        <v>1536</v>
      </c>
      <c r="C1546" s="127">
        <v>5</v>
      </c>
      <c r="D1546" s="127">
        <v>48</v>
      </c>
      <c r="E1546" s="127">
        <v>14000</v>
      </c>
      <c r="F1546" s="128">
        <v>1.4444284721255309</v>
      </c>
      <c r="G1546" s="127">
        <v>25000</v>
      </c>
      <c r="H1546" s="127">
        <v>3600</v>
      </c>
      <c r="I1546" s="127">
        <v>5500</v>
      </c>
      <c r="J1546" s="127">
        <v>2</v>
      </c>
      <c r="K1546" s="129">
        <v>52</v>
      </c>
      <c r="L1546" s="127">
        <v>4</v>
      </c>
      <c r="M1546" s="127">
        <v>2</v>
      </c>
      <c r="N1546" s="127">
        <v>2</v>
      </c>
      <c r="O1546" s="127">
        <v>4</v>
      </c>
      <c r="P1546" s="127">
        <v>3</v>
      </c>
    </row>
    <row r="1547" spans="1:16" s="123" customFormat="1" ht="15.75" x14ac:dyDescent="0.25">
      <c r="A1547" s="121"/>
      <c r="B1547" s="127">
        <v>1537</v>
      </c>
      <c r="C1547" s="127">
        <v>2</v>
      </c>
      <c r="D1547" s="127">
        <v>18</v>
      </c>
      <c r="E1547" s="127">
        <v>5400</v>
      </c>
      <c r="F1547" s="128">
        <v>2.7449892304522496</v>
      </c>
      <c r="G1547" s="127">
        <v>18000</v>
      </c>
      <c r="H1547" s="127">
        <v>3600</v>
      </c>
      <c r="I1547" s="127">
        <v>6000</v>
      </c>
      <c r="J1547" s="127">
        <v>2</v>
      </c>
      <c r="K1547" s="127">
        <v>55</v>
      </c>
      <c r="L1547" s="127">
        <v>1</v>
      </c>
      <c r="M1547" s="127">
        <v>3</v>
      </c>
      <c r="N1547" s="127">
        <v>2</v>
      </c>
      <c r="O1547" s="127">
        <v>3</v>
      </c>
      <c r="P1547" s="127">
        <v>1</v>
      </c>
    </row>
    <row r="1548" spans="1:16" s="123" customFormat="1" ht="15.75" x14ac:dyDescent="0.25">
      <c r="A1548" s="121"/>
      <c r="B1548" s="127">
        <v>1538</v>
      </c>
      <c r="C1548" s="127">
        <v>5</v>
      </c>
      <c r="D1548" s="127">
        <v>12</v>
      </c>
      <c r="E1548" s="127">
        <v>18300</v>
      </c>
      <c r="F1548" s="128">
        <v>3.070508559085193</v>
      </c>
      <c r="G1548" s="127">
        <v>33000</v>
      </c>
      <c r="H1548" s="127">
        <v>5200</v>
      </c>
      <c r="I1548" s="127">
        <v>5500</v>
      </c>
      <c r="J1548" s="127">
        <v>1</v>
      </c>
      <c r="K1548" s="129">
        <v>22</v>
      </c>
      <c r="L1548" s="127">
        <v>1</v>
      </c>
      <c r="M1548" s="127">
        <v>4</v>
      </c>
      <c r="N1548" s="127">
        <v>1</v>
      </c>
      <c r="O1548" s="127">
        <v>3</v>
      </c>
      <c r="P1548" s="127">
        <v>3</v>
      </c>
    </row>
    <row r="1549" spans="1:16" s="123" customFormat="1" ht="15.75" x14ac:dyDescent="0.25">
      <c r="A1549" s="121"/>
      <c r="B1549" s="127">
        <v>1539</v>
      </c>
      <c r="C1549" s="127">
        <v>3</v>
      </c>
      <c r="D1549" s="127">
        <v>18</v>
      </c>
      <c r="E1549" s="127">
        <v>18300</v>
      </c>
      <c r="F1549" s="128">
        <v>1.5078995923778677</v>
      </c>
      <c r="G1549" s="127">
        <v>36000</v>
      </c>
      <c r="H1549" s="127">
        <v>5200</v>
      </c>
      <c r="I1549" s="127">
        <v>6000</v>
      </c>
      <c r="J1549" s="127">
        <v>1</v>
      </c>
      <c r="K1549" s="127">
        <v>31</v>
      </c>
      <c r="L1549" s="127">
        <v>4</v>
      </c>
      <c r="M1549" s="127">
        <v>2</v>
      </c>
      <c r="N1549" s="127">
        <v>2</v>
      </c>
      <c r="O1549" s="127">
        <v>3</v>
      </c>
      <c r="P1549" s="127">
        <v>3</v>
      </c>
    </row>
    <row r="1550" spans="1:16" s="123" customFormat="1" ht="15.75" x14ac:dyDescent="0.25">
      <c r="A1550" s="121"/>
      <c r="B1550" s="127">
        <v>1540</v>
      </c>
      <c r="C1550" s="127">
        <v>5</v>
      </c>
      <c r="D1550" s="127">
        <v>36</v>
      </c>
      <c r="E1550" s="127">
        <v>14000</v>
      </c>
      <c r="F1550" s="128">
        <v>2.7248985392945677</v>
      </c>
      <c r="G1550" s="127">
        <v>25000</v>
      </c>
      <c r="H1550" s="127">
        <v>4400</v>
      </c>
      <c r="I1550" s="127">
        <v>5500</v>
      </c>
      <c r="J1550" s="127">
        <v>2</v>
      </c>
      <c r="K1550" s="129">
        <v>55</v>
      </c>
      <c r="L1550" s="127">
        <v>4</v>
      </c>
      <c r="M1550" s="127">
        <v>2</v>
      </c>
      <c r="N1550" s="127">
        <v>1</v>
      </c>
      <c r="O1550" s="127">
        <v>1</v>
      </c>
      <c r="P1550" s="127">
        <v>1</v>
      </c>
    </row>
    <row r="1551" spans="1:16" s="123" customFormat="1" ht="15.75" x14ac:dyDescent="0.25">
      <c r="A1551" s="121"/>
      <c r="B1551" s="127">
        <v>1541</v>
      </c>
      <c r="C1551" s="127">
        <v>1</v>
      </c>
      <c r="D1551" s="127">
        <v>36</v>
      </c>
      <c r="E1551" s="127">
        <v>18300</v>
      </c>
      <c r="F1551" s="128">
        <v>2.6516165029339724</v>
      </c>
      <c r="G1551" s="127">
        <v>36000</v>
      </c>
      <c r="H1551" s="127">
        <v>4400</v>
      </c>
      <c r="I1551" s="127">
        <v>5000</v>
      </c>
      <c r="J1551" s="127">
        <v>2</v>
      </c>
      <c r="K1551" s="127">
        <v>43</v>
      </c>
      <c r="L1551" s="127">
        <v>1</v>
      </c>
      <c r="M1551" s="127">
        <v>3</v>
      </c>
      <c r="N1551" s="127">
        <v>2</v>
      </c>
      <c r="O1551" s="127">
        <v>2</v>
      </c>
      <c r="P1551" s="127">
        <v>3</v>
      </c>
    </row>
    <row r="1552" spans="1:16" s="123" customFormat="1" ht="15.75" x14ac:dyDescent="0.25">
      <c r="A1552" s="121"/>
      <c r="B1552" s="127">
        <v>1542</v>
      </c>
      <c r="C1552" s="127">
        <v>1</v>
      </c>
      <c r="D1552" s="127">
        <v>60</v>
      </c>
      <c r="E1552" s="127">
        <v>5400</v>
      </c>
      <c r="F1552" s="128">
        <v>1.0980936789673152</v>
      </c>
      <c r="G1552" s="127">
        <v>12000</v>
      </c>
      <c r="H1552" s="127">
        <v>1400</v>
      </c>
      <c r="I1552" s="127">
        <v>5000</v>
      </c>
      <c r="J1552" s="127">
        <v>1</v>
      </c>
      <c r="K1552" s="129">
        <v>24</v>
      </c>
      <c r="L1552" s="127">
        <v>1</v>
      </c>
      <c r="M1552" s="127">
        <v>5</v>
      </c>
      <c r="N1552" s="127">
        <v>1</v>
      </c>
      <c r="O1552" s="127">
        <v>3</v>
      </c>
      <c r="P1552" s="127">
        <v>3</v>
      </c>
    </row>
    <row r="1553" spans="1:16" s="123" customFormat="1" ht="15.75" x14ac:dyDescent="0.25">
      <c r="A1553" s="121"/>
      <c r="B1553" s="127">
        <v>1543</v>
      </c>
      <c r="C1553" s="127">
        <v>5</v>
      </c>
      <c r="D1553" s="127">
        <v>36</v>
      </c>
      <c r="E1553" s="127">
        <v>18300</v>
      </c>
      <c r="F1553" s="128">
        <v>2.2075845811421955</v>
      </c>
      <c r="G1553" s="127">
        <v>36000</v>
      </c>
      <c r="H1553" s="127">
        <v>5200</v>
      </c>
      <c r="I1553" s="127">
        <v>5500</v>
      </c>
      <c r="J1553" s="127">
        <v>1</v>
      </c>
      <c r="K1553" s="127">
        <v>21</v>
      </c>
      <c r="L1553" s="127">
        <v>4</v>
      </c>
      <c r="M1553" s="127">
        <v>4</v>
      </c>
      <c r="N1553" s="127">
        <v>1</v>
      </c>
      <c r="O1553" s="127">
        <v>2</v>
      </c>
      <c r="P1553" s="127">
        <v>3</v>
      </c>
    </row>
    <row r="1554" spans="1:16" s="123" customFormat="1" ht="15.75" x14ac:dyDescent="0.25">
      <c r="A1554" s="121"/>
      <c r="B1554" s="127">
        <v>1544</v>
      </c>
      <c r="C1554" s="127">
        <v>1</v>
      </c>
      <c r="D1554" s="127">
        <v>48</v>
      </c>
      <c r="E1554" s="127">
        <v>14000</v>
      </c>
      <c r="F1554" s="128">
        <v>2.5381484659601181</v>
      </c>
      <c r="G1554" s="127">
        <v>25000</v>
      </c>
      <c r="H1554" s="127">
        <v>5200</v>
      </c>
      <c r="I1554" s="127">
        <v>5000</v>
      </c>
      <c r="J1554" s="127">
        <v>2</v>
      </c>
      <c r="K1554" s="129">
        <v>48</v>
      </c>
      <c r="L1554" s="127">
        <v>2</v>
      </c>
      <c r="M1554" s="127">
        <v>2</v>
      </c>
      <c r="N1554" s="127">
        <v>2</v>
      </c>
      <c r="O1554" s="127">
        <v>2</v>
      </c>
      <c r="P1554" s="127">
        <v>2</v>
      </c>
    </row>
    <row r="1555" spans="1:16" s="123" customFormat="1" ht="15.75" x14ac:dyDescent="0.25">
      <c r="A1555" s="121"/>
      <c r="B1555" s="127">
        <v>1545</v>
      </c>
      <c r="C1555" s="127">
        <v>3</v>
      </c>
      <c r="D1555" s="127">
        <v>36</v>
      </c>
      <c r="E1555" s="127">
        <v>14000</v>
      </c>
      <c r="F1555" s="128">
        <v>2.6051404825106603</v>
      </c>
      <c r="G1555" s="127">
        <v>25000</v>
      </c>
      <c r="H1555" s="127">
        <v>3700</v>
      </c>
      <c r="I1555" s="127">
        <v>6000</v>
      </c>
      <c r="J1555" s="127">
        <v>1</v>
      </c>
      <c r="K1555" s="127">
        <v>50</v>
      </c>
      <c r="L1555" s="127">
        <v>4</v>
      </c>
      <c r="M1555" s="127">
        <v>4</v>
      </c>
      <c r="N1555" s="127">
        <v>1</v>
      </c>
      <c r="O1555" s="127">
        <v>2</v>
      </c>
      <c r="P1555" s="127">
        <v>3</v>
      </c>
    </row>
    <row r="1556" spans="1:16" s="123" customFormat="1" ht="15.75" x14ac:dyDescent="0.25">
      <c r="A1556" s="121"/>
      <c r="B1556" s="127">
        <v>1546</v>
      </c>
      <c r="C1556" s="127">
        <v>2</v>
      </c>
      <c r="D1556" s="127">
        <v>36</v>
      </c>
      <c r="E1556" s="127">
        <v>14000</v>
      </c>
      <c r="F1556" s="128">
        <v>2.5637743892724836</v>
      </c>
      <c r="G1556" s="127">
        <v>25000</v>
      </c>
      <c r="H1556" s="127">
        <v>3600</v>
      </c>
      <c r="I1556" s="127">
        <v>6000</v>
      </c>
      <c r="J1556" s="127">
        <v>1</v>
      </c>
      <c r="K1556" s="129">
        <v>49</v>
      </c>
      <c r="L1556" s="127">
        <v>3</v>
      </c>
      <c r="M1556" s="127">
        <v>2</v>
      </c>
      <c r="N1556" s="127">
        <v>1</v>
      </c>
      <c r="O1556" s="127">
        <v>4</v>
      </c>
      <c r="P1556" s="127">
        <v>1</v>
      </c>
    </row>
    <row r="1557" spans="1:16" s="123" customFormat="1" ht="15.75" x14ac:dyDescent="0.25">
      <c r="A1557" s="121"/>
      <c r="B1557" s="127">
        <v>1547</v>
      </c>
      <c r="C1557" s="127">
        <v>3</v>
      </c>
      <c r="D1557" s="127">
        <v>36</v>
      </c>
      <c r="E1557" s="127">
        <v>5400</v>
      </c>
      <c r="F1557" s="128">
        <v>1.1125331454524066</v>
      </c>
      <c r="G1557" s="127">
        <v>12000</v>
      </c>
      <c r="H1557" s="127">
        <v>2100</v>
      </c>
      <c r="I1557" s="127">
        <v>6000</v>
      </c>
      <c r="J1557" s="127">
        <v>1</v>
      </c>
      <c r="K1557" s="127">
        <v>21</v>
      </c>
      <c r="L1557" s="127">
        <v>3</v>
      </c>
      <c r="M1557" s="127">
        <v>1</v>
      </c>
      <c r="N1557" s="127">
        <v>2</v>
      </c>
      <c r="O1557" s="127">
        <v>3</v>
      </c>
      <c r="P1557" s="127">
        <v>3</v>
      </c>
    </row>
    <row r="1558" spans="1:16" s="123" customFormat="1" ht="15.75" x14ac:dyDescent="0.25">
      <c r="A1558" s="121"/>
      <c r="B1558" s="127">
        <v>1548</v>
      </c>
      <c r="C1558" s="127">
        <v>4</v>
      </c>
      <c r="D1558" s="127">
        <v>12</v>
      </c>
      <c r="E1558" s="127">
        <v>5400</v>
      </c>
      <c r="F1558" s="128">
        <v>1.8788619143379113</v>
      </c>
      <c r="G1558" s="127">
        <v>18000</v>
      </c>
      <c r="H1558" s="127">
        <v>2900</v>
      </c>
      <c r="I1558" s="127">
        <v>6000</v>
      </c>
      <c r="J1558" s="127">
        <v>2</v>
      </c>
      <c r="K1558" s="129">
        <v>20</v>
      </c>
      <c r="L1558" s="127">
        <v>1</v>
      </c>
      <c r="M1558" s="127">
        <v>3</v>
      </c>
      <c r="N1558" s="127">
        <v>2</v>
      </c>
      <c r="O1558" s="127">
        <v>3</v>
      </c>
      <c r="P1558" s="127">
        <v>1</v>
      </c>
    </row>
    <row r="1559" spans="1:16" s="123" customFormat="1" ht="15.75" x14ac:dyDescent="0.25">
      <c r="A1559" s="121"/>
      <c r="B1559" s="127">
        <v>1549</v>
      </c>
      <c r="C1559" s="127">
        <v>5</v>
      </c>
      <c r="D1559" s="127">
        <v>18</v>
      </c>
      <c r="E1559" s="127">
        <v>24000</v>
      </c>
      <c r="F1559" s="128">
        <v>1.9977764082478995</v>
      </c>
      <c r="G1559" s="127">
        <v>36000</v>
      </c>
      <c r="H1559" s="127">
        <v>7700</v>
      </c>
      <c r="I1559" s="127">
        <v>5500</v>
      </c>
      <c r="J1559" s="127">
        <v>1</v>
      </c>
      <c r="K1559" s="127">
        <v>37</v>
      </c>
      <c r="L1559" s="127">
        <v>2</v>
      </c>
      <c r="M1559" s="127">
        <v>3</v>
      </c>
      <c r="N1559" s="127">
        <v>1</v>
      </c>
      <c r="O1559" s="127">
        <v>3</v>
      </c>
      <c r="P1559" s="127">
        <v>2</v>
      </c>
    </row>
    <row r="1560" spans="1:16" s="123" customFormat="1" ht="15.75" x14ac:dyDescent="0.25">
      <c r="A1560" s="121"/>
      <c r="B1560" s="127">
        <v>1550</v>
      </c>
      <c r="C1560" s="127">
        <v>1</v>
      </c>
      <c r="D1560" s="127">
        <v>36</v>
      </c>
      <c r="E1560" s="127">
        <v>14000</v>
      </c>
      <c r="F1560" s="128">
        <v>1.8622053893268009</v>
      </c>
      <c r="G1560" s="127">
        <v>25000</v>
      </c>
      <c r="H1560" s="127">
        <v>3600</v>
      </c>
      <c r="I1560" s="127">
        <v>5000</v>
      </c>
      <c r="J1560" s="127">
        <v>2</v>
      </c>
      <c r="K1560" s="129">
        <v>27</v>
      </c>
      <c r="L1560" s="127">
        <v>2</v>
      </c>
      <c r="M1560" s="127">
        <v>3</v>
      </c>
      <c r="N1560" s="127">
        <v>2</v>
      </c>
      <c r="O1560" s="127">
        <v>2</v>
      </c>
      <c r="P1560" s="127">
        <v>3</v>
      </c>
    </row>
    <row r="1561" spans="1:16" s="123" customFormat="1" ht="15.75" x14ac:dyDescent="0.25">
      <c r="A1561" s="121"/>
      <c r="B1561" s="127">
        <v>1551</v>
      </c>
      <c r="C1561" s="127">
        <v>3</v>
      </c>
      <c r="D1561" s="127">
        <v>12</v>
      </c>
      <c r="E1561" s="127">
        <v>14000</v>
      </c>
      <c r="F1561" s="128">
        <v>1.1986043325146993</v>
      </c>
      <c r="G1561" s="127">
        <v>25000</v>
      </c>
      <c r="H1561" s="127">
        <v>3700</v>
      </c>
      <c r="I1561" s="127">
        <v>6000</v>
      </c>
      <c r="J1561" s="127">
        <v>2</v>
      </c>
      <c r="K1561" s="127">
        <v>54</v>
      </c>
      <c r="L1561" s="127">
        <v>3</v>
      </c>
      <c r="M1561" s="127">
        <v>5</v>
      </c>
      <c r="N1561" s="127">
        <v>2</v>
      </c>
      <c r="O1561" s="127">
        <v>2</v>
      </c>
      <c r="P1561" s="127">
        <v>3</v>
      </c>
    </row>
    <row r="1562" spans="1:16" s="123" customFormat="1" ht="15.75" x14ac:dyDescent="0.25">
      <c r="A1562" s="121"/>
      <c r="B1562" s="127">
        <v>1552</v>
      </c>
      <c r="C1562" s="127">
        <v>4</v>
      </c>
      <c r="D1562" s="127">
        <v>36</v>
      </c>
      <c r="E1562" s="127">
        <v>18300</v>
      </c>
      <c r="F1562" s="128">
        <v>1.4794609092136213</v>
      </c>
      <c r="G1562" s="127">
        <v>36000</v>
      </c>
      <c r="H1562" s="127">
        <v>5200</v>
      </c>
      <c r="I1562" s="127">
        <v>6000</v>
      </c>
      <c r="J1562" s="127">
        <v>1</v>
      </c>
      <c r="K1562" s="129">
        <v>46</v>
      </c>
      <c r="L1562" s="127">
        <v>4</v>
      </c>
      <c r="M1562" s="127">
        <v>5</v>
      </c>
      <c r="N1562" s="127">
        <v>2</v>
      </c>
      <c r="O1562" s="127">
        <v>1</v>
      </c>
      <c r="P1562" s="127">
        <v>1</v>
      </c>
    </row>
    <row r="1563" spans="1:16" s="123" customFormat="1" ht="15.75" x14ac:dyDescent="0.25">
      <c r="A1563" s="121"/>
      <c r="B1563" s="127">
        <v>1553</v>
      </c>
      <c r="C1563" s="127">
        <v>5</v>
      </c>
      <c r="D1563" s="127">
        <v>36</v>
      </c>
      <c r="E1563" s="127">
        <v>18300</v>
      </c>
      <c r="F1563" s="128">
        <v>2.3427561580693452</v>
      </c>
      <c r="G1563" s="127">
        <v>36000</v>
      </c>
      <c r="H1563" s="127">
        <v>6200</v>
      </c>
      <c r="I1563" s="127">
        <v>5500</v>
      </c>
      <c r="J1563" s="127">
        <v>2</v>
      </c>
      <c r="K1563" s="127">
        <v>19</v>
      </c>
      <c r="L1563" s="127">
        <v>3</v>
      </c>
      <c r="M1563" s="127">
        <v>2</v>
      </c>
      <c r="N1563" s="127">
        <v>2</v>
      </c>
      <c r="O1563" s="127">
        <v>1</v>
      </c>
      <c r="P1563" s="127">
        <v>3</v>
      </c>
    </row>
    <row r="1564" spans="1:16" s="123" customFormat="1" ht="15.75" x14ac:dyDescent="0.25">
      <c r="A1564" s="121"/>
      <c r="B1564" s="127">
        <v>1554</v>
      </c>
      <c r="C1564" s="127">
        <v>3</v>
      </c>
      <c r="D1564" s="127">
        <v>36</v>
      </c>
      <c r="E1564" s="127">
        <v>18300</v>
      </c>
      <c r="F1564" s="128">
        <v>2.2246852672379154</v>
      </c>
      <c r="G1564" s="127">
        <v>36000</v>
      </c>
      <c r="H1564" s="127">
        <v>6000</v>
      </c>
      <c r="I1564" s="127">
        <v>6000</v>
      </c>
      <c r="J1564" s="127">
        <v>2</v>
      </c>
      <c r="K1564" s="129">
        <v>42</v>
      </c>
      <c r="L1564" s="127">
        <v>4</v>
      </c>
      <c r="M1564" s="127">
        <v>1</v>
      </c>
      <c r="N1564" s="127">
        <v>1</v>
      </c>
      <c r="O1564" s="127">
        <v>2</v>
      </c>
      <c r="P1564" s="127">
        <v>2</v>
      </c>
    </row>
    <row r="1565" spans="1:16" s="123" customFormat="1" ht="15.75" x14ac:dyDescent="0.25">
      <c r="A1565" s="121"/>
      <c r="B1565" s="127">
        <v>1555</v>
      </c>
      <c r="C1565" s="127">
        <v>5</v>
      </c>
      <c r="D1565" s="127">
        <v>48</v>
      </c>
      <c r="E1565" s="127">
        <v>18300</v>
      </c>
      <c r="F1565" s="128">
        <v>3.8982486705058985</v>
      </c>
      <c r="G1565" s="127">
        <v>36000</v>
      </c>
      <c r="H1565" s="127">
        <v>6200</v>
      </c>
      <c r="I1565" s="127">
        <v>5500</v>
      </c>
      <c r="J1565" s="127">
        <v>2</v>
      </c>
      <c r="K1565" s="127">
        <v>47</v>
      </c>
      <c r="L1565" s="127">
        <v>2</v>
      </c>
      <c r="M1565" s="127">
        <v>5</v>
      </c>
      <c r="N1565" s="127">
        <v>1</v>
      </c>
      <c r="O1565" s="127">
        <v>2</v>
      </c>
      <c r="P1565" s="127">
        <v>1</v>
      </c>
    </row>
    <row r="1566" spans="1:16" s="123" customFormat="1" ht="15.75" x14ac:dyDescent="0.25">
      <c r="A1566" s="121"/>
      <c r="B1566" s="127">
        <v>1556</v>
      </c>
      <c r="C1566" s="127">
        <v>4</v>
      </c>
      <c r="D1566" s="127">
        <v>36</v>
      </c>
      <c r="E1566" s="127">
        <v>24000</v>
      </c>
      <c r="F1566" s="128">
        <v>2.2013429726868146</v>
      </c>
      <c r="G1566" s="127">
        <v>49000</v>
      </c>
      <c r="H1566" s="127">
        <v>7300</v>
      </c>
      <c r="I1566" s="127">
        <v>6000</v>
      </c>
      <c r="J1566" s="127">
        <v>2</v>
      </c>
      <c r="K1566" s="129">
        <v>31</v>
      </c>
      <c r="L1566" s="127">
        <v>3</v>
      </c>
      <c r="M1566" s="127">
        <v>4</v>
      </c>
      <c r="N1566" s="127">
        <v>1</v>
      </c>
      <c r="O1566" s="127">
        <v>4</v>
      </c>
      <c r="P1566" s="127">
        <v>3</v>
      </c>
    </row>
    <row r="1567" spans="1:16" s="123" customFormat="1" ht="15.75" x14ac:dyDescent="0.25">
      <c r="A1567" s="121"/>
      <c r="B1567" s="127">
        <v>1557</v>
      </c>
      <c r="C1567" s="127">
        <v>4</v>
      </c>
      <c r="D1567" s="127">
        <v>36</v>
      </c>
      <c r="E1567" s="127">
        <v>14000</v>
      </c>
      <c r="F1567" s="128">
        <v>2.8685715676910908</v>
      </c>
      <c r="G1567" s="127">
        <v>25000</v>
      </c>
      <c r="H1567" s="127">
        <v>4400</v>
      </c>
      <c r="I1567" s="127">
        <v>6000</v>
      </c>
      <c r="J1567" s="127">
        <v>1</v>
      </c>
      <c r="K1567" s="127">
        <v>52</v>
      </c>
      <c r="L1567" s="127">
        <v>3</v>
      </c>
      <c r="M1567" s="127">
        <v>2</v>
      </c>
      <c r="N1567" s="127">
        <v>1</v>
      </c>
      <c r="O1567" s="127">
        <v>3</v>
      </c>
      <c r="P1567" s="127">
        <v>3</v>
      </c>
    </row>
    <row r="1568" spans="1:16" s="123" customFormat="1" ht="15.75" x14ac:dyDescent="0.25">
      <c r="A1568" s="121"/>
      <c r="B1568" s="127">
        <v>1558</v>
      </c>
      <c r="C1568" s="127">
        <v>1</v>
      </c>
      <c r="D1568" s="127">
        <v>36</v>
      </c>
      <c r="E1568" s="127">
        <v>5400</v>
      </c>
      <c r="F1568" s="128">
        <v>3.1076611644912084</v>
      </c>
      <c r="G1568" s="127">
        <v>18000</v>
      </c>
      <c r="H1568" s="127">
        <v>2600</v>
      </c>
      <c r="I1568" s="127">
        <v>5000</v>
      </c>
      <c r="J1568" s="127">
        <v>1</v>
      </c>
      <c r="K1568" s="129">
        <v>18</v>
      </c>
      <c r="L1568" s="127">
        <v>2</v>
      </c>
      <c r="M1568" s="127">
        <v>1</v>
      </c>
      <c r="N1568" s="127">
        <v>2</v>
      </c>
      <c r="O1568" s="127">
        <v>1</v>
      </c>
      <c r="P1568" s="127">
        <v>3</v>
      </c>
    </row>
    <row r="1569" spans="1:16" s="123" customFormat="1" ht="15.75" x14ac:dyDescent="0.25">
      <c r="A1569" s="121"/>
      <c r="B1569" s="127">
        <v>1559</v>
      </c>
      <c r="C1569" s="127">
        <v>5</v>
      </c>
      <c r="D1569" s="127">
        <v>48</v>
      </c>
      <c r="E1569" s="127">
        <v>14000</v>
      </c>
      <c r="F1569" s="128">
        <v>1.5828023449217801</v>
      </c>
      <c r="G1569" s="127">
        <v>21000</v>
      </c>
      <c r="H1569" s="127">
        <v>3600</v>
      </c>
      <c r="I1569" s="127">
        <v>5500</v>
      </c>
      <c r="J1569" s="127">
        <v>2</v>
      </c>
      <c r="K1569" s="127">
        <v>26</v>
      </c>
      <c r="L1569" s="127">
        <v>1</v>
      </c>
      <c r="M1569" s="127">
        <v>2</v>
      </c>
      <c r="N1569" s="127">
        <v>1</v>
      </c>
      <c r="O1569" s="127">
        <v>3</v>
      </c>
      <c r="P1569" s="127">
        <v>1</v>
      </c>
    </row>
    <row r="1570" spans="1:16" s="123" customFormat="1" ht="15.75" x14ac:dyDescent="0.25">
      <c r="A1570" s="121"/>
      <c r="B1570" s="127">
        <v>1560</v>
      </c>
      <c r="C1570" s="127">
        <v>5</v>
      </c>
      <c r="D1570" s="127">
        <v>60</v>
      </c>
      <c r="E1570" s="127">
        <v>18300</v>
      </c>
      <c r="F1570" s="128">
        <v>2.3945337041571606</v>
      </c>
      <c r="G1570" s="127">
        <v>36000</v>
      </c>
      <c r="H1570" s="127">
        <v>7300</v>
      </c>
      <c r="I1570" s="127">
        <v>5500</v>
      </c>
      <c r="J1570" s="127">
        <v>2</v>
      </c>
      <c r="K1570" s="127">
        <v>23</v>
      </c>
      <c r="L1570" s="127">
        <v>3</v>
      </c>
      <c r="M1570" s="127">
        <v>4</v>
      </c>
      <c r="N1570" s="127">
        <v>2</v>
      </c>
      <c r="O1570" s="127">
        <v>2</v>
      </c>
      <c r="P1570" s="127">
        <v>3</v>
      </c>
    </row>
    <row r="1571" spans="1:16" s="123" customFormat="1" ht="15.75" x14ac:dyDescent="0.25">
      <c r="A1571" s="121"/>
      <c r="B1571" s="127">
        <v>1561</v>
      </c>
      <c r="C1571" s="127">
        <v>1</v>
      </c>
      <c r="D1571" s="127">
        <v>36</v>
      </c>
      <c r="E1571" s="127">
        <v>14000</v>
      </c>
      <c r="F1571" s="128">
        <v>2.0832949529546285</v>
      </c>
      <c r="G1571" s="127">
        <v>25000</v>
      </c>
      <c r="H1571" s="127">
        <v>3600</v>
      </c>
      <c r="I1571" s="127">
        <v>5000</v>
      </c>
      <c r="J1571" s="127">
        <v>1</v>
      </c>
      <c r="K1571" s="127">
        <v>26</v>
      </c>
      <c r="L1571" s="127">
        <v>3</v>
      </c>
      <c r="M1571" s="127">
        <v>4</v>
      </c>
      <c r="N1571" s="127">
        <v>1</v>
      </c>
      <c r="O1571" s="127">
        <v>4</v>
      </c>
      <c r="P1571" s="127">
        <v>3</v>
      </c>
    </row>
    <row r="1572" spans="1:16" s="123" customFormat="1" ht="15.75" x14ac:dyDescent="0.25">
      <c r="A1572" s="121"/>
      <c r="B1572" s="127">
        <v>1562</v>
      </c>
      <c r="C1572" s="127">
        <v>1</v>
      </c>
      <c r="D1572" s="127">
        <v>36</v>
      </c>
      <c r="E1572" s="127">
        <v>5400</v>
      </c>
      <c r="F1572" s="128">
        <v>3.1314616156897488</v>
      </c>
      <c r="G1572" s="127">
        <v>12000</v>
      </c>
      <c r="H1572" s="127">
        <v>1400</v>
      </c>
      <c r="I1572" s="127">
        <v>5000</v>
      </c>
      <c r="J1572" s="127">
        <v>2</v>
      </c>
      <c r="K1572" s="129">
        <v>52</v>
      </c>
      <c r="L1572" s="127">
        <v>4</v>
      </c>
      <c r="M1572" s="127">
        <v>3</v>
      </c>
      <c r="N1572" s="127">
        <v>2</v>
      </c>
      <c r="O1572" s="127">
        <v>3</v>
      </c>
      <c r="P1572" s="127">
        <v>3</v>
      </c>
    </row>
    <row r="1573" spans="1:16" s="123" customFormat="1" ht="15.75" x14ac:dyDescent="0.25">
      <c r="A1573" s="121"/>
      <c r="B1573" s="127">
        <v>1563</v>
      </c>
      <c r="C1573" s="127">
        <v>2</v>
      </c>
      <c r="D1573" s="127">
        <v>36</v>
      </c>
      <c r="E1573" s="127">
        <v>14000</v>
      </c>
      <c r="F1573" s="128">
        <v>3.1248458746093539</v>
      </c>
      <c r="G1573" s="127">
        <v>25000</v>
      </c>
      <c r="H1573" s="127">
        <v>3600</v>
      </c>
      <c r="I1573" s="127">
        <v>6000</v>
      </c>
      <c r="J1573" s="127">
        <v>2</v>
      </c>
      <c r="K1573" s="127">
        <v>31</v>
      </c>
      <c r="L1573" s="127">
        <v>2</v>
      </c>
      <c r="M1573" s="127">
        <v>2</v>
      </c>
      <c r="N1573" s="127">
        <v>1</v>
      </c>
      <c r="O1573" s="127">
        <v>1</v>
      </c>
      <c r="P1573" s="127">
        <v>3</v>
      </c>
    </row>
    <row r="1574" spans="1:16" s="123" customFormat="1" ht="15.75" x14ac:dyDescent="0.25">
      <c r="A1574" s="121"/>
      <c r="B1574" s="127">
        <v>1564</v>
      </c>
      <c r="C1574" s="127">
        <v>4</v>
      </c>
      <c r="D1574" s="127">
        <v>60</v>
      </c>
      <c r="E1574" s="127">
        <v>5400</v>
      </c>
      <c r="F1574" s="128">
        <v>3.1129459124091361</v>
      </c>
      <c r="G1574" s="127">
        <v>12000</v>
      </c>
      <c r="H1574" s="127">
        <v>2000</v>
      </c>
      <c r="I1574" s="127">
        <v>6000</v>
      </c>
      <c r="J1574" s="127">
        <v>2</v>
      </c>
      <c r="K1574" s="129">
        <v>24</v>
      </c>
      <c r="L1574" s="127">
        <v>3</v>
      </c>
      <c r="M1574" s="127">
        <v>2</v>
      </c>
      <c r="N1574" s="127">
        <v>1</v>
      </c>
      <c r="O1574" s="127">
        <v>4</v>
      </c>
      <c r="P1574" s="127">
        <v>3</v>
      </c>
    </row>
    <row r="1575" spans="1:16" s="123" customFormat="1" ht="15.75" x14ac:dyDescent="0.25">
      <c r="A1575" s="121"/>
      <c r="B1575" s="127">
        <v>1565</v>
      </c>
      <c r="C1575" s="127">
        <v>5</v>
      </c>
      <c r="D1575" s="127">
        <v>36</v>
      </c>
      <c r="E1575" s="127">
        <v>18300</v>
      </c>
      <c r="F1575" s="128">
        <v>1.5395487387229381</v>
      </c>
      <c r="G1575" s="127">
        <v>36000</v>
      </c>
      <c r="H1575" s="127">
        <v>6200</v>
      </c>
      <c r="I1575" s="127">
        <v>5500</v>
      </c>
      <c r="J1575" s="127">
        <v>2</v>
      </c>
      <c r="K1575" s="127">
        <v>31</v>
      </c>
      <c r="L1575" s="127">
        <v>3</v>
      </c>
      <c r="M1575" s="127">
        <v>4</v>
      </c>
      <c r="N1575" s="127">
        <v>2</v>
      </c>
      <c r="O1575" s="127">
        <v>3</v>
      </c>
      <c r="P1575" s="127">
        <v>2</v>
      </c>
    </row>
    <row r="1576" spans="1:16" s="123" customFormat="1" ht="15.75" x14ac:dyDescent="0.25">
      <c r="A1576" s="121"/>
      <c r="B1576" s="127">
        <v>1566</v>
      </c>
      <c r="C1576" s="127">
        <v>5</v>
      </c>
      <c r="D1576" s="127">
        <v>36</v>
      </c>
      <c r="E1576" s="127">
        <v>18300</v>
      </c>
      <c r="F1576" s="128">
        <v>2.4369329864419926</v>
      </c>
      <c r="G1576" s="127">
        <v>36000</v>
      </c>
      <c r="H1576" s="127">
        <v>7300</v>
      </c>
      <c r="I1576" s="127">
        <v>5500</v>
      </c>
      <c r="J1576" s="127">
        <v>1</v>
      </c>
      <c r="K1576" s="129">
        <v>52</v>
      </c>
      <c r="L1576" s="127">
        <v>4</v>
      </c>
      <c r="M1576" s="127">
        <v>1</v>
      </c>
      <c r="N1576" s="127">
        <v>2</v>
      </c>
      <c r="O1576" s="127">
        <v>2</v>
      </c>
      <c r="P1576" s="127">
        <v>3</v>
      </c>
    </row>
    <row r="1577" spans="1:16" s="123" customFormat="1" ht="15.75" x14ac:dyDescent="0.25">
      <c r="A1577" s="121"/>
      <c r="B1577" s="127">
        <v>1567</v>
      </c>
      <c r="C1577" s="127">
        <v>1</v>
      </c>
      <c r="D1577" s="127">
        <v>48</v>
      </c>
      <c r="E1577" s="127">
        <v>24000</v>
      </c>
      <c r="F1577" s="128">
        <v>2.6220197332233375</v>
      </c>
      <c r="G1577" s="127">
        <v>41000</v>
      </c>
      <c r="H1577" s="127">
        <v>5200</v>
      </c>
      <c r="I1577" s="127">
        <v>5000</v>
      </c>
      <c r="J1577" s="127">
        <v>1</v>
      </c>
      <c r="K1577" s="127">
        <v>46</v>
      </c>
      <c r="L1577" s="127">
        <v>2</v>
      </c>
      <c r="M1577" s="127">
        <v>3</v>
      </c>
      <c r="N1577" s="127">
        <v>1</v>
      </c>
      <c r="O1577" s="127">
        <v>4</v>
      </c>
      <c r="P1577" s="127">
        <v>1</v>
      </c>
    </row>
    <row r="1578" spans="1:16" s="123" customFormat="1" ht="15.75" x14ac:dyDescent="0.25">
      <c r="A1578" s="121"/>
      <c r="B1578" s="127">
        <v>1568</v>
      </c>
      <c r="C1578" s="127">
        <v>3</v>
      </c>
      <c r="D1578" s="127">
        <v>18</v>
      </c>
      <c r="E1578" s="127">
        <v>24000</v>
      </c>
      <c r="F1578" s="128">
        <v>3.9253112796774197</v>
      </c>
      <c r="G1578" s="127">
        <v>36000</v>
      </c>
      <c r="H1578" s="127">
        <v>7300</v>
      </c>
      <c r="I1578" s="127">
        <v>6000</v>
      </c>
      <c r="J1578" s="127">
        <v>1</v>
      </c>
      <c r="K1578" s="129">
        <v>38</v>
      </c>
      <c r="L1578" s="127">
        <v>1</v>
      </c>
      <c r="M1578" s="127">
        <v>4</v>
      </c>
      <c r="N1578" s="127">
        <v>1</v>
      </c>
      <c r="O1578" s="127">
        <v>2</v>
      </c>
      <c r="P1578" s="127">
        <v>3</v>
      </c>
    </row>
    <row r="1579" spans="1:16" s="123" customFormat="1" ht="15.75" x14ac:dyDescent="0.25">
      <c r="A1579" s="121"/>
      <c r="B1579" s="127">
        <v>1569</v>
      </c>
      <c r="C1579" s="127">
        <v>2</v>
      </c>
      <c r="D1579" s="127">
        <v>60</v>
      </c>
      <c r="E1579" s="127">
        <v>18300</v>
      </c>
      <c r="F1579" s="128">
        <v>1.3580077027262054</v>
      </c>
      <c r="G1579" s="127">
        <v>36000</v>
      </c>
      <c r="H1579" s="127">
        <v>6200</v>
      </c>
      <c r="I1579" s="127">
        <v>6000</v>
      </c>
      <c r="J1579" s="127">
        <v>2</v>
      </c>
      <c r="K1579" s="127">
        <v>21</v>
      </c>
      <c r="L1579" s="127">
        <v>1</v>
      </c>
      <c r="M1579" s="127">
        <v>4</v>
      </c>
      <c r="N1579" s="127">
        <v>2</v>
      </c>
      <c r="O1579" s="127">
        <v>2</v>
      </c>
      <c r="P1579" s="127">
        <v>3</v>
      </c>
    </row>
    <row r="1580" spans="1:16" s="123" customFormat="1" ht="15.75" x14ac:dyDescent="0.25">
      <c r="A1580" s="121"/>
      <c r="B1580" s="127">
        <v>1570</v>
      </c>
      <c r="C1580" s="127">
        <v>2</v>
      </c>
      <c r="D1580" s="127">
        <v>36</v>
      </c>
      <c r="E1580" s="127">
        <v>5400</v>
      </c>
      <c r="F1580" s="128">
        <v>3.4500101814218511</v>
      </c>
      <c r="G1580" s="127">
        <v>12000</v>
      </c>
      <c r="H1580" s="127">
        <v>2100</v>
      </c>
      <c r="I1580" s="127">
        <v>6000</v>
      </c>
      <c r="J1580" s="127">
        <v>2</v>
      </c>
      <c r="K1580" s="129">
        <v>49</v>
      </c>
      <c r="L1580" s="127">
        <v>2</v>
      </c>
      <c r="M1580" s="127">
        <v>5</v>
      </c>
      <c r="N1580" s="127">
        <v>1</v>
      </c>
      <c r="O1580" s="127">
        <v>3</v>
      </c>
      <c r="P1580" s="127">
        <v>2</v>
      </c>
    </row>
    <row r="1581" spans="1:16" s="123" customFormat="1" ht="15.75" x14ac:dyDescent="0.25">
      <c r="A1581" s="121"/>
      <c r="B1581" s="127">
        <v>1571</v>
      </c>
      <c r="C1581" s="127">
        <v>5</v>
      </c>
      <c r="D1581" s="127">
        <v>48</v>
      </c>
      <c r="E1581" s="127">
        <v>14000</v>
      </c>
      <c r="F1581" s="128">
        <v>1.3937947604658363</v>
      </c>
      <c r="G1581" s="127">
        <v>20000</v>
      </c>
      <c r="H1581" s="127">
        <v>3600</v>
      </c>
      <c r="I1581" s="127">
        <v>5500</v>
      </c>
      <c r="J1581" s="127">
        <v>2</v>
      </c>
      <c r="K1581" s="127">
        <v>34</v>
      </c>
      <c r="L1581" s="127">
        <v>3</v>
      </c>
      <c r="M1581" s="127">
        <v>4</v>
      </c>
      <c r="N1581" s="127">
        <v>1</v>
      </c>
      <c r="O1581" s="127">
        <v>3</v>
      </c>
      <c r="P1581" s="127">
        <v>3</v>
      </c>
    </row>
    <row r="1582" spans="1:16" s="123" customFormat="1" ht="15.75" x14ac:dyDescent="0.25">
      <c r="A1582" s="121"/>
      <c r="B1582" s="127">
        <v>1572</v>
      </c>
      <c r="C1582" s="127">
        <v>3</v>
      </c>
      <c r="D1582" s="127">
        <v>48</v>
      </c>
      <c r="E1582" s="127">
        <v>5400</v>
      </c>
      <c r="F1582" s="128">
        <v>3.7987932947634615</v>
      </c>
      <c r="G1582" s="127">
        <v>18000</v>
      </c>
      <c r="H1582" s="127">
        <v>3600</v>
      </c>
      <c r="I1582" s="127">
        <v>6000</v>
      </c>
      <c r="J1582" s="127">
        <v>1</v>
      </c>
      <c r="K1582" s="129">
        <v>41</v>
      </c>
      <c r="L1582" s="127">
        <v>4</v>
      </c>
      <c r="M1582" s="127">
        <v>3</v>
      </c>
      <c r="N1582" s="127">
        <v>1</v>
      </c>
      <c r="O1582" s="127">
        <v>2</v>
      </c>
      <c r="P1582" s="127">
        <v>1</v>
      </c>
    </row>
    <row r="1583" spans="1:16" s="123" customFormat="1" ht="15.75" x14ac:dyDescent="0.25">
      <c r="A1583" s="121"/>
      <c r="B1583" s="127">
        <v>1573</v>
      </c>
      <c r="C1583" s="127">
        <v>5</v>
      </c>
      <c r="D1583" s="127">
        <v>12</v>
      </c>
      <c r="E1583" s="127">
        <v>18300</v>
      </c>
      <c r="F1583" s="128">
        <v>2.0837721509169875</v>
      </c>
      <c r="G1583" s="127">
        <v>33000</v>
      </c>
      <c r="H1583" s="127">
        <v>5200</v>
      </c>
      <c r="I1583" s="127">
        <v>5500</v>
      </c>
      <c r="J1583" s="127">
        <v>1</v>
      </c>
      <c r="K1583" s="127">
        <v>29</v>
      </c>
      <c r="L1583" s="127">
        <v>3</v>
      </c>
      <c r="M1583" s="127">
        <v>2</v>
      </c>
      <c r="N1583" s="127">
        <v>1</v>
      </c>
      <c r="O1583" s="127">
        <v>3</v>
      </c>
      <c r="P1583" s="127">
        <v>1</v>
      </c>
    </row>
    <row r="1584" spans="1:16" s="123" customFormat="1" ht="15.75" x14ac:dyDescent="0.25">
      <c r="A1584" s="121"/>
      <c r="B1584" s="127">
        <v>1574</v>
      </c>
      <c r="C1584" s="127">
        <v>4</v>
      </c>
      <c r="D1584" s="127">
        <v>36</v>
      </c>
      <c r="E1584" s="127">
        <v>14000</v>
      </c>
      <c r="F1584" s="128">
        <v>2.7656288595160436</v>
      </c>
      <c r="G1584" s="127">
        <v>25000</v>
      </c>
      <c r="H1584" s="127">
        <v>4300</v>
      </c>
      <c r="I1584" s="127">
        <v>6000</v>
      </c>
      <c r="J1584" s="127">
        <v>1</v>
      </c>
      <c r="K1584" s="129">
        <v>37</v>
      </c>
      <c r="L1584" s="127">
        <v>3</v>
      </c>
      <c r="M1584" s="127">
        <v>4</v>
      </c>
      <c r="N1584" s="127">
        <v>1</v>
      </c>
      <c r="O1584" s="127">
        <v>4</v>
      </c>
      <c r="P1584" s="127">
        <v>2</v>
      </c>
    </row>
    <row r="1585" spans="1:16" s="123" customFormat="1" ht="15.75" x14ac:dyDescent="0.25">
      <c r="A1585" s="121"/>
      <c r="B1585" s="127">
        <v>1575</v>
      </c>
      <c r="C1585" s="127">
        <v>5</v>
      </c>
      <c r="D1585" s="127">
        <v>12</v>
      </c>
      <c r="E1585" s="127">
        <v>14000</v>
      </c>
      <c r="F1585" s="128">
        <v>2.9070831071989023</v>
      </c>
      <c r="G1585" s="127">
        <v>25000</v>
      </c>
      <c r="H1585" s="127">
        <v>4200</v>
      </c>
      <c r="I1585" s="127">
        <v>5500</v>
      </c>
      <c r="J1585" s="127">
        <v>1</v>
      </c>
      <c r="K1585" s="127">
        <v>44</v>
      </c>
      <c r="L1585" s="127">
        <v>3</v>
      </c>
      <c r="M1585" s="127">
        <v>4</v>
      </c>
      <c r="N1585" s="127">
        <v>1</v>
      </c>
      <c r="O1585" s="127">
        <v>1</v>
      </c>
      <c r="P1585" s="127">
        <v>3</v>
      </c>
    </row>
    <row r="1586" spans="1:16" s="123" customFormat="1" ht="15.75" x14ac:dyDescent="0.25">
      <c r="A1586" s="121"/>
      <c r="B1586" s="127">
        <v>1576</v>
      </c>
      <c r="C1586" s="127">
        <v>3</v>
      </c>
      <c r="D1586" s="127">
        <v>18</v>
      </c>
      <c r="E1586" s="127">
        <v>14000</v>
      </c>
      <c r="F1586" s="128">
        <v>1.3787712646948913</v>
      </c>
      <c r="G1586" s="127">
        <v>21000</v>
      </c>
      <c r="H1586" s="127">
        <v>3300</v>
      </c>
      <c r="I1586" s="127">
        <v>6000</v>
      </c>
      <c r="J1586" s="127">
        <v>1</v>
      </c>
      <c r="K1586" s="129">
        <v>41</v>
      </c>
      <c r="L1586" s="127">
        <v>3</v>
      </c>
      <c r="M1586" s="127">
        <v>4</v>
      </c>
      <c r="N1586" s="127">
        <v>1</v>
      </c>
      <c r="O1586" s="127">
        <v>2</v>
      </c>
      <c r="P1586" s="127">
        <v>2</v>
      </c>
    </row>
    <row r="1587" spans="1:16" s="123" customFormat="1" ht="15.75" x14ac:dyDescent="0.25">
      <c r="A1587" s="121"/>
      <c r="B1587" s="127">
        <v>1577</v>
      </c>
      <c r="C1587" s="127">
        <v>4</v>
      </c>
      <c r="D1587" s="127">
        <v>48</v>
      </c>
      <c r="E1587" s="127">
        <v>14000</v>
      </c>
      <c r="F1587" s="128">
        <v>2.7949954693456291</v>
      </c>
      <c r="G1587" s="127">
        <v>20000</v>
      </c>
      <c r="H1587" s="127">
        <v>3600</v>
      </c>
      <c r="I1587" s="127">
        <v>6000</v>
      </c>
      <c r="J1587" s="127">
        <v>2</v>
      </c>
      <c r="K1587" s="127">
        <v>54</v>
      </c>
      <c r="L1587" s="127">
        <v>2</v>
      </c>
      <c r="M1587" s="127">
        <v>2</v>
      </c>
      <c r="N1587" s="127">
        <v>2</v>
      </c>
      <c r="O1587" s="127">
        <v>1</v>
      </c>
      <c r="P1587" s="127">
        <v>2</v>
      </c>
    </row>
    <row r="1588" spans="1:16" s="123" customFormat="1" ht="15.75" x14ac:dyDescent="0.25">
      <c r="A1588" s="121"/>
      <c r="B1588" s="127">
        <v>1578</v>
      </c>
      <c r="C1588" s="127">
        <v>5</v>
      </c>
      <c r="D1588" s="127">
        <v>36</v>
      </c>
      <c r="E1588" s="127">
        <v>18300</v>
      </c>
      <c r="F1588" s="128">
        <v>3.566060003847948</v>
      </c>
      <c r="G1588" s="127">
        <v>36000</v>
      </c>
      <c r="H1588" s="127">
        <v>6200</v>
      </c>
      <c r="I1588" s="127">
        <v>5500</v>
      </c>
      <c r="J1588" s="127">
        <v>1</v>
      </c>
      <c r="K1588" s="129">
        <v>50</v>
      </c>
      <c r="L1588" s="127">
        <v>2</v>
      </c>
      <c r="M1588" s="127">
        <v>1</v>
      </c>
      <c r="N1588" s="127">
        <v>1</v>
      </c>
      <c r="O1588" s="127">
        <v>4</v>
      </c>
      <c r="P1588" s="127">
        <v>3</v>
      </c>
    </row>
    <row r="1589" spans="1:16" s="123" customFormat="1" ht="15.75" x14ac:dyDescent="0.25">
      <c r="A1589" s="121"/>
      <c r="B1589" s="127">
        <v>1579</v>
      </c>
      <c r="C1589" s="127">
        <v>1</v>
      </c>
      <c r="D1589" s="127">
        <v>36</v>
      </c>
      <c r="E1589" s="127">
        <v>18300</v>
      </c>
      <c r="F1589" s="128">
        <v>1.8902538071123067</v>
      </c>
      <c r="G1589" s="127">
        <v>36000</v>
      </c>
      <c r="H1589" s="127">
        <v>5000</v>
      </c>
      <c r="I1589" s="127">
        <v>5000</v>
      </c>
      <c r="J1589" s="127">
        <v>1</v>
      </c>
      <c r="K1589" s="127">
        <v>26</v>
      </c>
      <c r="L1589" s="127">
        <v>3</v>
      </c>
      <c r="M1589" s="127">
        <v>5</v>
      </c>
      <c r="N1589" s="127">
        <v>1</v>
      </c>
      <c r="O1589" s="127">
        <v>1</v>
      </c>
      <c r="P1589" s="127">
        <v>2</v>
      </c>
    </row>
    <row r="1590" spans="1:16" s="123" customFormat="1" ht="15.75" x14ac:dyDescent="0.25">
      <c r="A1590" s="121"/>
      <c r="B1590" s="127">
        <v>1580</v>
      </c>
      <c r="C1590" s="127">
        <v>1</v>
      </c>
      <c r="D1590" s="127">
        <v>36</v>
      </c>
      <c r="E1590" s="127">
        <v>14000</v>
      </c>
      <c r="F1590" s="128">
        <v>3.9438280539762482</v>
      </c>
      <c r="G1590" s="127">
        <v>25000</v>
      </c>
      <c r="H1590" s="127">
        <v>3600</v>
      </c>
      <c r="I1590" s="127">
        <v>5000</v>
      </c>
      <c r="J1590" s="127">
        <v>1</v>
      </c>
      <c r="K1590" s="129">
        <v>39</v>
      </c>
      <c r="L1590" s="127">
        <v>1</v>
      </c>
      <c r="M1590" s="127">
        <v>5</v>
      </c>
      <c r="N1590" s="127">
        <v>2</v>
      </c>
      <c r="O1590" s="127">
        <v>4</v>
      </c>
      <c r="P1590" s="127">
        <v>3</v>
      </c>
    </row>
    <row r="1591" spans="1:16" s="123" customFormat="1" ht="15.75" x14ac:dyDescent="0.25">
      <c r="A1591" s="121"/>
      <c r="B1591" s="127">
        <v>1581</v>
      </c>
      <c r="C1591" s="127">
        <v>4</v>
      </c>
      <c r="D1591" s="127">
        <v>36</v>
      </c>
      <c r="E1591" s="127">
        <v>5400</v>
      </c>
      <c r="F1591" s="128">
        <v>3.0589718180584353</v>
      </c>
      <c r="G1591" s="127">
        <v>18000</v>
      </c>
      <c r="H1591" s="127">
        <v>2800</v>
      </c>
      <c r="I1591" s="127">
        <v>6000</v>
      </c>
      <c r="J1591" s="127">
        <v>1</v>
      </c>
      <c r="K1591" s="127">
        <v>49</v>
      </c>
      <c r="L1591" s="127">
        <v>3</v>
      </c>
      <c r="M1591" s="127">
        <v>4</v>
      </c>
      <c r="N1591" s="127">
        <v>2</v>
      </c>
      <c r="O1591" s="127">
        <v>4</v>
      </c>
      <c r="P1591" s="127">
        <v>2</v>
      </c>
    </row>
    <row r="1592" spans="1:16" s="123" customFormat="1" ht="15.75" x14ac:dyDescent="0.25">
      <c r="A1592" s="121"/>
      <c r="B1592" s="127">
        <v>1582</v>
      </c>
      <c r="C1592" s="127">
        <v>5</v>
      </c>
      <c r="D1592" s="127">
        <v>36</v>
      </c>
      <c r="E1592" s="127">
        <v>18300</v>
      </c>
      <c r="F1592" s="128">
        <v>3.801161579328904</v>
      </c>
      <c r="G1592" s="127">
        <v>33000</v>
      </c>
      <c r="H1592" s="127">
        <v>6000</v>
      </c>
      <c r="I1592" s="127">
        <v>5500</v>
      </c>
      <c r="J1592" s="127">
        <v>1</v>
      </c>
      <c r="K1592" s="129">
        <v>41</v>
      </c>
      <c r="L1592" s="127">
        <v>1</v>
      </c>
      <c r="M1592" s="127">
        <v>2</v>
      </c>
      <c r="N1592" s="127">
        <v>1</v>
      </c>
      <c r="O1592" s="127">
        <v>2</v>
      </c>
      <c r="P1592" s="127">
        <v>2</v>
      </c>
    </row>
    <row r="1593" spans="1:16" s="123" customFormat="1" ht="15.75" x14ac:dyDescent="0.25">
      <c r="A1593" s="121"/>
      <c r="B1593" s="127">
        <v>1583</v>
      </c>
      <c r="C1593" s="127">
        <v>4</v>
      </c>
      <c r="D1593" s="127">
        <v>48</v>
      </c>
      <c r="E1593" s="127">
        <v>14000</v>
      </c>
      <c r="F1593" s="128">
        <v>1.9161722429385826</v>
      </c>
      <c r="G1593" s="127">
        <v>25000</v>
      </c>
      <c r="H1593" s="127">
        <v>4400</v>
      </c>
      <c r="I1593" s="127">
        <v>6000</v>
      </c>
      <c r="J1593" s="127">
        <v>1</v>
      </c>
      <c r="K1593" s="127">
        <v>51</v>
      </c>
      <c r="L1593" s="127">
        <v>1</v>
      </c>
      <c r="M1593" s="127">
        <v>4</v>
      </c>
      <c r="N1593" s="127">
        <v>1</v>
      </c>
      <c r="O1593" s="127">
        <v>1</v>
      </c>
      <c r="P1593" s="127">
        <v>3</v>
      </c>
    </row>
    <row r="1594" spans="1:16" s="123" customFormat="1" ht="15.75" x14ac:dyDescent="0.25">
      <c r="A1594" s="121"/>
      <c r="B1594" s="127">
        <v>1584</v>
      </c>
      <c r="C1594" s="127">
        <v>2</v>
      </c>
      <c r="D1594" s="127">
        <v>36</v>
      </c>
      <c r="E1594" s="127">
        <v>24000</v>
      </c>
      <c r="F1594" s="128">
        <v>2.7471505496388708</v>
      </c>
      <c r="G1594" s="127">
        <v>47000</v>
      </c>
      <c r="H1594" s="127">
        <v>7300</v>
      </c>
      <c r="I1594" s="127">
        <v>6000</v>
      </c>
      <c r="J1594" s="127">
        <v>2</v>
      </c>
      <c r="K1594" s="129">
        <v>31</v>
      </c>
      <c r="L1594" s="127">
        <v>1</v>
      </c>
      <c r="M1594" s="127">
        <v>3</v>
      </c>
      <c r="N1594" s="127">
        <v>2</v>
      </c>
      <c r="O1594" s="127">
        <v>2</v>
      </c>
      <c r="P1594" s="127">
        <v>1</v>
      </c>
    </row>
    <row r="1595" spans="1:16" s="123" customFormat="1" ht="15.75" x14ac:dyDescent="0.25">
      <c r="A1595" s="121"/>
      <c r="B1595" s="127">
        <v>1585</v>
      </c>
      <c r="C1595" s="127">
        <v>4</v>
      </c>
      <c r="D1595" s="127">
        <v>12</v>
      </c>
      <c r="E1595" s="127">
        <v>14000</v>
      </c>
      <c r="F1595" s="128">
        <v>2.0468229766000841</v>
      </c>
      <c r="G1595" s="127">
        <v>25000</v>
      </c>
      <c r="H1595" s="127">
        <v>4400</v>
      </c>
      <c r="I1595" s="127">
        <v>6000</v>
      </c>
      <c r="J1595" s="127">
        <v>1</v>
      </c>
      <c r="K1595" s="127">
        <v>38</v>
      </c>
      <c r="L1595" s="127">
        <v>2</v>
      </c>
      <c r="M1595" s="127">
        <v>4</v>
      </c>
      <c r="N1595" s="127">
        <v>2</v>
      </c>
      <c r="O1595" s="127">
        <v>3</v>
      </c>
      <c r="P1595" s="127">
        <v>2</v>
      </c>
    </row>
    <row r="1596" spans="1:16" s="123" customFormat="1" ht="15.75" x14ac:dyDescent="0.25">
      <c r="A1596" s="121"/>
      <c r="B1596" s="127">
        <v>1586</v>
      </c>
      <c r="C1596" s="127">
        <v>4</v>
      </c>
      <c r="D1596" s="127">
        <v>36</v>
      </c>
      <c r="E1596" s="127">
        <v>18300</v>
      </c>
      <c r="F1596" s="128">
        <v>3.9631850839890035</v>
      </c>
      <c r="G1596" s="127">
        <v>36000</v>
      </c>
      <c r="H1596" s="127">
        <v>4400</v>
      </c>
      <c r="I1596" s="127">
        <v>6000</v>
      </c>
      <c r="J1596" s="127">
        <v>1</v>
      </c>
      <c r="K1596" s="129">
        <v>51</v>
      </c>
      <c r="L1596" s="127">
        <v>1</v>
      </c>
      <c r="M1596" s="127">
        <v>4</v>
      </c>
      <c r="N1596" s="127">
        <v>2</v>
      </c>
      <c r="O1596" s="127">
        <v>3</v>
      </c>
      <c r="P1596" s="127">
        <v>3</v>
      </c>
    </row>
    <row r="1597" spans="1:16" s="123" customFormat="1" ht="15.75" x14ac:dyDescent="0.25">
      <c r="A1597" s="121"/>
      <c r="B1597" s="127">
        <v>1587</v>
      </c>
      <c r="C1597" s="127">
        <v>4</v>
      </c>
      <c r="D1597" s="127">
        <v>36</v>
      </c>
      <c r="E1597" s="127">
        <v>24000</v>
      </c>
      <c r="F1597" s="128">
        <v>3.0343354984033506</v>
      </c>
      <c r="G1597" s="127">
        <v>47000</v>
      </c>
      <c r="H1597" s="127">
        <v>7300</v>
      </c>
      <c r="I1597" s="127">
        <v>6000</v>
      </c>
      <c r="J1597" s="127">
        <v>1</v>
      </c>
      <c r="K1597" s="127">
        <v>42</v>
      </c>
      <c r="L1597" s="127">
        <v>2</v>
      </c>
      <c r="M1597" s="127">
        <v>2</v>
      </c>
      <c r="N1597" s="127">
        <v>2</v>
      </c>
      <c r="O1597" s="127">
        <v>2</v>
      </c>
      <c r="P1597" s="127">
        <v>1</v>
      </c>
    </row>
    <row r="1598" spans="1:16" s="123" customFormat="1" ht="15.75" x14ac:dyDescent="0.25">
      <c r="A1598" s="121"/>
      <c r="B1598" s="127">
        <v>1588</v>
      </c>
      <c r="C1598" s="127">
        <v>5</v>
      </c>
      <c r="D1598" s="127">
        <v>18</v>
      </c>
      <c r="E1598" s="127">
        <v>24000</v>
      </c>
      <c r="F1598" s="128">
        <v>3.0829185267342676</v>
      </c>
      <c r="G1598" s="127">
        <v>49000</v>
      </c>
      <c r="H1598" s="127">
        <v>8400</v>
      </c>
      <c r="I1598" s="127">
        <v>5500</v>
      </c>
      <c r="J1598" s="127">
        <v>2</v>
      </c>
      <c r="K1598" s="129">
        <v>47</v>
      </c>
      <c r="L1598" s="127">
        <v>4</v>
      </c>
      <c r="M1598" s="127">
        <v>1</v>
      </c>
      <c r="N1598" s="127">
        <v>1</v>
      </c>
      <c r="O1598" s="127">
        <v>1</v>
      </c>
      <c r="P1598" s="127">
        <v>3</v>
      </c>
    </row>
    <row r="1599" spans="1:16" s="123" customFormat="1" ht="15.75" x14ac:dyDescent="0.25">
      <c r="A1599" s="121"/>
      <c r="B1599" s="127">
        <v>1589</v>
      </c>
      <c r="C1599" s="127">
        <v>4</v>
      </c>
      <c r="D1599" s="127">
        <v>18</v>
      </c>
      <c r="E1599" s="127">
        <v>18300</v>
      </c>
      <c r="F1599" s="128">
        <v>2.9064828313303233</v>
      </c>
      <c r="G1599" s="127">
        <v>36000</v>
      </c>
      <c r="H1599" s="127">
        <v>6000</v>
      </c>
      <c r="I1599" s="127">
        <v>6000</v>
      </c>
      <c r="J1599" s="127">
        <v>2</v>
      </c>
      <c r="K1599" s="127">
        <v>41</v>
      </c>
      <c r="L1599" s="127">
        <v>1</v>
      </c>
      <c r="M1599" s="127">
        <v>4</v>
      </c>
      <c r="N1599" s="127">
        <v>2</v>
      </c>
      <c r="O1599" s="127">
        <v>2</v>
      </c>
      <c r="P1599" s="127">
        <v>2</v>
      </c>
    </row>
    <row r="1600" spans="1:16" s="123" customFormat="1" ht="15.75" x14ac:dyDescent="0.25">
      <c r="A1600" s="121"/>
      <c r="B1600" s="127">
        <v>1590</v>
      </c>
      <c r="C1600" s="127">
        <v>1</v>
      </c>
      <c r="D1600" s="127">
        <v>48</v>
      </c>
      <c r="E1600" s="127">
        <v>18300</v>
      </c>
      <c r="F1600" s="128">
        <v>1.2658161415912543</v>
      </c>
      <c r="G1600" s="127">
        <v>36000</v>
      </c>
      <c r="H1600" s="127">
        <v>5200</v>
      </c>
      <c r="I1600" s="127">
        <v>5000</v>
      </c>
      <c r="J1600" s="127">
        <v>1</v>
      </c>
      <c r="K1600" s="129">
        <v>55</v>
      </c>
      <c r="L1600" s="127">
        <v>3</v>
      </c>
      <c r="M1600" s="127">
        <v>3</v>
      </c>
      <c r="N1600" s="127">
        <v>2</v>
      </c>
      <c r="O1600" s="127">
        <v>2</v>
      </c>
      <c r="P1600" s="127">
        <v>3</v>
      </c>
    </row>
    <row r="1601" spans="1:16" s="123" customFormat="1" ht="15.75" x14ac:dyDescent="0.25">
      <c r="A1601" s="121"/>
      <c r="B1601" s="127">
        <v>1591</v>
      </c>
      <c r="C1601" s="127">
        <v>5</v>
      </c>
      <c r="D1601" s="127">
        <v>36</v>
      </c>
      <c r="E1601" s="127">
        <v>18300</v>
      </c>
      <c r="F1601" s="128">
        <v>3.9214020986301672</v>
      </c>
      <c r="G1601" s="127">
        <v>36000</v>
      </c>
      <c r="H1601" s="127">
        <v>7300</v>
      </c>
      <c r="I1601" s="127">
        <v>5500</v>
      </c>
      <c r="J1601" s="127">
        <v>1</v>
      </c>
      <c r="K1601" s="127">
        <v>23</v>
      </c>
      <c r="L1601" s="127">
        <v>1</v>
      </c>
      <c r="M1601" s="127">
        <v>1</v>
      </c>
      <c r="N1601" s="127">
        <v>2</v>
      </c>
      <c r="O1601" s="127">
        <v>2</v>
      </c>
      <c r="P1601" s="127">
        <v>2</v>
      </c>
    </row>
    <row r="1602" spans="1:16" s="123" customFormat="1" ht="15.75" x14ac:dyDescent="0.25">
      <c r="A1602" s="121"/>
      <c r="B1602" s="127">
        <v>1592</v>
      </c>
      <c r="C1602" s="127">
        <v>3</v>
      </c>
      <c r="D1602" s="127">
        <v>48</v>
      </c>
      <c r="E1602" s="127">
        <v>14000</v>
      </c>
      <c r="F1602" s="128">
        <v>3.9067751591059681</v>
      </c>
      <c r="G1602" s="127">
        <v>25000</v>
      </c>
      <c r="H1602" s="127">
        <v>3700</v>
      </c>
      <c r="I1602" s="127">
        <v>6000</v>
      </c>
      <c r="J1602" s="127">
        <v>1</v>
      </c>
      <c r="K1602" s="129">
        <v>27</v>
      </c>
      <c r="L1602" s="127">
        <v>3</v>
      </c>
      <c r="M1602" s="127">
        <v>2</v>
      </c>
      <c r="N1602" s="127">
        <v>1</v>
      </c>
      <c r="O1602" s="127">
        <v>1</v>
      </c>
      <c r="P1602" s="127">
        <v>1</v>
      </c>
    </row>
    <row r="1603" spans="1:16" s="123" customFormat="1" ht="15.75" x14ac:dyDescent="0.25">
      <c r="A1603" s="121"/>
      <c r="B1603" s="127">
        <v>1593</v>
      </c>
      <c r="C1603" s="127">
        <v>2</v>
      </c>
      <c r="D1603" s="127">
        <v>18</v>
      </c>
      <c r="E1603" s="127">
        <v>5400</v>
      </c>
      <c r="F1603" s="128">
        <v>1.3178050187991093</v>
      </c>
      <c r="G1603" s="127">
        <v>12000</v>
      </c>
      <c r="H1603" s="127">
        <v>2000</v>
      </c>
      <c r="I1603" s="127">
        <v>6000</v>
      </c>
      <c r="J1603" s="127">
        <v>2</v>
      </c>
      <c r="K1603" s="129">
        <v>51</v>
      </c>
      <c r="L1603" s="127">
        <v>3</v>
      </c>
      <c r="M1603" s="127">
        <v>1</v>
      </c>
      <c r="N1603" s="127">
        <v>1</v>
      </c>
      <c r="O1603" s="127">
        <v>4</v>
      </c>
      <c r="P1603" s="127">
        <v>3</v>
      </c>
    </row>
    <row r="1604" spans="1:16" s="123" customFormat="1" ht="15.75" x14ac:dyDescent="0.25">
      <c r="A1604" s="121"/>
      <c r="B1604" s="127">
        <v>1594</v>
      </c>
      <c r="C1604" s="127">
        <v>2</v>
      </c>
      <c r="D1604" s="127">
        <v>60</v>
      </c>
      <c r="E1604" s="127">
        <v>14000</v>
      </c>
      <c r="F1604" s="128">
        <v>1.0996169120406032</v>
      </c>
      <c r="G1604" s="127">
        <v>20000</v>
      </c>
      <c r="H1604" s="127">
        <v>3600</v>
      </c>
      <c r="I1604" s="127">
        <v>6000</v>
      </c>
      <c r="J1604" s="127">
        <v>1</v>
      </c>
      <c r="K1604" s="127">
        <v>52</v>
      </c>
      <c r="L1604" s="127">
        <v>3</v>
      </c>
      <c r="M1604" s="127">
        <v>2</v>
      </c>
      <c r="N1604" s="127">
        <v>2</v>
      </c>
      <c r="O1604" s="127">
        <v>4</v>
      </c>
      <c r="P1604" s="127">
        <v>3</v>
      </c>
    </row>
    <row r="1605" spans="1:16" s="123" customFormat="1" ht="15.75" x14ac:dyDescent="0.25">
      <c r="A1605" s="121"/>
      <c r="B1605" s="127">
        <v>1595</v>
      </c>
      <c r="C1605" s="127">
        <v>5</v>
      </c>
      <c r="D1605" s="127">
        <v>18</v>
      </c>
      <c r="E1605" s="127">
        <v>5400</v>
      </c>
      <c r="F1605" s="128">
        <v>3.179024129600049</v>
      </c>
      <c r="G1605" s="127">
        <v>15000</v>
      </c>
      <c r="H1605" s="127">
        <v>2700</v>
      </c>
      <c r="I1605" s="127">
        <v>5500</v>
      </c>
      <c r="J1605" s="127">
        <v>2</v>
      </c>
      <c r="K1605" s="129">
        <v>22</v>
      </c>
      <c r="L1605" s="127">
        <v>1</v>
      </c>
      <c r="M1605" s="127">
        <v>1</v>
      </c>
      <c r="N1605" s="127">
        <v>1</v>
      </c>
      <c r="O1605" s="127">
        <v>3</v>
      </c>
      <c r="P1605" s="127">
        <v>1</v>
      </c>
    </row>
    <row r="1606" spans="1:16" s="123" customFormat="1" ht="15.75" x14ac:dyDescent="0.25">
      <c r="A1606" s="121"/>
      <c r="B1606" s="127">
        <v>1596</v>
      </c>
      <c r="C1606" s="127">
        <v>5</v>
      </c>
      <c r="D1606" s="127">
        <v>36</v>
      </c>
      <c r="E1606" s="127">
        <v>24000</v>
      </c>
      <c r="F1606" s="128">
        <v>2.4357160347853259</v>
      </c>
      <c r="G1606" s="127">
        <v>49000</v>
      </c>
      <c r="H1606" s="127">
        <v>8400</v>
      </c>
      <c r="I1606" s="127">
        <v>5500</v>
      </c>
      <c r="J1606" s="127">
        <v>1</v>
      </c>
      <c r="K1606" s="127">
        <v>21</v>
      </c>
      <c r="L1606" s="127">
        <v>3</v>
      </c>
      <c r="M1606" s="127">
        <v>4</v>
      </c>
      <c r="N1606" s="127">
        <v>1</v>
      </c>
      <c r="O1606" s="127">
        <v>4</v>
      </c>
      <c r="P1606" s="127">
        <v>2</v>
      </c>
    </row>
    <row r="1607" spans="1:16" s="123" customFormat="1" ht="15.75" x14ac:dyDescent="0.25">
      <c r="A1607" s="121"/>
      <c r="B1607" s="127">
        <v>1597</v>
      </c>
      <c r="C1607" s="127">
        <v>5</v>
      </c>
      <c r="D1607" s="127">
        <v>36</v>
      </c>
      <c r="E1607" s="127">
        <v>14000</v>
      </c>
      <c r="F1607" s="128">
        <v>3.7130976893892287</v>
      </c>
      <c r="G1607" s="127">
        <v>25000</v>
      </c>
      <c r="H1607" s="127">
        <v>4000</v>
      </c>
      <c r="I1607" s="127">
        <v>5500</v>
      </c>
      <c r="J1607" s="127">
        <v>2</v>
      </c>
      <c r="K1607" s="129">
        <v>55</v>
      </c>
      <c r="L1607" s="127">
        <v>4</v>
      </c>
      <c r="M1607" s="127">
        <v>1</v>
      </c>
      <c r="N1607" s="127">
        <v>1</v>
      </c>
      <c r="O1607" s="127">
        <v>1</v>
      </c>
      <c r="P1607" s="127">
        <v>3</v>
      </c>
    </row>
    <row r="1608" spans="1:16" s="123" customFormat="1" ht="15.75" x14ac:dyDescent="0.25">
      <c r="A1608" s="121"/>
      <c r="B1608" s="127">
        <v>1598</v>
      </c>
      <c r="C1608" s="127">
        <v>1</v>
      </c>
      <c r="D1608" s="127">
        <v>18</v>
      </c>
      <c r="E1608" s="127">
        <v>18300</v>
      </c>
      <c r="F1608" s="128">
        <v>3.7485684286166912</v>
      </c>
      <c r="G1608" s="127">
        <v>36000</v>
      </c>
      <c r="H1608" s="127">
        <v>4300</v>
      </c>
      <c r="I1608" s="127">
        <v>5000</v>
      </c>
      <c r="J1608" s="127">
        <v>1</v>
      </c>
      <c r="K1608" s="127">
        <v>21</v>
      </c>
      <c r="L1608" s="127">
        <v>1</v>
      </c>
      <c r="M1608" s="127">
        <v>5</v>
      </c>
      <c r="N1608" s="127">
        <v>2</v>
      </c>
      <c r="O1608" s="127">
        <v>2</v>
      </c>
      <c r="P1608" s="127">
        <v>3</v>
      </c>
    </row>
    <row r="1609" spans="1:16" s="123" customFormat="1" ht="15.75" x14ac:dyDescent="0.25">
      <c r="A1609" s="121"/>
      <c r="B1609" s="127">
        <v>1599</v>
      </c>
      <c r="C1609" s="127">
        <v>5</v>
      </c>
      <c r="D1609" s="127">
        <v>18</v>
      </c>
      <c r="E1609" s="127">
        <v>24000</v>
      </c>
      <c r="F1609" s="128">
        <v>2.7407196779040786</v>
      </c>
      <c r="G1609" s="127">
        <v>42000</v>
      </c>
      <c r="H1609" s="127">
        <v>7300</v>
      </c>
      <c r="I1609" s="127">
        <v>5500</v>
      </c>
      <c r="J1609" s="127">
        <v>2</v>
      </c>
      <c r="K1609" s="129">
        <v>19</v>
      </c>
      <c r="L1609" s="127">
        <v>3</v>
      </c>
      <c r="M1609" s="127">
        <v>4</v>
      </c>
      <c r="N1609" s="127">
        <v>2</v>
      </c>
      <c r="O1609" s="127">
        <v>1</v>
      </c>
      <c r="P1609" s="127">
        <v>3</v>
      </c>
    </row>
    <row r="1610" spans="1:16" s="123" customFormat="1" ht="15.75" x14ac:dyDescent="0.25">
      <c r="A1610" s="121"/>
      <c r="B1610" s="127">
        <v>1600</v>
      </c>
      <c r="C1610" s="127">
        <v>4</v>
      </c>
      <c r="D1610" s="127">
        <v>18</v>
      </c>
      <c r="E1610" s="127">
        <v>24000</v>
      </c>
      <c r="F1610" s="128">
        <v>2.1774556786548613</v>
      </c>
      <c r="G1610" s="127">
        <v>42000</v>
      </c>
      <c r="H1610" s="127">
        <v>6200</v>
      </c>
      <c r="I1610" s="127">
        <v>6000</v>
      </c>
      <c r="J1610" s="127">
        <v>1</v>
      </c>
      <c r="K1610" s="127">
        <v>35</v>
      </c>
      <c r="L1610" s="127">
        <v>4</v>
      </c>
      <c r="M1610" s="127">
        <v>4</v>
      </c>
      <c r="N1610" s="127">
        <v>2</v>
      </c>
      <c r="O1610" s="127">
        <v>2</v>
      </c>
      <c r="P1610" s="127">
        <v>3</v>
      </c>
    </row>
    <row r="1611" spans="1:16" s="123" customFormat="1" ht="15.75" x14ac:dyDescent="0.25">
      <c r="A1611" s="121"/>
      <c r="B1611" s="127">
        <v>1601</v>
      </c>
      <c r="C1611" s="127">
        <v>1</v>
      </c>
      <c r="D1611" s="127">
        <v>36</v>
      </c>
      <c r="E1611" s="127">
        <v>14000</v>
      </c>
      <c r="F1611" s="128">
        <v>3.9818938501076993</v>
      </c>
      <c r="G1611" s="127">
        <v>25000</v>
      </c>
      <c r="H1611" s="127">
        <v>3600</v>
      </c>
      <c r="I1611" s="127">
        <v>5000</v>
      </c>
      <c r="J1611" s="127">
        <v>1</v>
      </c>
      <c r="K1611" s="129">
        <v>18</v>
      </c>
      <c r="L1611" s="127">
        <v>2</v>
      </c>
      <c r="M1611" s="127">
        <v>2</v>
      </c>
      <c r="N1611" s="127">
        <v>1</v>
      </c>
      <c r="O1611" s="127">
        <v>1</v>
      </c>
      <c r="P1611" s="127">
        <v>2</v>
      </c>
    </row>
    <row r="1612" spans="1:16" s="123" customFormat="1" ht="15.75" x14ac:dyDescent="0.25">
      <c r="A1612" s="121"/>
      <c r="B1612" s="127">
        <v>1602</v>
      </c>
      <c r="C1612" s="127">
        <v>4</v>
      </c>
      <c r="D1612" s="127">
        <v>18</v>
      </c>
      <c r="E1612" s="127">
        <v>14000</v>
      </c>
      <c r="F1612" s="128">
        <v>1.8684609997581167</v>
      </c>
      <c r="G1612" s="127">
        <v>21000</v>
      </c>
      <c r="H1612" s="127">
        <v>3600</v>
      </c>
      <c r="I1612" s="127">
        <v>6000</v>
      </c>
      <c r="J1612" s="127">
        <v>1</v>
      </c>
      <c r="K1612" s="127">
        <v>45</v>
      </c>
      <c r="L1612" s="127">
        <v>4</v>
      </c>
      <c r="M1612" s="127">
        <v>5</v>
      </c>
      <c r="N1612" s="127">
        <v>1</v>
      </c>
      <c r="O1612" s="127">
        <v>1</v>
      </c>
      <c r="P1612" s="127">
        <v>2</v>
      </c>
    </row>
    <row r="1613" spans="1:16" s="123" customFormat="1" ht="15.75" x14ac:dyDescent="0.25">
      <c r="A1613" s="121"/>
      <c r="B1613" s="127">
        <v>1603</v>
      </c>
      <c r="C1613" s="127">
        <v>3</v>
      </c>
      <c r="D1613" s="127">
        <v>36</v>
      </c>
      <c r="E1613" s="127">
        <v>24000</v>
      </c>
      <c r="F1613" s="128">
        <v>1.3593205981720529</v>
      </c>
      <c r="G1613" s="127">
        <v>36000</v>
      </c>
      <c r="H1613" s="127">
        <v>7300</v>
      </c>
      <c r="I1613" s="127">
        <v>6000</v>
      </c>
      <c r="J1613" s="127">
        <v>1</v>
      </c>
      <c r="K1613" s="129">
        <v>44</v>
      </c>
      <c r="L1613" s="127">
        <v>1</v>
      </c>
      <c r="M1613" s="127">
        <v>3</v>
      </c>
      <c r="N1613" s="127">
        <v>2</v>
      </c>
      <c r="O1613" s="127">
        <v>3</v>
      </c>
      <c r="P1613" s="127">
        <v>3</v>
      </c>
    </row>
    <row r="1614" spans="1:16" s="123" customFormat="1" ht="15.75" x14ac:dyDescent="0.25">
      <c r="A1614" s="121"/>
      <c r="B1614" s="127">
        <v>1604</v>
      </c>
      <c r="C1614" s="127">
        <v>2</v>
      </c>
      <c r="D1614" s="127">
        <v>48</v>
      </c>
      <c r="E1614" s="127">
        <v>14000</v>
      </c>
      <c r="F1614" s="128">
        <v>1.3810412262586818</v>
      </c>
      <c r="G1614" s="127">
        <v>25000</v>
      </c>
      <c r="H1614" s="127">
        <v>4400</v>
      </c>
      <c r="I1614" s="127">
        <v>6000</v>
      </c>
      <c r="J1614" s="127">
        <v>1</v>
      </c>
      <c r="K1614" s="127">
        <v>43</v>
      </c>
      <c r="L1614" s="127">
        <v>1</v>
      </c>
      <c r="M1614" s="127">
        <v>1</v>
      </c>
      <c r="N1614" s="127">
        <v>1</v>
      </c>
      <c r="O1614" s="127">
        <v>4</v>
      </c>
      <c r="P1614" s="127">
        <v>3</v>
      </c>
    </row>
    <row r="1615" spans="1:16" s="123" customFormat="1" ht="15.75" x14ac:dyDescent="0.25">
      <c r="A1615" s="121"/>
      <c r="B1615" s="127">
        <v>1605</v>
      </c>
      <c r="C1615" s="127">
        <v>5</v>
      </c>
      <c r="D1615" s="127">
        <v>60</v>
      </c>
      <c r="E1615" s="127">
        <v>18300</v>
      </c>
      <c r="F1615" s="128">
        <v>1.7394433779494078</v>
      </c>
      <c r="G1615" s="127">
        <v>36000</v>
      </c>
      <c r="H1615" s="127">
        <v>7300</v>
      </c>
      <c r="I1615" s="127">
        <v>5500</v>
      </c>
      <c r="J1615" s="127">
        <v>1</v>
      </c>
      <c r="K1615" s="129">
        <v>43</v>
      </c>
      <c r="L1615" s="127">
        <v>2</v>
      </c>
      <c r="M1615" s="127">
        <v>3</v>
      </c>
      <c r="N1615" s="127">
        <v>2</v>
      </c>
      <c r="O1615" s="127">
        <v>2</v>
      </c>
      <c r="P1615" s="127">
        <v>2</v>
      </c>
    </row>
    <row r="1616" spans="1:16" s="123" customFormat="1" ht="15.75" x14ac:dyDescent="0.25">
      <c r="A1616" s="121"/>
      <c r="B1616" s="127">
        <v>1606</v>
      </c>
      <c r="C1616" s="127">
        <v>3</v>
      </c>
      <c r="D1616" s="127">
        <v>36</v>
      </c>
      <c r="E1616" s="127">
        <v>18300</v>
      </c>
      <c r="F1616" s="128">
        <v>3.0263376797039885</v>
      </c>
      <c r="G1616" s="127">
        <v>36000</v>
      </c>
      <c r="H1616" s="127">
        <v>6200</v>
      </c>
      <c r="I1616" s="127">
        <v>6000</v>
      </c>
      <c r="J1616" s="127">
        <v>1</v>
      </c>
      <c r="K1616" s="127">
        <v>22</v>
      </c>
      <c r="L1616" s="127">
        <v>3</v>
      </c>
      <c r="M1616" s="127">
        <v>3</v>
      </c>
      <c r="N1616" s="127">
        <v>2</v>
      </c>
      <c r="O1616" s="127">
        <v>2</v>
      </c>
      <c r="P1616" s="127">
        <v>1</v>
      </c>
    </row>
    <row r="1617" spans="1:16" s="123" customFormat="1" ht="15.75" x14ac:dyDescent="0.25">
      <c r="A1617" s="121"/>
      <c r="B1617" s="127">
        <v>1607</v>
      </c>
      <c r="C1617" s="127">
        <v>4</v>
      </c>
      <c r="D1617" s="127">
        <v>60</v>
      </c>
      <c r="E1617" s="127">
        <v>24000</v>
      </c>
      <c r="F1617" s="128">
        <v>1.1715815419690108</v>
      </c>
      <c r="G1617" s="127">
        <v>45000</v>
      </c>
      <c r="H1617" s="127">
        <v>7300</v>
      </c>
      <c r="I1617" s="127">
        <v>6000</v>
      </c>
      <c r="J1617" s="127">
        <v>2</v>
      </c>
      <c r="K1617" s="129">
        <v>23</v>
      </c>
      <c r="L1617" s="127">
        <v>2</v>
      </c>
      <c r="M1617" s="127">
        <v>2</v>
      </c>
      <c r="N1617" s="127">
        <v>1</v>
      </c>
      <c r="O1617" s="127">
        <v>1</v>
      </c>
      <c r="P1617" s="127">
        <v>3</v>
      </c>
    </row>
    <row r="1618" spans="1:16" s="123" customFormat="1" ht="15.75" x14ac:dyDescent="0.25">
      <c r="A1618" s="121"/>
      <c r="B1618" s="127">
        <v>1608</v>
      </c>
      <c r="C1618" s="127">
        <v>1</v>
      </c>
      <c r="D1618" s="127">
        <v>18</v>
      </c>
      <c r="E1618" s="127">
        <v>24000</v>
      </c>
      <c r="F1618" s="128">
        <v>2.4081312228136342</v>
      </c>
      <c r="G1618" s="127">
        <v>49000</v>
      </c>
      <c r="H1618" s="127">
        <v>7300</v>
      </c>
      <c r="I1618" s="127">
        <v>5000</v>
      </c>
      <c r="J1618" s="127">
        <v>2</v>
      </c>
      <c r="K1618" s="127">
        <v>42</v>
      </c>
      <c r="L1618" s="127">
        <v>2</v>
      </c>
      <c r="M1618" s="127">
        <v>4</v>
      </c>
      <c r="N1618" s="127">
        <v>2</v>
      </c>
      <c r="O1618" s="127">
        <v>2</v>
      </c>
      <c r="P1618" s="127">
        <v>2</v>
      </c>
    </row>
    <row r="1619" spans="1:16" s="123" customFormat="1" ht="15.75" x14ac:dyDescent="0.25">
      <c r="A1619" s="121"/>
      <c r="B1619" s="127">
        <v>1609</v>
      </c>
      <c r="C1619" s="127">
        <v>2</v>
      </c>
      <c r="D1619" s="127">
        <v>60</v>
      </c>
      <c r="E1619" s="127">
        <v>24000</v>
      </c>
      <c r="F1619" s="128">
        <v>2.1574095053330584</v>
      </c>
      <c r="G1619" s="127">
        <v>36000</v>
      </c>
      <c r="H1619" s="127">
        <v>6900</v>
      </c>
      <c r="I1619" s="127">
        <v>6000</v>
      </c>
      <c r="J1619" s="127">
        <v>1</v>
      </c>
      <c r="K1619" s="129">
        <v>48</v>
      </c>
      <c r="L1619" s="127">
        <v>4</v>
      </c>
      <c r="M1619" s="127">
        <v>2</v>
      </c>
      <c r="N1619" s="127">
        <v>1</v>
      </c>
      <c r="O1619" s="127">
        <v>4</v>
      </c>
      <c r="P1619" s="127">
        <v>2</v>
      </c>
    </row>
    <row r="1620" spans="1:16" s="123" customFormat="1" ht="15.75" x14ac:dyDescent="0.25">
      <c r="A1620" s="121"/>
      <c r="B1620" s="127">
        <v>1610</v>
      </c>
      <c r="C1620" s="127">
        <v>1</v>
      </c>
      <c r="D1620" s="127">
        <v>36</v>
      </c>
      <c r="E1620" s="127">
        <v>5400</v>
      </c>
      <c r="F1620" s="128">
        <v>1.5001349897514622</v>
      </c>
      <c r="G1620" s="127">
        <v>12000</v>
      </c>
      <c r="H1620" s="127">
        <v>2000</v>
      </c>
      <c r="I1620" s="127">
        <v>5000</v>
      </c>
      <c r="J1620" s="127">
        <v>2</v>
      </c>
      <c r="K1620" s="127">
        <v>49</v>
      </c>
      <c r="L1620" s="127">
        <v>3</v>
      </c>
      <c r="M1620" s="127">
        <v>4</v>
      </c>
      <c r="N1620" s="127">
        <v>2</v>
      </c>
      <c r="O1620" s="127">
        <v>4</v>
      </c>
      <c r="P1620" s="127">
        <v>2</v>
      </c>
    </row>
    <row r="1621" spans="1:16" s="123" customFormat="1" ht="15.75" x14ac:dyDescent="0.25">
      <c r="A1621" s="121"/>
      <c r="B1621" s="127">
        <v>1611</v>
      </c>
      <c r="C1621" s="127">
        <v>5</v>
      </c>
      <c r="D1621" s="127">
        <v>36</v>
      </c>
      <c r="E1621" s="127">
        <v>5400</v>
      </c>
      <c r="F1621" s="128">
        <v>1.7455988439360297</v>
      </c>
      <c r="G1621" s="127">
        <v>12000</v>
      </c>
      <c r="H1621" s="127">
        <v>2000</v>
      </c>
      <c r="I1621" s="127">
        <v>5500</v>
      </c>
      <c r="J1621" s="127">
        <v>2</v>
      </c>
      <c r="K1621" s="129">
        <v>26</v>
      </c>
      <c r="L1621" s="127">
        <v>4</v>
      </c>
      <c r="M1621" s="127">
        <v>1</v>
      </c>
      <c r="N1621" s="127">
        <v>1</v>
      </c>
      <c r="O1621" s="127">
        <v>3</v>
      </c>
      <c r="P1621" s="127">
        <v>3</v>
      </c>
    </row>
    <row r="1622" spans="1:16" s="123" customFormat="1" ht="15.75" x14ac:dyDescent="0.25">
      <c r="A1622" s="121"/>
      <c r="B1622" s="127">
        <v>1612</v>
      </c>
      <c r="C1622" s="127">
        <v>4</v>
      </c>
      <c r="D1622" s="127">
        <v>60</v>
      </c>
      <c r="E1622" s="127">
        <v>5400</v>
      </c>
      <c r="F1622" s="128">
        <v>2.9897778739500338</v>
      </c>
      <c r="G1622" s="127">
        <v>18000</v>
      </c>
      <c r="H1622" s="127">
        <v>2700</v>
      </c>
      <c r="I1622" s="127">
        <v>6000</v>
      </c>
      <c r="J1622" s="127">
        <v>2</v>
      </c>
      <c r="K1622" s="127">
        <v>36</v>
      </c>
      <c r="L1622" s="127">
        <v>3</v>
      </c>
      <c r="M1622" s="127">
        <v>2</v>
      </c>
      <c r="N1622" s="127">
        <v>2</v>
      </c>
      <c r="O1622" s="127">
        <v>1</v>
      </c>
      <c r="P1622" s="127">
        <v>2</v>
      </c>
    </row>
    <row r="1623" spans="1:16" s="123" customFormat="1" ht="15.75" x14ac:dyDescent="0.25">
      <c r="A1623" s="121"/>
      <c r="B1623" s="127">
        <v>1613</v>
      </c>
      <c r="C1623" s="127">
        <v>4</v>
      </c>
      <c r="D1623" s="127">
        <v>36</v>
      </c>
      <c r="E1623" s="127">
        <v>5400</v>
      </c>
      <c r="F1623" s="128">
        <v>2.3845089917303053</v>
      </c>
      <c r="G1623" s="127">
        <v>18000</v>
      </c>
      <c r="H1623" s="127">
        <v>3000</v>
      </c>
      <c r="I1623" s="127">
        <v>6000</v>
      </c>
      <c r="J1623" s="127">
        <v>2</v>
      </c>
      <c r="K1623" s="129">
        <v>45</v>
      </c>
      <c r="L1623" s="127">
        <v>4</v>
      </c>
      <c r="M1623" s="127">
        <v>4</v>
      </c>
      <c r="N1623" s="127">
        <v>1</v>
      </c>
      <c r="O1623" s="127">
        <v>1</v>
      </c>
      <c r="P1623" s="127">
        <v>2</v>
      </c>
    </row>
    <row r="1624" spans="1:16" s="123" customFormat="1" ht="15.75" x14ac:dyDescent="0.25">
      <c r="A1624" s="121"/>
      <c r="B1624" s="127">
        <v>1614</v>
      </c>
      <c r="C1624" s="127">
        <v>3</v>
      </c>
      <c r="D1624" s="127">
        <v>18</v>
      </c>
      <c r="E1624" s="127">
        <v>14000</v>
      </c>
      <c r="F1624" s="128">
        <v>1.958415795835692</v>
      </c>
      <c r="G1624" s="127">
        <v>25000</v>
      </c>
      <c r="H1624" s="127">
        <v>4400</v>
      </c>
      <c r="I1624" s="127">
        <v>6000</v>
      </c>
      <c r="J1624" s="127">
        <v>2</v>
      </c>
      <c r="K1624" s="129">
        <v>48</v>
      </c>
      <c r="L1624" s="127">
        <v>4</v>
      </c>
      <c r="M1624" s="127">
        <v>4</v>
      </c>
      <c r="N1624" s="127">
        <v>2</v>
      </c>
      <c r="O1624" s="127">
        <v>2</v>
      </c>
      <c r="P1624" s="127">
        <v>2</v>
      </c>
    </row>
    <row r="1625" spans="1:16" s="123" customFormat="1" ht="15.75" x14ac:dyDescent="0.25">
      <c r="A1625" s="121"/>
      <c r="B1625" s="127">
        <v>1615</v>
      </c>
      <c r="C1625" s="127">
        <v>4</v>
      </c>
      <c r="D1625" s="127">
        <v>12</v>
      </c>
      <c r="E1625" s="127">
        <v>24000</v>
      </c>
      <c r="F1625" s="128">
        <v>1.3005688222533209</v>
      </c>
      <c r="G1625" s="127">
        <v>42000</v>
      </c>
      <c r="H1625" s="127">
        <v>7300</v>
      </c>
      <c r="I1625" s="127">
        <v>6000</v>
      </c>
      <c r="J1625" s="127">
        <v>2</v>
      </c>
      <c r="K1625" s="127">
        <v>38</v>
      </c>
      <c r="L1625" s="127">
        <v>2</v>
      </c>
      <c r="M1625" s="127">
        <v>1</v>
      </c>
      <c r="N1625" s="127">
        <v>2</v>
      </c>
      <c r="O1625" s="127">
        <v>3</v>
      </c>
      <c r="P1625" s="127">
        <v>1</v>
      </c>
    </row>
    <row r="1626" spans="1:16" s="123" customFormat="1" ht="15.75" x14ac:dyDescent="0.25">
      <c r="A1626" s="121"/>
      <c r="B1626" s="127">
        <v>1616</v>
      </c>
      <c r="C1626" s="127">
        <v>1</v>
      </c>
      <c r="D1626" s="127">
        <v>18</v>
      </c>
      <c r="E1626" s="127">
        <v>18300</v>
      </c>
      <c r="F1626" s="128">
        <v>3.1225073849617266</v>
      </c>
      <c r="G1626" s="127">
        <v>36000</v>
      </c>
      <c r="H1626" s="127">
        <v>5200</v>
      </c>
      <c r="I1626" s="127">
        <v>5000</v>
      </c>
      <c r="J1626" s="127">
        <v>2</v>
      </c>
      <c r="K1626" s="129">
        <v>46</v>
      </c>
      <c r="L1626" s="127">
        <v>3</v>
      </c>
      <c r="M1626" s="127">
        <v>1</v>
      </c>
      <c r="N1626" s="127">
        <v>2</v>
      </c>
      <c r="O1626" s="127">
        <v>3</v>
      </c>
      <c r="P1626" s="127">
        <v>2</v>
      </c>
    </row>
    <row r="1627" spans="1:16" s="123" customFormat="1" ht="15.75" x14ac:dyDescent="0.25">
      <c r="A1627" s="121"/>
      <c r="B1627" s="127">
        <v>1617</v>
      </c>
      <c r="C1627" s="127">
        <v>4</v>
      </c>
      <c r="D1627" s="127">
        <v>18</v>
      </c>
      <c r="E1627" s="127">
        <v>14000</v>
      </c>
      <c r="F1627" s="128">
        <v>2.668298590855974</v>
      </c>
      <c r="G1627" s="127">
        <v>25000</v>
      </c>
      <c r="H1627" s="127">
        <v>4400</v>
      </c>
      <c r="I1627" s="127">
        <v>6000</v>
      </c>
      <c r="J1627" s="127">
        <v>2</v>
      </c>
      <c r="K1627" s="127">
        <v>18</v>
      </c>
      <c r="L1627" s="127">
        <v>4</v>
      </c>
      <c r="M1627" s="127">
        <v>3</v>
      </c>
      <c r="N1627" s="127">
        <v>1</v>
      </c>
      <c r="O1627" s="127">
        <v>3</v>
      </c>
      <c r="P1627" s="127">
        <v>3</v>
      </c>
    </row>
    <row r="1628" spans="1:16" s="123" customFormat="1" ht="15.75" x14ac:dyDescent="0.25">
      <c r="A1628" s="121"/>
      <c r="B1628" s="127">
        <v>1618</v>
      </c>
      <c r="C1628" s="127">
        <v>5</v>
      </c>
      <c r="D1628" s="127">
        <v>36</v>
      </c>
      <c r="E1628" s="127">
        <v>24000</v>
      </c>
      <c r="F1628" s="128">
        <v>1.922246680281259</v>
      </c>
      <c r="G1628" s="127">
        <v>49000</v>
      </c>
      <c r="H1628" s="127">
        <v>8400</v>
      </c>
      <c r="I1628" s="127">
        <v>5500</v>
      </c>
      <c r="J1628" s="127">
        <v>1</v>
      </c>
      <c r="K1628" s="129">
        <v>48</v>
      </c>
      <c r="L1628" s="127">
        <v>2</v>
      </c>
      <c r="M1628" s="127">
        <v>1</v>
      </c>
      <c r="N1628" s="127">
        <v>2</v>
      </c>
      <c r="O1628" s="127">
        <v>2</v>
      </c>
      <c r="P1628" s="127">
        <v>3</v>
      </c>
    </row>
    <row r="1629" spans="1:16" s="123" customFormat="1" ht="15.75" x14ac:dyDescent="0.25">
      <c r="A1629" s="121"/>
      <c r="B1629" s="127">
        <v>1619</v>
      </c>
      <c r="C1629" s="127">
        <v>5</v>
      </c>
      <c r="D1629" s="127">
        <v>36</v>
      </c>
      <c r="E1629" s="127">
        <v>14000</v>
      </c>
      <c r="F1629" s="128">
        <v>3.6211505294030046</v>
      </c>
      <c r="G1629" s="127">
        <v>25000</v>
      </c>
      <c r="H1629" s="127">
        <v>4400</v>
      </c>
      <c r="I1629" s="127">
        <v>5500</v>
      </c>
      <c r="J1629" s="127">
        <v>2</v>
      </c>
      <c r="K1629" s="129">
        <v>43</v>
      </c>
      <c r="L1629" s="127">
        <v>4</v>
      </c>
      <c r="M1629" s="127">
        <v>3</v>
      </c>
      <c r="N1629" s="127">
        <v>2</v>
      </c>
      <c r="O1629" s="127">
        <v>2</v>
      </c>
      <c r="P1629" s="127">
        <v>2</v>
      </c>
    </row>
    <row r="1630" spans="1:16" s="123" customFormat="1" ht="15.75" x14ac:dyDescent="0.25">
      <c r="A1630" s="121"/>
      <c r="B1630" s="127">
        <v>1620</v>
      </c>
      <c r="C1630" s="127">
        <v>3</v>
      </c>
      <c r="D1630" s="127">
        <v>36</v>
      </c>
      <c r="E1630" s="127">
        <v>5400</v>
      </c>
      <c r="F1630" s="128">
        <v>2.4048951271450161</v>
      </c>
      <c r="G1630" s="127">
        <v>12000</v>
      </c>
      <c r="H1630" s="127">
        <v>2000</v>
      </c>
      <c r="I1630" s="127">
        <v>6000</v>
      </c>
      <c r="J1630" s="127">
        <v>2</v>
      </c>
      <c r="K1630" s="127">
        <v>42</v>
      </c>
      <c r="L1630" s="127">
        <v>3</v>
      </c>
      <c r="M1630" s="127">
        <v>4</v>
      </c>
      <c r="N1630" s="127">
        <v>1</v>
      </c>
      <c r="O1630" s="127">
        <v>1</v>
      </c>
      <c r="P1630" s="127">
        <v>3</v>
      </c>
    </row>
    <row r="1631" spans="1:16" s="123" customFormat="1" ht="15.75" x14ac:dyDescent="0.25">
      <c r="A1631" s="121"/>
      <c r="B1631" s="127">
        <v>1621</v>
      </c>
      <c r="C1631" s="127">
        <v>5</v>
      </c>
      <c r="D1631" s="127">
        <v>48</v>
      </c>
      <c r="E1631" s="127">
        <v>24000</v>
      </c>
      <c r="F1631" s="128">
        <v>2.4570312777345933</v>
      </c>
      <c r="G1631" s="127">
        <v>45000</v>
      </c>
      <c r="H1631" s="127">
        <v>8100</v>
      </c>
      <c r="I1631" s="127">
        <v>5500</v>
      </c>
      <c r="J1631" s="127">
        <v>2</v>
      </c>
      <c r="K1631" s="129">
        <v>42</v>
      </c>
      <c r="L1631" s="127">
        <v>4</v>
      </c>
      <c r="M1631" s="127">
        <v>2</v>
      </c>
      <c r="N1631" s="127">
        <v>1</v>
      </c>
      <c r="O1631" s="127">
        <v>2</v>
      </c>
      <c r="P1631" s="127">
        <v>2</v>
      </c>
    </row>
    <row r="1632" spans="1:16" s="123" customFormat="1" ht="15.75" x14ac:dyDescent="0.25">
      <c r="A1632" s="121"/>
      <c r="B1632" s="127">
        <v>1622</v>
      </c>
      <c r="C1632" s="127">
        <v>4</v>
      </c>
      <c r="D1632" s="127">
        <v>18</v>
      </c>
      <c r="E1632" s="127">
        <v>24000</v>
      </c>
      <c r="F1632" s="128">
        <v>3.717753824711318</v>
      </c>
      <c r="G1632" s="127">
        <v>36000</v>
      </c>
      <c r="H1632" s="127">
        <v>7300</v>
      </c>
      <c r="I1632" s="127">
        <v>6000</v>
      </c>
      <c r="J1632" s="127">
        <v>2</v>
      </c>
      <c r="K1632" s="127">
        <v>30</v>
      </c>
      <c r="L1632" s="127">
        <v>1</v>
      </c>
      <c r="M1632" s="127">
        <v>1</v>
      </c>
      <c r="N1632" s="127">
        <v>1</v>
      </c>
      <c r="O1632" s="127">
        <v>3</v>
      </c>
      <c r="P1632" s="127">
        <v>3</v>
      </c>
    </row>
    <row r="1633" spans="1:16" s="123" customFormat="1" ht="15.75" x14ac:dyDescent="0.25">
      <c r="A1633" s="121"/>
      <c r="B1633" s="127">
        <v>1623</v>
      </c>
      <c r="C1633" s="127">
        <v>2</v>
      </c>
      <c r="D1633" s="127">
        <v>60</v>
      </c>
      <c r="E1633" s="127">
        <v>24000</v>
      </c>
      <c r="F1633" s="128">
        <v>1.3117086045663635</v>
      </c>
      <c r="G1633" s="127">
        <v>36000</v>
      </c>
      <c r="H1633" s="127">
        <v>6900</v>
      </c>
      <c r="I1633" s="127">
        <v>6000</v>
      </c>
      <c r="J1633" s="127">
        <v>1</v>
      </c>
      <c r="K1633" s="129">
        <v>38</v>
      </c>
      <c r="L1633" s="127">
        <v>1</v>
      </c>
      <c r="M1633" s="127">
        <v>2</v>
      </c>
      <c r="N1633" s="127">
        <v>2</v>
      </c>
      <c r="O1633" s="127">
        <v>2</v>
      </c>
      <c r="P1633" s="127">
        <v>3</v>
      </c>
    </row>
    <row r="1634" spans="1:16" s="123" customFormat="1" ht="15.75" x14ac:dyDescent="0.25">
      <c r="A1634" s="121"/>
      <c r="B1634" s="127">
        <v>1624</v>
      </c>
      <c r="C1634" s="127">
        <v>4</v>
      </c>
      <c r="D1634" s="127">
        <v>12</v>
      </c>
      <c r="E1634" s="127">
        <v>18300</v>
      </c>
      <c r="F1634" s="128">
        <v>1.6049291643420678</v>
      </c>
      <c r="G1634" s="127">
        <v>36000</v>
      </c>
      <c r="H1634" s="127">
        <v>5200</v>
      </c>
      <c r="I1634" s="127">
        <v>6000</v>
      </c>
      <c r="J1634" s="127">
        <v>1</v>
      </c>
      <c r="K1634" s="127">
        <v>53</v>
      </c>
      <c r="L1634" s="127">
        <v>1</v>
      </c>
      <c r="M1634" s="127">
        <v>4</v>
      </c>
      <c r="N1634" s="127">
        <v>1</v>
      </c>
      <c r="O1634" s="127">
        <v>2</v>
      </c>
      <c r="P1634" s="127">
        <v>1</v>
      </c>
    </row>
    <row r="1635" spans="1:16" s="123" customFormat="1" ht="15.75" x14ac:dyDescent="0.25">
      <c r="A1635" s="121"/>
      <c r="B1635" s="127">
        <v>1625</v>
      </c>
      <c r="C1635" s="127">
        <v>3</v>
      </c>
      <c r="D1635" s="127">
        <v>36</v>
      </c>
      <c r="E1635" s="127">
        <v>24000</v>
      </c>
      <c r="F1635" s="128">
        <v>2.2765897841513021</v>
      </c>
      <c r="G1635" s="127">
        <v>42000</v>
      </c>
      <c r="H1635" s="127">
        <v>7300</v>
      </c>
      <c r="I1635" s="127">
        <v>6000</v>
      </c>
      <c r="J1635" s="127">
        <v>2</v>
      </c>
      <c r="K1635" s="129">
        <v>50</v>
      </c>
      <c r="L1635" s="127">
        <v>4</v>
      </c>
      <c r="M1635" s="127">
        <v>5</v>
      </c>
      <c r="N1635" s="127">
        <v>2</v>
      </c>
      <c r="O1635" s="127">
        <v>1</v>
      </c>
      <c r="P1635" s="127">
        <v>3</v>
      </c>
    </row>
    <row r="1636" spans="1:16" s="123" customFormat="1" ht="15.75" x14ac:dyDescent="0.25">
      <c r="A1636" s="121"/>
      <c r="B1636" s="127">
        <v>1626</v>
      </c>
      <c r="C1636" s="127">
        <v>1</v>
      </c>
      <c r="D1636" s="127">
        <v>60</v>
      </c>
      <c r="E1636" s="127">
        <v>18300</v>
      </c>
      <c r="F1636" s="128">
        <v>3.5889291595425554</v>
      </c>
      <c r="G1636" s="127">
        <v>36000</v>
      </c>
      <c r="H1636" s="127">
        <v>4400</v>
      </c>
      <c r="I1636" s="127">
        <v>5000</v>
      </c>
      <c r="J1636" s="127">
        <v>1</v>
      </c>
      <c r="K1636" s="127">
        <v>22</v>
      </c>
      <c r="L1636" s="127">
        <v>3</v>
      </c>
      <c r="M1636" s="127">
        <v>3</v>
      </c>
      <c r="N1636" s="127">
        <v>2</v>
      </c>
      <c r="O1636" s="127">
        <v>1</v>
      </c>
      <c r="P1636" s="127">
        <v>3</v>
      </c>
    </row>
    <row r="1637" spans="1:16" s="123" customFormat="1" ht="15.75" x14ac:dyDescent="0.25">
      <c r="A1637" s="121"/>
      <c r="B1637" s="127">
        <v>1627</v>
      </c>
      <c r="C1637" s="127">
        <v>3</v>
      </c>
      <c r="D1637" s="127">
        <v>18</v>
      </c>
      <c r="E1637" s="127">
        <v>14000</v>
      </c>
      <c r="F1637" s="128">
        <v>1.5073319964404601</v>
      </c>
      <c r="G1637" s="127">
        <v>25000</v>
      </c>
      <c r="H1637" s="127">
        <v>4400</v>
      </c>
      <c r="I1637" s="127">
        <v>6000</v>
      </c>
      <c r="J1637" s="127">
        <v>2</v>
      </c>
      <c r="K1637" s="129">
        <v>55</v>
      </c>
      <c r="L1637" s="127">
        <v>3</v>
      </c>
      <c r="M1637" s="127">
        <v>4</v>
      </c>
      <c r="N1637" s="127">
        <v>1</v>
      </c>
      <c r="O1637" s="127">
        <v>3</v>
      </c>
      <c r="P1637" s="127">
        <v>2</v>
      </c>
    </row>
    <row r="1638" spans="1:16" s="123" customFormat="1" ht="15.75" x14ac:dyDescent="0.25">
      <c r="A1638" s="121"/>
      <c r="B1638" s="127">
        <v>1628</v>
      </c>
      <c r="C1638" s="127">
        <v>2</v>
      </c>
      <c r="D1638" s="127">
        <v>18</v>
      </c>
      <c r="E1638" s="127">
        <v>14000</v>
      </c>
      <c r="F1638" s="128">
        <v>2.8186798886365034</v>
      </c>
      <c r="G1638" s="127">
        <v>21000</v>
      </c>
      <c r="H1638" s="127">
        <v>3600</v>
      </c>
      <c r="I1638" s="127">
        <v>6000</v>
      </c>
      <c r="J1638" s="127">
        <v>2</v>
      </c>
      <c r="K1638" s="127">
        <v>33</v>
      </c>
      <c r="L1638" s="127">
        <v>2</v>
      </c>
      <c r="M1638" s="127">
        <v>1</v>
      </c>
      <c r="N1638" s="127">
        <v>2</v>
      </c>
      <c r="O1638" s="127">
        <v>3</v>
      </c>
      <c r="P1638" s="127">
        <v>1</v>
      </c>
    </row>
    <row r="1639" spans="1:16" s="123" customFormat="1" ht="15.75" x14ac:dyDescent="0.25">
      <c r="A1639" s="121"/>
      <c r="B1639" s="127">
        <v>1629</v>
      </c>
      <c r="C1639" s="127">
        <v>4</v>
      </c>
      <c r="D1639" s="127">
        <v>18</v>
      </c>
      <c r="E1639" s="127">
        <v>24000</v>
      </c>
      <c r="F1639" s="128">
        <v>2.0199833296748988</v>
      </c>
      <c r="G1639" s="127">
        <v>45000</v>
      </c>
      <c r="H1639" s="127">
        <v>7300</v>
      </c>
      <c r="I1639" s="127">
        <v>6000</v>
      </c>
      <c r="J1639" s="127">
        <v>1</v>
      </c>
      <c r="K1639" s="129">
        <v>23</v>
      </c>
      <c r="L1639" s="127">
        <v>1</v>
      </c>
      <c r="M1639" s="127">
        <v>1</v>
      </c>
      <c r="N1639" s="127">
        <v>1</v>
      </c>
      <c r="O1639" s="127">
        <v>1</v>
      </c>
      <c r="P1639" s="127">
        <v>2</v>
      </c>
    </row>
    <row r="1640" spans="1:16" s="123" customFormat="1" ht="15.75" x14ac:dyDescent="0.25">
      <c r="A1640" s="121"/>
      <c r="B1640" s="127">
        <v>1630</v>
      </c>
      <c r="C1640" s="127">
        <v>3</v>
      </c>
      <c r="D1640" s="127">
        <v>36</v>
      </c>
      <c r="E1640" s="127">
        <v>18300</v>
      </c>
      <c r="F1640" s="128">
        <v>2.8212108339538293</v>
      </c>
      <c r="G1640" s="127">
        <v>36000</v>
      </c>
      <c r="H1640" s="127">
        <v>6000</v>
      </c>
      <c r="I1640" s="127">
        <v>6000</v>
      </c>
      <c r="J1640" s="127">
        <v>1</v>
      </c>
      <c r="K1640" s="127">
        <v>21</v>
      </c>
      <c r="L1640" s="127">
        <v>4</v>
      </c>
      <c r="M1640" s="127">
        <v>4</v>
      </c>
      <c r="N1640" s="127">
        <v>1</v>
      </c>
      <c r="O1640" s="127">
        <v>1</v>
      </c>
      <c r="P1640" s="127">
        <v>3</v>
      </c>
    </row>
    <row r="1641" spans="1:16" s="123" customFormat="1" ht="15.75" x14ac:dyDescent="0.25">
      <c r="A1641" s="121"/>
      <c r="B1641" s="127">
        <v>1631</v>
      </c>
      <c r="C1641" s="127">
        <v>3</v>
      </c>
      <c r="D1641" s="127">
        <v>18</v>
      </c>
      <c r="E1641" s="127">
        <v>14000</v>
      </c>
      <c r="F1641" s="128">
        <v>2.2603412992863823</v>
      </c>
      <c r="G1641" s="127">
        <v>25000</v>
      </c>
      <c r="H1641" s="127">
        <v>3600</v>
      </c>
      <c r="I1641" s="127">
        <v>6000</v>
      </c>
      <c r="J1641" s="127">
        <v>2</v>
      </c>
      <c r="K1641" s="129">
        <v>29</v>
      </c>
      <c r="L1641" s="127">
        <v>4</v>
      </c>
      <c r="M1641" s="127">
        <v>2</v>
      </c>
      <c r="N1641" s="127">
        <v>2</v>
      </c>
      <c r="O1641" s="127">
        <v>4</v>
      </c>
      <c r="P1641" s="127">
        <v>3</v>
      </c>
    </row>
    <row r="1642" spans="1:16" s="123" customFormat="1" ht="15.75" x14ac:dyDescent="0.25">
      <c r="A1642" s="121"/>
      <c r="B1642" s="127">
        <v>1632</v>
      </c>
      <c r="C1642" s="127">
        <v>1</v>
      </c>
      <c r="D1642" s="127">
        <v>18</v>
      </c>
      <c r="E1642" s="127">
        <v>24000</v>
      </c>
      <c r="F1642" s="128">
        <v>2.1712443627512612</v>
      </c>
      <c r="G1642" s="127">
        <v>47000</v>
      </c>
      <c r="H1642" s="127">
        <v>6200</v>
      </c>
      <c r="I1642" s="127">
        <v>5000</v>
      </c>
      <c r="J1642" s="127">
        <v>1</v>
      </c>
      <c r="K1642" s="127">
        <v>42</v>
      </c>
      <c r="L1642" s="127">
        <v>3</v>
      </c>
      <c r="M1642" s="127">
        <v>4</v>
      </c>
      <c r="N1642" s="127">
        <v>1</v>
      </c>
      <c r="O1642" s="127">
        <v>2</v>
      </c>
      <c r="P1642" s="127">
        <v>3</v>
      </c>
    </row>
    <row r="1643" spans="1:16" s="123" customFormat="1" ht="15.75" x14ac:dyDescent="0.25">
      <c r="A1643" s="121"/>
      <c r="B1643" s="127">
        <v>1633</v>
      </c>
      <c r="C1643" s="127">
        <v>3</v>
      </c>
      <c r="D1643" s="127">
        <v>12</v>
      </c>
      <c r="E1643" s="127">
        <v>18300</v>
      </c>
      <c r="F1643" s="128">
        <v>3.3121542131602251</v>
      </c>
      <c r="G1643" s="127">
        <v>33000</v>
      </c>
      <c r="H1643" s="127">
        <v>5300</v>
      </c>
      <c r="I1643" s="127">
        <v>6000</v>
      </c>
      <c r="J1643" s="127">
        <v>2</v>
      </c>
      <c r="K1643" s="129">
        <v>20</v>
      </c>
      <c r="L1643" s="127">
        <v>4</v>
      </c>
      <c r="M1643" s="127">
        <v>4</v>
      </c>
      <c r="N1643" s="127">
        <v>1</v>
      </c>
      <c r="O1643" s="127">
        <v>4</v>
      </c>
      <c r="P1643" s="127">
        <v>3</v>
      </c>
    </row>
    <row r="1644" spans="1:16" s="123" customFormat="1" ht="15.75" x14ac:dyDescent="0.25">
      <c r="A1644" s="121"/>
      <c r="B1644" s="127">
        <v>1634</v>
      </c>
      <c r="C1644" s="127">
        <v>2</v>
      </c>
      <c r="D1644" s="127">
        <v>18</v>
      </c>
      <c r="E1644" s="127">
        <v>24000</v>
      </c>
      <c r="F1644" s="128">
        <v>3.2733998364748058</v>
      </c>
      <c r="G1644" s="127">
        <v>36000</v>
      </c>
      <c r="H1644" s="127">
        <v>6200</v>
      </c>
      <c r="I1644" s="127">
        <v>6000</v>
      </c>
      <c r="J1644" s="127">
        <v>1</v>
      </c>
      <c r="K1644" s="127">
        <v>47</v>
      </c>
      <c r="L1644" s="127">
        <v>3</v>
      </c>
      <c r="M1644" s="127">
        <v>5</v>
      </c>
      <c r="N1644" s="127">
        <v>2</v>
      </c>
      <c r="O1644" s="127">
        <v>1</v>
      </c>
      <c r="P1644" s="127">
        <v>3</v>
      </c>
    </row>
    <row r="1645" spans="1:16" s="123" customFormat="1" ht="15.75" x14ac:dyDescent="0.25">
      <c r="A1645" s="121"/>
      <c r="B1645" s="127">
        <v>1635</v>
      </c>
      <c r="C1645" s="127">
        <v>1</v>
      </c>
      <c r="D1645" s="127">
        <v>48</v>
      </c>
      <c r="E1645" s="127">
        <v>24000</v>
      </c>
      <c r="F1645" s="128">
        <v>3.1598332273369905</v>
      </c>
      <c r="G1645" s="127">
        <v>36000</v>
      </c>
      <c r="H1645" s="127">
        <v>5200</v>
      </c>
      <c r="I1645" s="127">
        <v>5000</v>
      </c>
      <c r="J1645" s="127">
        <v>2</v>
      </c>
      <c r="K1645" s="129">
        <v>35</v>
      </c>
      <c r="L1645" s="127">
        <v>4</v>
      </c>
      <c r="M1645" s="127">
        <v>4</v>
      </c>
      <c r="N1645" s="127">
        <v>1</v>
      </c>
      <c r="O1645" s="127">
        <v>2</v>
      </c>
      <c r="P1645" s="127">
        <v>1</v>
      </c>
    </row>
    <row r="1646" spans="1:16" s="123" customFormat="1" ht="15.75" x14ac:dyDescent="0.25">
      <c r="A1646" s="121"/>
      <c r="B1646" s="127">
        <v>1636</v>
      </c>
      <c r="C1646" s="127">
        <v>4</v>
      </c>
      <c r="D1646" s="127">
        <v>18</v>
      </c>
      <c r="E1646" s="127">
        <v>18300</v>
      </c>
      <c r="F1646" s="128">
        <v>2.7930133708969627</v>
      </c>
      <c r="G1646" s="127">
        <v>36000</v>
      </c>
      <c r="H1646" s="127">
        <v>4400</v>
      </c>
      <c r="I1646" s="127">
        <v>6000</v>
      </c>
      <c r="J1646" s="127">
        <v>2</v>
      </c>
      <c r="K1646" s="127">
        <v>26</v>
      </c>
      <c r="L1646" s="127">
        <v>3</v>
      </c>
      <c r="M1646" s="127">
        <v>4</v>
      </c>
      <c r="N1646" s="127">
        <v>1</v>
      </c>
      <c r="O1646" s="127">
        <v>1</v>
      </c>
      <c r="P1646" s="127">
        <v>1</v>
      </c>
    </row>
    <row r="1647" spans="1:16" s="123" customFormat="1" ht="15.75" x14ac:dyDescent="0.25">
      <c r="A1647" s="121"/>
      <c r="B1647" s="127">
        <v>1637</v>
      </c>
      <c r="C1647" s="127">
        <v>2</v>
      </c>
      <c r="D1647" s="127">
        <v>36</v>
      </c>
      <c r="E1647" s="127">
        <v>18300</v>
      </c>
      <c r="F1647" s="128">
        <v>2.9574466363013099</v>
      </c>
      <c r="G1647" s="127">
        <v>36000</v>
      </c>
      <c r="H1647" s="127">
        <v>5200</v>
      </c>
      <c r="I1647" s="127">
        <v>6000</v>
      </c>
      <c r="J1647" s="127">
        <v>1</v>
      </c>
      <c r="K1647" s="129">
        <v>47</v>
      </c>
      <c r="L1647" s="127">
        <v>2</v>
      </c>
      <c r="M1647" s="127">
        <v>2</v>
      </c>
      <c r="N1647" s="127">
        <v>1</v>
      </c>
      <c r="O1647" s="127">
        <v>4</v>
      </c>
      <c r="P1647" s="127">
        <v>1</v>
      </c>
    </row>
    <row r="1648" spans="1:16" s="123" customFormat="1" ht="15.75" x14ac:dyDescent="0.25">
      <c r="A1648" s="121"/>
      <c r="B1648" s="127">
        <v>1638</v>
      </c>
      <c r="C1648" s="127">
        <v>2</v>
      </c>
      <c r="D1648" s="127">
        <v>12</v>
      </c>
      <c r="E1648" s="127">
        <v>18300</v>
      </c>
      <c r="F1648" s="128">
        <v>1.079119295555655</v>
      </c>
      <c r="G1648" s="127">
        <v>36000</v>
      </c>
      <c r="H1648" s="127">
        <v>5200</v>
      </c>
      <c r="I1648" s="127">
        <v>6000</v>
      </c>
      <c r="J1648" s="127">
        <v>1</v>
      </c>
      <c r="K1648" s="127">
        <v>49</v>
      </c>
      <c r="L1648" s="127">
        <v>2</v>
      </c>
      <c r="M1648" s="127">
        <v>3</v>
      </c>
      <c r="N1648" s="127">
        <v>2</v>
      </c>
      <c r="O1648" s="127">
        <v>2</v>
      </c>
      <c r="P1648" s="127">
        <v>1</v>
      </c>
    </row>
    <row r="1649" spans="1:16" s="123" customFormat="1" ht="15.75" x14ac:dyDescent="0.25">
      <c r="A1649" s="121"/>
      <c r="B1649" s="127">
        <v>1639</v>
      </c>
      <c r="C1649" s="127">
        <v>4</v>
      </c>
      <c r="D1649" s="127">
        <v>12</v>
      </c>
      <c r="E1649" s="127">
        <v>14000</v>
      </c>
      <c r="F1649" s="128">
        <v>3.9430699501125197</v>
      </c>
      <c r="G1649" s="127">
        <v>25000</v>
      </c>
      <c r="H1649" s="127">
        <v>3600</v>
      </c>
      <c r="I1649" s="127">
        <v>6000</v>
      </c>
      <c r="J1649" s="127">
        <v>1</v>
      </c>
      <c r="K1649" s="129">
        <v>36</v>
      </c>
      <c r="L1649" s="127">
        <v>2</v>
      </c>
      <c r="M1649" s="127">
        <v>2</v>
      </c>
      <c r="N1649" s="127">
        <v>2</v>
      </c>
      <c r="O1649" s="127">
        <v>1</v>
      </c>
      <c r="P1649" s="127">
        <v>1</v>
      </c>
    </row>
    <row r="1650" spans="1:16" s="123" customFormat="1" ht="15.75" x14ac:dyDescent="0.25">
      <c r="A1650" s="121"/>
      <c r="B1650" s="127">
        <v>1640</v>
      </c>
      <c r="C1650" s="127">
        <v>1</v>
      </c>
      <c r="D1650" s="127">
        <v>36</v>
      </c>
      <c r="E1650" s="127">
        <v>5400</v>
      </c>
      <c r="F1650" s="128">
        <v>2.0834782170276838</v>
      </c>
      <c r="G1650" s="127">
        <v>12000</v>
      </c>
      <c r="H1650" s="127">
        <v>1700</v>
      </c>
      <c r="I1650" s="127">
        <v>5000</v>
      </c>
      <c r="J1650" s="127">
        <v>2</v>
      </c>
      <c r="K1650" s="127">
        <v>50</v>
      </c>
      <c r="L1650" s="127">
        <v>2</v>
      </c>
      <c r="M1650" s="127">
        <v>3</v>
      </c>
      <c r="N1650" s="127">
        <v>2</v>
      </c>
      <c r="O1650" s="127">
        <v>2</v>
      </c>
      <c r="P1650" s="127">
        <v>2</v>
      </c>
    </row>
    <row r="1651" spans="1:16" s="123" customFormat="1" ht="15.75" x14ac:dyDescent="0.25">
      <c r="A1651" s="121"/>
      <c r="B1651" s="127">
        <v>1641</v>
      </c>
      <c r="C1651" s="127">
        <v>4</v>
      </c>
      <c r="D1651" s="127">
        <v>36</v>
      </c>
      <c r="E1651" s="127">
        <v>5400</v>
      </c>
      <c r="F1651" s="128">
        <v>2.2336687377643578</v>
      </c>
      <c r="G1651" s="127">
        <v>12000</v>
      </c>
      <c r="H1651" s="127">
        <v>2200</v>
      </c>
      <c r="I1651" s="127">
        <v>6000</v>
      </c>
      <c r="J1651" s="127">
        <v>1</v>
      </c>
      <c r="K1651" s="129">
        <v>39</v>
      </c>
      <c r="L1651" s="127">
        <v>3</v>
      </c>
      <c r="M1651" s="127">
        <v>4</v>
      </c>
      <c r="N1651" s="127">
        <v>1</v>
      </c>
      <c r="O1651" s="127">
        <v>4</v>
      </c>
      <c r="P1651" s="127">
        <v>3</v>
      </c>
    </row>
    <row r="1652" spans="1:16" s="123" customFormat="1" ht="15.75" x14ac:dyDescent="0.25">
      <c r="A1652" s="121"/>
      <c r="B1652" s="127">
        <v>1642</v>
      </c>
      <c r="C1652" s="127">
        <v>5</v>
      </c>
      <c r="D1652" s="127">
        <v>60</v>
      </c>
      <c r="E1652" s="127">
        <v>24000</v>
      </c>
      <c r="F1652" s="128">
        <v>1.5657284053754301</v>
      </c>
      <c r="G1652" s="127">
        <v>36000</v>
      </c>
      <c r="H1652" s="127">
        <v>7300</v>
      </c>
      <c r="I1652" s="127">
        <v>5500</v>
      </c>
      <c r="J1652" s="127">
        <v>1</v>
      </c>
      <c r="K1652" s="127">
        <v>33</v>
      </c>
      <c r="L1652" s="127">
        <v>4</v>
      </c>
      <c r="M1652" s="127">
        <v>5</v>
      </c>
      <c r="N1652" s="127">
        <v>1</v>
      </c>
      <c r="O1652" s="127">
        <v>2</v>
      </c>
      <c r="P1652" s="127">
        <v>3</v>
      </c>
    </row>
    <row r="1653" spans="1:16" s="123" customFormat="1" ht="15.75" x14ac:dyDescent="0.25">
      <c r="A1653" s="121"/>
      <c r="B1653" s="127">
        <v>1643</v>
      </c>
      <c r="C1653" s="127">
        <v>5</v>
      </c>
      <c r="D1653" s="127">
        <v>60</v>
      </c>
      <c r="E1653" s="127">
        <v>5400</v>
      </c>
      <c r="F1653" s="128">
        <v>2.4362768319871635</v>
      </c>
      <c r="G1653" s="127">
        <v>12000</v>
      </c>
      <c r="H1653" s="127">
        <v>2000</v>
      </c>
      <c r="I1653" s="127">
        <v>5500</v>
      </c>
      <c r="J1653" s="127">
        <v>2</v>
      </c>
      <c r="K1653" s="129">
        <v>47</v>
      </c>
      <c r="L1653" s="127">
        <v>1</v>
      </c>
      <c r="M1653" s="127">
        <v>3</v>
      </c>
      <c r="N1653" s="127">
        <v>2</v>
      </c>
      <c r="O1653" s="127">
        <v>3</v>
      </c>
      <c r="P1653" s="127">
        <v>1</v>
      </c>
    </row>
    <row r="1654" spans="1:16" s="123" customFormat="1" ht="15.75" x14ac:dyDescent="0.25">
      <c r="A1654" s="121"/>
      <c r="B1654" s="127">
        <v>1644</v>
      </c>
      <c r="C1654" s="127">
        <v>4</v>
      </c>
      <c r="D1654" s="127">
        <v>36</v>
      </c>
      <c r="E1654" s="127">
        <v>14000</v>
      </c>
      <c r="F1654" s="128">
        <v>2.0092798139861037</v>
      </c>
      <c r="G1654" s="127">
        <v>25000</v>
      </c>
      <c r="H1654" s="127">
        <v>3700</v>
      </c>
      <c r="I1654" s="127">
        <v>6000</v>
      </c>
      <c r="J1654" s="127">
        <v>1</v>
      </c>
      <c r="K1654" s="127">
        <v>54</v>
      </c>
      <c r="L1654" s="127">
        <v>3</v>
      </c>
      <c r="M1654" s="127">
        <v>3</v>
      </c>
      <c r="N1654" s="127">
        <v>2</v>
      </c>
      <c r="O1654" s="127">
        <v>4</v>
      </c>
      <c r="P1654" s="127">
        <v>2</v>
      </c>
    </row>
    <row r="1655" spans="1:16" s="123" customFormat="1" ht="15.75" x14ac:dyDescent="0.25">
      <c r="A1655" s="121"/>
      <c r="B1655" s="127">
        <v>1645</v>
      </c>
      <c r="C1655" s="127">
        <v>4</v>
      </c>
      <c r="D1655" s="127">
        <v>36</v>
      </c>
      <c r="E1655" s="127">
        <v>5400</v>
      </c>
      <c r="F1655" s="128">
        <v>3.3184574457850311</v>
      </c>
      <c r="G1655" s="127">
        <v>12000</v>
      </c>
      <c r="H1655" s="127">
        <v>1700</v>
      </c>
      <c r="I1655" s="127">
        <v>6000</v>
      </c>
      <c r="J1655" s="127">
        <v>2</v>
      </c>
      <c r="K1655" s="129">
        <v>28</v>
      </c>
      <c r="L1655" s="127">
        <v>2</v>
      </c>
      <c r="M1655" s="127">
        <v>2</v>
      </c>
      <c r="N1655" s="127">
        <v>2</v>
      </c>
      <c r="O1655" s="127">
        <v>1</v>
      </c>
      <c r="P1655" s="127">
        <v>2</v>
      </c>
    </row>
    <row r="1656" spans="1:16" s="123" customFormat="1" ht="15.75" x14ac:dyDescent="0.25">
      <c r="A1656" s="121"/>
      <c r="B1656" s="127">
        <v>1646</v>
      </c>
      <c r="C1656" s="127">
        <v>2</v>
      </c>
      <c r="D1656" s="127">
        <v>12</v>
      </c>
      <c r="E1656" s="127">
        <v>5400</v>
      </c>
      <c r="F1656" s="128">
        <v>2.3814941694682483</v>
      </c>
      <c r="G1656" s="127">
        <v>15000</v>
      </c>
      <c r="H1656" s="127">
        <v>2500</v>
      </c>
      <c r="I1656" s="127">
        <v>6000</v>
      </c>
      <c r="J1656" s="127">
        <v>1</v>
      </c>
      <c r="K1656" s="127">
        <v>42</v>
      </c>
      <c r="L1656" s="127">
        <v>1</v>
      </c>
      <c r="M1656" s="127">
        <v>5</v>
      </c>
      <c r="N1656" s="127">
        <v>1</v>
      </c>
      <c r="O1656" s="127">
        <v>1</v>
      </c>
      <c r="P1656" s="127">
        <v>1</v>
      </c>
    </row>
    <row r="1657" spans="1:16" s="123" customFormat="1" ht="15.75" x14ac:dyDescent="0.25">
      <c r="A1657" s="121"/>
      <c r="B1657" s="127">
        <v>1647</v>
      </c>
      <c r="C1657" s="127">
        <v>3</v>
      </c>
      <c r="D1657" s="127">
        <v>12</v>
      </c>
      <c r="E1657" s="127">
        <v>5400</v>
      </c>
      <c r="F1657" s="128">
        <v>2.714040966931103</v>
      </c>
      <c r="G1657" s="127">
        <v>12000</v>
      </c>
      <c r="H1657" s="127">
        <v>2000</v>
      </c>
      <c r="I1657" s="127">
        <v>6000</v>
      </c>
      <c r="J1657" s="127">
        <v>1</v>
      </c>
      <c r="K1657" s="129">
        <v>22</v>
      </c>
      <c r="L1657" s="127">
        <v>2</v>
      </c>
      <c r="M1657" s="127">
        <v>5</v>
      </c>
      <c r="N1657" s="127">
        <v>1</v>
      </c>
      <c r="O1657" s="127">
        <v>4</v>
      </c>
      <c r="P1657" s="127">
        <v>2</v>
      </c>
    </row>
    <row r="1658" spans="1:16" s="123" customFormat="1" ht="15.75" x14ac:dyDescent="0.25">
      <c r="A1658" s="121"/>
      <c r="B1658" s="127">
        <v>1648</v>
      </c>
      <c r="C1658" s="127">
        <v>5</v>
      </c>
      <c r="D1658" s="127">
        <v>36</v>
      </c>
      <c r="E1658" s="127">
        <v>18300</v>
      </c>
      <c r="F1658" s="128">
        <v>2.1630437056575857</v>
      </c>
      <c r="G1658" s="127">
        <v>36000</v>
      </c>
      <c r="H1658" s="127">
        <v>5200</v>
      </c>
      <c r="I1658" s="127">
        <v>5500</v>
      </c>
      <c r="J1658" s="127">
        <v>2</v>
      </c>
      <c r="K1658" s="127">
        <v>26</v>
      </c>
      <c r="L1658" s="127">
        <v>3</v>
      </c>
      <c r="M1658" s="127">
        <v>5</v>
      </c>
      <c r="N1658" s="127">
        <v>2</v>
      </c>
      <c r="O1658" s="127">
        <v>1</v>
      </c>
      <c r="P1658" s="127">
        <v>3</v>
      </c>
    </row>
    <row r="1659" spans="1:16" s="123" customFormat="1" ht="15.75" x14ac:dyDescent="0.25">
      <c r="A1659" s="121"/>
      <c r="B1659" s="127">
        <v>1649</v>
      </c>
      <c r="C1659" s="127">
        <v>2</v>
      </c>
      <c r="D1659" s="127">
        <v>48</v>
      </c>
      <c r="E1659" s="127">
        <v>14000</v>
      </c>
      <c r="F1659" s="128">
        <v>2.7951588531273148</v>
      </c>
      <c r="G1659" s="127">
        <v>25000</v>
      </c>
      <c r="H1659" s="127">
        <v>3600</v>
      </c>
      <c r="I1659" s="127">
        <v>6000</v>
      </c>
      <c r="J1659" s="127">
        <v>1</v>
      </c>
      <c r="K1659" s="129">
        <v>52</v>
      </c>
      <c r="L1659" s="127">
        <v>1</v>
      </c>
      <c r="M1659" s="127">
        <v>2</v>
      </c>
      <c r="N1659" s="127">
        <v>2</v>
      </c>
      <c r="O1659" s="127">
        <v>4</v>
      </c>
      <c r="P1659" s="127">
        <v>3</v>
      </c>
    </row>
    <row r="1660" spans="1:16" s="123" customFormat="1" ht="15.75" x14ac:dyDescent="0.25">
      <c r="A1660" s="121"/>
      <c r="B1660" s="127">
        <v>1650</v>
      </c>
      <c r="C1660" s="127">
        <v>5</v>
      </c>
      <c r="D1660" s="127">
        <v>18</v>
      </c>
      <c r="E1660" s="127">
        <v>24000</v>
      </c>
      <c r="F1660" s="128">
        <v>2.7019634300132656</v>
      </c>
      <c r="G1660" s="127">
        <v>36000</v>
      </c>
      <c r="H1660" s="127">
        <v>7300</v>
      </c>
      <c r="I1660" s="127">
        <v>5500</v>
      </c>
      <c r="J1660" s="127">
        <v>2</v>
      </c>
      <c r="K1660" s="127">
        <v>50</v>
      </c>
      <c r="L1660" s="127">
        <v>2</v>
      </c>
      <c r="M1660" s="127">
        <v>4</v>
      </c>
      <c r="N1660" s="127">
        <v>1</v>
      </c>
      <c r="O1660" s="127">
        <v>4</v>
      </c>
      <c r="P1660" s="127">
        <v>3</v>
      </c>
    </row>
    <row r="1661" spans="1:16" s="123" customFormat="1" ht="15.75" x14ac:dyDescent="0.25">
      <c r="A1661" s="121"/>
      <c r="B1661" s="127">
        <v>1651</v>
      </c>
      <c r="C1661" s="127">
        <v>5</v>
      </c>
      <c r="D1661" s="127">
        <v>36</v>
      </c>
      <c r="E1661" s="127">
        <v>14000</v>
      </c>
      <c r="F1661" s="128">
        <v>2.5946501641315307</v>
      </c>
      <c r="G1661" s="127">
        <v>25000</v>
      </c>
      <c r="H1661" s="127">
        <v>4200</v>
      </c>
      <c r="I1661" s="127">
        <v>5500</v>
      </c>
      <c r="J1661" s="127">
        <v>2</v>
      </c>
      <c r="K1661" s="129">
        <v>27</v>
      </c>
      <c r="L1661" s="127">
        <v>2</v>
      </c>
      <c r="M1661" s="127">
        <v>1</v>
      </c>
      <c r="N1661" s="127">
        <v>2</v>
      </c>
      <c r="O1661" s="127">
        <v>1</v>
      </c>
      <c r="P1661" s="127">
        <v>2</v>
      </c>
    </row>
    <row r="1662" spans="1:16" s="123" customFormat="1" ht="15.75" x14ac:dyDescent="0.25">
      <c r="A1662" s="121"/>
      <c r="B1662" s="127">
        <v>1652</v>
      </c>
      <c r="C1662" s="127">
        <v>4</v>
      </c>
      <c r="D1662" s="127">
        <v>18</v>
      </c>
      <c r="E1662" s="127">
        <v>18300</v>
      </c>
      <c r="F1662" s="128">
        <v>3.8258332964487627</v>
      </c>
      <c r="G1662" s="127">
        <v>36000</v>
      </c>
      <c r="H1662" s="127">
        <v>5200</v>
      </c>
      <c r="I1662" s="127">
        <v>6000</v>
      </c>
      <c r="J1662" s="127">
        <v>2</v>
      </c>
      <c r="K1662" s="127">
        <v>32</v>
      </c>
      <c r="L1662" s="127">
        <v>1</v>
      </c>
      <c r="M1662" s="127">
        <v>4</v>
      </c>
      <c r="N1662" s="127">
        <v>1</v>
      </c>
      <c r="O1662" s="127">
        <v>1</v>
      </c>
      <c r="P1662" s="127">
        <v>3</v>
      </c>
    </row>
    <row r="1663" spans="1:16" s="123" customFormat="1" ht="15.75" x14ac:dyDescent="0.25">
      <c r="A1663" s="121"/>
      <c r="B1663" s="127">
        <v>1653</v>
      </c>
      <c r="C1663" s="127">
        <v>1</v>
      </c>
      <c r="D1663" s="127">
        <v>36</v>
      </c>
      <c r="E1663" s="127">
        <v>14000</v>
      </c>
      <c r="F1663" s="128">
        <v>1.7829726489607682</v>
      </c>
      <c r="G1663" s="127">
        <v>25000</v>
      </c>
      <c r="H1663" s="127">
        <v>3600</v>
      </c>
      <c r="I1663" s="127">
        <v>5000</v>
      </c>
      <c r="J1663" s="127">
        <v>2</v>
      </c>
      <c r="K1663" s="127">
        <v>37</v>
      </c>
      <c r="L1663" s="127">
        <v>2</v>
      </c>
      <c r="M1663" s="127">
        <v>5</v>
      </c>
      <c r="N1663" s="127">
        <v>1</v>
      </c>
      <c r="O1663" s="127">
        <v>2</v>
      </c>
      <c r="P1663" s="127">
        <v>3</v>
      </c>
    </row>
    <row r="1664" spans="1:16" s="123" customFormat="1" ht="15.75" x14ac:dyDescent="0.25">
      <c r="A1664" s="121"/>
      <c r="B1664" s="127">
        <v>1654</v>
      </c>
      <c r="C1664" s="127">
        <v>2</v>
      </c>
      <c r="D1664" s="127">
        <v>48</v>
      </c>
      <c r="E1664" s="127">
        <v>5400</v>
      </c>
      <c r="F1664" s="128">
        <v>3.5669995871651516</v>
      </c>
      <c r="G1664" s="127">
        <v>18000</v>
      </c>
      <c r="H1664" s="127">
        <v>3600</v>
      </c>
      <c r="I1664" s="127">
        <v>6000</v>
      </c>
      <c r="J1664" s="127">
        <v>2</v>
      </c>
      <c r="K1664" s="129">
        <v>44</v>
      </c>
      <c r="L1664" s="127">
        <v>1</v>
      </c>
      <c r="M1664" s="127">
        <v>4</v>
      </c>
      <c r="N1664" s="127">
        <v>1</v>
      </c>
      <c r="O1664" s="127">
        <v>1</v>
      </c>
      <c r="P1664" s="127">
        <v>3</v>
      </c>
    </row>
    <row r="1665" spans="1:16" s="123" customFormat="1" ht="15.75" x14ac:dyDescent="0.25">
      <c r="A1665" s="121"/>
      <c r="B1665" s="127">
        <v>1655</v>
      </c>
      <c r="C1665" s="127">
        <v>5</v>
      </c>
      <c r="D1665" s="127">
        <v>12</v>
      </c>
      <c r="E1665" s="127">
        <v>24000</v>
      </c>
      <c r="F1665" s="128">
        <v>2.9532352257786485</v>
      </c>
      <c r="G1665" s="127">
        <v>36000</v>
      </c>
      <c r="H1665" s="127">
        <v>8400</v>
      </c>
      <c r="I1665" s="127">
        <v>5500</v>
      </c>
      <c r="J1665" s="127">
        <v>2</v>
      </c>
      <c r="K1665" s="127">
        <v>53</v>
      </c>
      <c r="L1665" s="127">
        <v>2</v>
      </c>
      <c r="M1665" s="127">
        <v>5</v>
      </c>
      <c r="N1665" s="127">
        <v>1</v>
      </c>
      <c r="O1665" s="127">
        <v>2</v>
      </c>
      <c r="P1665" s="127">
        <v>1</v>
      </c>
    </row>
    <row r="1666" spans="1:16" s="123" customFormat="1" ht="15.75" x14ac:dyDescent="0.25">
      <c r="A1666" s="121"/>
      <c r="B1666" s="127">
        <v>1656</v>
      </c>
      <c r="C1666" s="127">
        <v>5</v>
      </c>
      <c r="D1666" s="127">
        <v>36</v>
      </c>
      <c r="E1666" s="127">
        <v>18300</v>
      </c>
      <c r="F1666" s="128">
        <v>2.1058876270867248</v>
      </c>
      <c r="G1666" s="127">
        <v>36000</v>
      </c>
      <c r="H1666" s="127">
        <v>5200</v>
      </c>
      <c r="I1666" s="127">
        <v>5500</v>
      </c>
      <c r="J1666" s="127">
        <v>2</v>
      </c>
      <c r="K1666" s="129">
        <v>35</v>
      </c>
      <c r="L1666" s="127">
        <v>3</v>
      </c>
      <c r="M1666" s="127">
        <v>4</v>
      </c>
      <c r="N1666" s="127">
        <v>2</v>
      </c>
      <c r="O1666" s="127">
        <v>4</v>
      </c>
      <c r="P1666" s="127">
        <v>3</v>
      </c>
    </row>
    <row r="1667" spans="1:16" s="123" customFormat="1" ht="15.75" x14ac:dyDescent="0.25">
      <c r="A1667" s="121"/>
      <c r="B1667" s="127">
        <v>1657</v>
      </c>
      <c r="C1667" s="127">
        <v>5</v>
      </c>
      <c r="D1667" s="127">
        <v>36</v>
      </c>
      <c r="E1667" s="127">
        <v>14000</v>
      </c>
      <c r="F1667" s="128">
        <v>1.7284188978303372</v>
      </c>
      <c r="G1667" s="127">
        <v>25000</v>
      </c>
      <c r="H1667" s="127">
        <v>4400</v>
      </c>
      <c r="I1667" s="127">
        <v>5500</v>
      </c>
      <c r="J1667" s="127">
        <v>2</v>
      </c>
      <c r="K1667" s="127">
        <v>47</v>
      </c>
      <c r="L1667" s="127">
        <v>4</v>
      </c>
      <c r="M1667" s="127">
        <v>3</v>
      </c>
      <c r="N1667" s="127">
        <v>2</v>
      </c>
      <c r="O1667" s="127">
        <v>4</v>
      </c>
      <c r="P1667" s="127">
        <v>3</v>
      </c>
    </row>
    <row r="1668" spans="1:16" s="123" customFormat="1" ht="15.75" x14ac:dyDescent="0.25">
      <c r="A1668" s="121"/>
      <c r="B1668" s="127">
        <v>1658</v>
      </c>
      <c r="C1668" s="127">
        <v>2</v>
      </c>
      <c r="D1668" s="127">
        <v>48</v>
      </c>
      <c r="E1668" s="127">
        <v>24000</v>
      </c>
      <c r="F1668" s="128">
        <v>2.8093715674558908</v>
      </c>
      <c r="G1668" s="127">
        <v>45000</v>
      </c>
      <c r="H1668" s="127">
        <v>7300</v>
      </c>
      <c r="I1668" s="127">
        <v>6000</v>
      </c>
      <c r="J1668" s="127">
        <v>1</v>
      </c>
      <c r="K1668" s="129">
        <v>34</v>
      </c>
      <c r="L1668" s="127">
        <v>1</v>
      </c>
      <c r="M1668" s="127">
        <v>3</v>
      </c>
      <c r="N1668" s="127">
        <v>2</v>
      </c>
      <c r="O1668" s="127">
        <v>2</v>
      </c>
      <c r="P1668" s="127">
        <v>1</v>
      </c>
    </row>
    <row r="1669" spans="1:16" s="123" customFormat="1" ht="15.75" x14ac:dyDescent="0.25">
      <c r="A1669" s="121"/>
      <c r="B1669" s="127">
        <v>1659</v>
      </c>
      <c r="C1669" s="127">
        <v>1</v>
      </c>
      <c r="D1669" s="127">
        <v>12</v>
      </c>
      <c r="E1669" s="127">
        <v>18300</v>
      </c>
      <c r="F1669" s="128">
        <v>2.9449194445791518</v>
      </c>
      <c r="G1669" s="127">
        <v>36000</v>
      </c>
      <c r="H1669" s="127">
        <v>4400</v>
      </c>
      <c r="I1669" s="127">
        <v>5000</v>
      </c>
      <c r="J1669" s="127">
        <v>2</v>
      </c>
      <c r="K1669" s="127">
        <v>40</v>
      </c>
      <c r="L1669" s="127">
        <v>1</v>
      </c>
      <c r="M1669" s="127">
        <v>1</v>
      </c>
      <c r="N1669" s="127">
        <v>2</v>
      </c>
      <c r="O1669" s="127">
        <v>4</v>
      </c>
      <c r="P1669" s="127">
        <v>2</v>
      </c>
    </row>
    <row r="1670" spans="1:16" s="123" customFormat="1" ht="15.75" x14ac:dyDescent="0.25">
      <c r="A1670" s="121"/>
      <c r="B1670" s="127">
        <v>1660</v>
      </c>
      <c r="C1670" s="127">
        <v>2</v>
      </c>
      <c r="D1670" s="127">
        <v>36</v>
      </c>
      <c r="E1670" s="127">
        <v>14000</v>
      </c>
      <c r="F1670" s="128">
        <v>1.7718585881110718</v>
      </c>
      <c r="G1670" s="127">
        <v>25000</v>
      </c>
      <c r="H1670" s="127">
        <v>3600</v>
      </c>
      <c r="I1670" s="127">
        <v>6000</v>
      </c>
      <c r="J1670" s="127">
        <v>2</v>
      </c>
      <c r="K1670" s="129">
        <v>44</v>
      </c>
      <c r="L1670" s="127">
        <v>3</v>
      </c>
      <c r="M1670" s="127">
        <v>4</v>
      </c>
      <c r="N1670" s="127">
        <v>2</v>
      </c>
      <c r="O1670" s="127">
        <v>4</v>
      </c>
      <c r="P1670" s="127">
        <v>2</v>
      </c>
    </row>
    <row r="1671" spans="1:16" s="123" customFormat="1" ht="15.75" x14ac:dyDescent="0.25">
      <c r="A1671" s="121"/>
      <c r="B1671" s="127">
        <v>1661</v>
      </c>
      <c r="C1671" s="127">
        <v>3</v>
      </c>
      <c r="D1671" s="127">
        <v>18</v>
      </c>
      <c r="E1671" s="127">
        <v>5400</v>
      </c>
      <c r="F1671" s="128">
        <v>3.9240219494406507</v>
      </c>
      <c r="G1671" s="127">
        <v>12000</v>
      </c>
      <c r="H1671" s="127">
        <v>2300</v>
      </c>
      <c r="I1671" s="127">
        <v>6000</v>
      </c>
      <c r="J1671" s="127">
        <v>2</v>
      </c>
      <c r="K1671" s="127">
        <v>47</v>
      </c>
      <c r="L1671" s="127">
        <v>1</v>
      </c>
      <c r="M1671" s="127">
        <v>4</v>
      </c>
      <c r="N1671" s="127">
        <v>2</v>
      </c>
      <c r="O1671" s="127">
        <v>3</v>
      </c>
      <c r="P1671" s="127">
        <v>1</v>
      </c>
    </row>
    <row r="1672" spans="1:16" s="123" customFormat="1" ht="15.75" x14ac:dyDescent="0.25">
      <c r="A1672" s="121"/>
      <c r="B1672" s="127">
        <v>1662</v>
      </c>
      <c r="C1672" s="127">
        <v>3</v>
      </c>
      <c r="D1672" s="127">
        <v>36</v>
      </c>
      <c r="E1672" s="127">
        <v>14000</v>
      </c>
      <c r="F1672" s="128">
        <v>3.0215004891290977</v>
      </c>
      <c r="G1672" s="127">
        <v>25000</v>
      </c>
      <c r="H1672" s="127">
        <v>3600</v>
      </c>
      <c r="I1672" s="127">
        <v>6000</v>
      </c>
      <c r="J1672" s="127">
        <v>2</v>
      </c>
      <c r="K1672" s="129">
        <v>50</v>
      </c>
      <c r="L1672" s="127">
        <v>3</v>
      </c>
      <c r="M1672" s="127">
        <v>4</v>
      </c>
      <c r="N1672" s="127">
        <v>1</v>
      </c>
      <c r="O1672" s="127">
        <v>2</v>
      </c>
      <c r="P1672" s="127">
        <v>3</v>
      </c>
    </row>
    <row r="1673" spans="1:16" s="123" customFormat="1" ht="15.75" x14ac:dyDescent="0.25">
      <c r="A1673" s="121"/>
      <c r="B1673" s="127">
        <v>1663</v>
      </c>
      <c r="C1673" s="127">
        <v>4</v>
      </c>
      <c r="D1673" s="127">
        <v>60</v>
      </c>
      <c r="E1673" s="127">
        <v>5400</v>
      </c>
      <c r="F1673" s="128">
        <v>1.910438056176202</v>
      </c>
      <c r="G1673" s="127">
        <v>18000</v>
      </c>
      <c r="H1673" s="127">
        <v>2800</v>
      </c>
      <c r="I1673" s="127">
        <v>6000</v>
      </c>
      <c r="J1673" s="127">
        <v>2</v>
      </c>
      <c r="K1673" s="127">
        <v>36</v>
      </c>
      <c r="L1673" s="127">
        <v>3</v>
      </c>
      <c r="M1673" s="127">
        <v>3</v>
      </c>
      <c r="N1673" s="127">
        <v>2</v>
      </c>
      <c r="O1673" s="127">
        <v>1</v>
      </c>
      <c r="P1673" s="127">
        <v>3</v>
      </c>
    </row>
    <row r="1674" spans="1:16" s="123" customFormat="1" ht="15.75" x14ac:dyDescent="0.25">
      <c r="A1674" s="121"/>
      <c r="B1674" s="127">
        <v>1664</v>
      </c>
      <c r="C1674" s="127">
        <v>4</v>
      </c>
      <c r="D1674" s="127">
        <v>48</v>
      </c>
      <c r="E1674" s="127">
        <v>14000</v>
      </c>
      <c r="F1674" s="128">
        <v>1.6230692862851326</v>
      </c>
      <c r="G1674" s="127">
        <v>25000</v>
      </c>
      <c r="H1674" s="127">
        <v>4400</v>
      </c>
      <c r="I1674" s="127">
        <v>6000</v>
      </c>
      <c r="J1674" s="127">
        <v>1</v>
      </c>
      <c r="K1674" s="129">
        <v>29</v>
      </c>
      <c r="L1674" s="127">
        <v>3</v>
      </c>
      <c r="M1674" s="127">
        <v>5</v>
      </c>
      <c r="N1674" s="127">
        <v>2</v>
      </c>
      <c r="O1674" s="127">
        <v>3</v>
      </c>
      <c r="P1674" s="127">
        <v>3</v>
      </c>
    </row>
    <row r="1675" spans="1:16" s="123" customFormat="1" ht="15.75" x14ac:dyDescent="0.25">
      <c r="A1675" s="121"/>
      <c r="B1675" s="127">
        <v>1665</v>
      </c>
      <c r="C1675" s="127">
        <v>5</v>
      </c>
      <c r="D1675" s="127">
        <v>36</v>
      </c>
      <c r="E1675" s="127">
        <v>24000</v>
      </c>
      <c r="F1675" s="128">
        <v>1.5807285152917565</v>
      </c>
      <c r="G1675" s="127">
        <v>45000</v>
      </c>
      <c r="H1675" s="127">
        <v>8100</v>
      </c>
      <c r="I1675" s="127">
        <v>5500</v>
      </c>
      <c r="J1675" s="127">
        <v>1</v>
      </c>
      <c r="K1675" s="127">
        <v>20</v>
      </c>
      <c r="L1675" s="127">
        <v>2</v>
      </c>
      <c r="M1675" s="127">
        <v>2</v>
      </c>
      <c r="N1675" s="127">
        <v>1</v>
      </c>
      <c r="O1675" s="127">
        <v>4</v>
      </c>
      <c r="P1675" s="127">
        <v>3</v>
      </c>
    </row>
    <row r="1676" spans="1:16" s="123" customFormat="1" ht="15.75" x14ac:dyDescent="0.25">
      <c r="A1676" s="121"/>
      <c r="B1676" s="127">
        <v>1666</v>
      </c>
      <c r="C1676" s="127">
        <v>3</v>
      </c>
      <c r="D1676" s="127">
        <v>36</v>
      </c>
      <c r="E1676" s="127">
        <v>18300</v>
      </c>
      <c r="F1676" s="128">
        <v>2.1052554522154603</v>
      </c>
      <c r="G1676" s="127">
        <v>36000</v>
      </c>
      <c r="H1676" s="127">
        <v>5200</v>
      </c>
      <c r="I1676" s="127">
        <v>6000</v>
      </c>
      <c r="J1676" s="127">
        <v>2</v>
      </c>
      <c r="K1676" s="129">
        <v>23</v>
      </c>
      <c r="L1676" s="127">
        <v>2</v>
      </c>
      <c r="M1676" s="127">
        <v>4</v>
      </c>
      <c r="N1676" s="127">
        <v>1</v>
      </c>
      <c r="O1676" s="127">
        <v>1</v>
      </c>
      <c r="P1676" s="127">
        <v>2</v>
      </c>
    </row>
    <row r="1677" spans="1:16" s="123" customFormat="1" ht="15.75" x14ac:dyDescent="0.25">
      <c r="A1677" s="121"/>
      <c r="B1677" s="127">
        <v>1667</v>
      </c>
      <c r="C1677" s="127">
        <v>4</v>
      </c>
      <c r="D1677" s="127">
        <v>36</v>
      </c>
      <c r="E1677" s="127">
        <v>18300</v>
      </c>
      <c r="F1677" s="128">
        <v>1.6301323996314672</v>
      </c>
      <c r="G1677" s="127">
        <v>36000</v>
      </c>
      <c r="H1677" s="127">
        <v>6200</v>
      </c>
      <c r="I1677" s="127">
        <v>6000</v>
      </c>
      <c r="J1677" s="127">
        <v>2</v>
      </c>
      <c r="K1677" s="127">
        <v>40</v>
      </c>
      <c r="L1677" s="127">
        <v>4</v>
      </c>
      <c r="M1677" s="127">
        <v>5</v>
      </c>
      <c r="N1677" s="127">
        <v>2</v>
      </c>
      <c r="O1677" s="127">
        <v>4</v>
      </c>
      <c r="P1677" s="127">
        <v>3</v>
      </c>
    </row>
    <row r="1678" spans="1:16" s="123" customFormat="1" ht="15.75" x14ac:dyDescent="0.25">
      <c r="A1678" s="121"/>
      <c r="B1678" s="127">
        <v>1668</v>
      </c>
      <c r="C1678" s="127">
        <v>1</v>
      </c>
      <c r="D1678" s="127">
        <v>12</v>
      </c>
      <c r="E1678" s="127">
        <v>14000</v>
      </c>
      <c r="F1678" s="128">
        <v>2.4932560357644293</v>
      </c>
      <c r="G1678" s="127">
        <v>25000</v>
      </c>
      <c r="H1678" s="127">
        <v>3600</v>
      </c>
      <c r="I1678" s="127">
        <v>5000</v>
      </c>
      <c r="J1678" s="127">
        <v>1</v>
      </c>
      <c r="K1678" s="129">
        <v>40</v>
      </c>
      <c r="L1678" s="127">
        <v>4</v>
      </c>
      <c r="M1678" s="127">
        <v>1</v>
      </c>
      <c r="N1678" s="127">
        <v>1</v>
      </c>
      <c r="O1678" s="127">
        <v>4</v>
      </c>
      <c r="P1678" s="127">
        <v>3</v>
      </c>
    </row>
    <row r="1679" spans="1:16" s="123" customFormat="1" ht="15.75" x14ac:dyDescent="0.25">
      <c r="A1679" s="121"/>
      <c r="B1679" s="127">
        <v>1669</v>
      </c>
      <c r="C1679" s="127">
        <v>1</v>
      </c>
      <c r="D1679" s="127">
        <v>36</v>
      </c>
      <c r="E1679" s="127">
        <v>5400</v>
      </c>
      <c r="F1679" s="128">
        <v>2.1998268972371191</v>
      </c>
      <c r="G1679" s="127">
        <v>12000</v>
      </c>
      <c r="H1679" s="127">
        <v>1700</v>
      </c>
      <c r="I1679" s="127">
        <v>5000</v>
      </c>
      <c r="J1679" s="127">
        <v>1</v>
      </c>
      <c r="K1679" s="127">
        <v>29</v>
      </c>
      <c r="L1679" s="127">
        <v>4</v>
      </c>
      <c r="M1679" s="127">
        <v>5</v>
      </c>
      <c r="N1679" s="127">
        <v>1</v>
      </c>
      <c r="O1679" s="127">
        <v>2</v>
      </c>
      <c r="P1679" s="127">
        <v>1</v>
      </c>
    </row>
    <row r="1680" spans="1:16" s="123" customFormat="1" ht="15.75" x14ac:dyDescent="0.25">
      <c r="A1680" s="121"/>
      <c r="B1680" s="127">
        <v>1670</v>
      </c>
      <c r="C1680" s="127">
        <v>1</v>
      </c>
      <c r="D1680" s="127">
        <v>36</v>
      </c>
      <c r="E1680" s="127">
        <v>18300</v>
      </c>
      <c r="F1680" s="128">
        <v>1.3645179445710622</v>
      </c>
      <c r="G1680" s="127">
        <v>36000</v>
      </c>
      <c r="H1680" s="127">
        <v>5200</v>
      </c>
      <c r="I1680" s="127">
        <v>5000</v>
      </c>
      <c r="J1680" s="127">
        <v>2</v>
      </c>
      <c r="K1680" s="127">
        <v>41</v>
      </c>
      <c r="L1680" s="127">
        <v>3</v>
      </c>
      <c r="M1680" s="127">
        <v>1</v>
      </c>
      <c r="N1680" s="127">
        <v>1</v>
      </c>
      <c r="O1680" s="127">
        <v>1</v>
      </c>
      <c r="P1680" s="127">
        <v>2</v>
      </c>
    </row>
    <row r="1681" spans="1:16" s="123" customFormat="1" ht="15.75" x14ac:dyDescent="0.25">
      <c r="A1681" s="121"/>
      <c r="B1681" s="127">
        <v>1671</v>
      </c>
      <c r="C1681" s="127">
        <v>5</v>
      </c>
      <c r="D1681" s="127">
        <v>12</v>
      </c>
      <c r="E1681" s="127">
        <v>14000</v>
      </c>
      <c r="F1681" s="128">
        <v>3.7904970413872769</v>
      </c>
      <c r="G1681" s="127">
        <v>25000</v>
      </c>
      <c r="H1681" s="127">
        <v>4300</v>
      </c>
      <c r="I1681" s="127">
        <v>5500</v>
      </c>
      <c r="J1681" s="127">
        <v>2</v>
      </c>
      <c r="K1681" s="127">
        <v>36</v>
      </c>
      <c r="L1681" s="127">
        <v>4</v>
      </c>
      <c r="M1681" s="127">
        <v>4</v>
      </c>
      <c r="N1681" s="127">
        <v>1</v>
      </c>
      <c r="O1681" s="127">
        <v>2</v>
      </c>
      <c r="P1681" s="127">
        <v>1</v>
      </c>
    </row>
    <row r="1682" spans="1:16" s="123" customFormat="1" ht="15.75" x14ac:dyDescent="0.25">
      <c r="A1682" s="121"/>
      <c r="B1682" s="127">
        <v>1672</v>
      </c>
      <c r="C1682" s="127">
        <v>1</v>
      </c>
      <c r="D1682" s="127">
        <v>60</v>
      </c>
      <c r="E1682" s="127">
        <v>5400</v>
      </c>
      <c r="F1682" s="128">
        <v>3.5495510209289032</v>
      </c>
      <c r="G1682" s="127">
        <v>12000</v>
      </c>
      <c r="H1682" s="127">
        <v>1900</v>
      </c>
      <c r="I1682" s="127">
        <v>5000</v>
      </c>
      <c r="J1682" s="127">
        <v>2</v>
      </c>
      <c r="K1682" s="129">
        <v>48</v>
      </c>
      <c r="L1682" s="127">
        <v>4</v>
      </c>
      <c r="M1682" s="127">
        <v>1</v>
      </c>
      <c r="N1682" s="127">
        <v>1</v>
      </c>
      <c r="O1682" s="127">
        <v>2</v>
      </c>
      <c r="P1682" s="127">
        <v>1</v>
      </c>
    </row>
    <row r="1683" spans="1:16" s="123" customFormat="1" ht="15.75" x14ac:dyDescent="0.25">
      <c r="A1683" s="121"/>
      <c r="B1683" s="127">
        <v>1673</v>
      </c>
      <c r="C1683" s="127">
        <v>2</v>
      </c>
      <c r="D1683" s="127">
        <v>36</v>
      </c>
      <c r="E1683" s="127">
        <v>14000</v>
      </c>
      <c r="F1683" s="128">
        <v>2.0477248635720633</v>
      </c>
      <c r="G1683" s="127">
        <v>25000</v>
      </c>
      <c r="H1683" s="127">
        <v>4400</v>
      </c>
      <c r="I1683" s="127">
        <v>6000</v>
      </c>
      <c r="J1683" s="127">
        <v>2</v>
      </c>
      <c r="K1683" s="127">
        <v>34</v>
      </c>
      <c r="L1683" s="127">
        <v>1</v>
      </c>
      <c r="M1683" s="127">
        <v>3</v>
      </c>
      <c r="N1683" s="127">
        <v>2</v>
      </c>
      <c r="O1683" s="127">
        <v>1</v>
      </c>
      <c r="P1683" s="127">
        <v>3</v>
      </c>
    </row>
    <row r="1684" spans="1:16" s="123" customFormat="1" ht="15.75" x14ac:dyDescent="0.25">
      <c r="A1684" s="121"/>
      <c r="B1684" s="127">
        <v>1674</v>
      </c>
      <c r="C1684" s="127">
        <v>2</v>
      </c>
      <c r="D1684" s="127">
        <v>60</v>
      </c>
      <c r="E1684" s="127">
        <v>14000</v>
      </c>
      <c r="F1684" s="128">
        <v>2.619161438611346</v>
      </c>
      <c r="G1684" s="127">
        <v>25000</v>
      </c>
      <c r="H1684" s="127">
        <v>4400</v>
      </c>
      <c r="I1684" s="127">
        <v>6000</v>
      </c>
      <c r="J1684" s="127">
        <v>1</v>
      </c>
      <c r="K1684" s="129">
        <v>32</v>
      </c>
      <c r="L1684" s="127">
        <v>3</v>
      </c>
      <c r="M1684" s="127">
        <v>2</v>
      </c>
      <c r="N1684" s="127">
        <v>1</v>
      </c>
      <c r="O1684" s="127">
        <v>4</v>
      </c>
      <c r="P1684" s="127">
        <v>2</v>
      </c>
    </row>
    <row r="1685" spans="1:16" s="123" customFormat="1" ht="15.75" x14ac:dyDescent="0.25">
      <c r="A1685" s="121"/>
      <c r="B1685" s="127">
        <v>1675</v>
      </c>
      <c r="C1685" s="127">
        <v>3</v>
      </c>
      <c r="D1685" s="127">
        <v>36</v>
      </c>
      <c r="E1685" s="127">
        <v>5400</v>
      </c>
      <c r="F1685" s="128">
        <v>3.3520738417036933</v>
      </c>
      <c r="G1685" s="127">
        <v>18000</v>
      </c>
      <c r="H1685" s="127">
        <v>3600</v>
      </c>
      <c r="I1685" s="127">
        <v>6000</v>
      </c>
      <c r="J1685" s="127">
        <v>1</v>
      </c>
      <c r="K1685" s="127">
        <v>23</v>
      </c>
      <c r="L1685" s="127">
        <v>2</v>
      </c>
      <c r="M1685" s="127">
        <v>4</v>
      </c>
      <c r="N1685" s="127">
        <v>1</v>
      </c>
      <c r="O1685" s="127">
        <v>1</v>
      </c>
      <c r="P1685" s="127">
        <v>1</v>
      </c>
    </row>
    <row r="1686" spans="1:16" s="123" customFormat="1" ht="15.75" x14ac:dyDescent="0.25">
      <c r="A1686" s="121"/>
      <c r="B1686" s="127">
        <v>1676</v>
      </c>
      <c r="C1686" s="127">
        <v>1</v>
      </c>
      <c r="D1686" s="127">
        <v>36</v>
      </c>
      <c r="E1686" s="127">
        <v>24000</v>
      </c>
      <c r="F1686" s="128">
        <v>2.2248406418504993</v>
      </c>
      <c r="G1686" s="127">
        <v>36000</v>
      </c>
      <c r="H1686" s="127">
        <v>6200</v>
      </c>
      <c r="I1686" s="127">
        <v>5000</v>
      </c>
      <c r="J1686" s="127">
        <v>1</v>
      </c>
      <c r="K1686" s="129">
        <v>50</v>
      </c>
      <c r="L1686" s="127">
        <v>3</v>
      </c>
      <c r="M1686" s="127">
        <v>4</v>
      </c>
      <c r="N1686" s="127">
        <v>2</v>
      </c>
      <c r="O1686" s="127">
        <v>4</v>
      </c>
      <c r="P1686" s="127">
        <v>3</v>
      </c>
    </row>
    <row r="1687" spans="1:16" s="123" customFormat="1" ht="15.75" x14ac:dyDescent="0.25">
      <c r="A1687" s="121"/>
      <c r="B1687" s="127">
        <v>1677</v>
      </c>
      <c r="C1687" s="127">
        <v>5</v>
      </c>
      <c r="D1687" s="127">
        <v>12</v>
      </c>
      <c r="E1687" s="127">
        <v>14000</v>
      </c>
      <c r="F1687" s="128">
        <v>2.6270244451081455</v>
      </c>
      <c r="G1687" s="127">
        <v>21000</v>
      </c>
      <c r="H1687" s="127">
        <v>3600</v>
      </c>
      <c r="I1687" s="127">
        <v>5500</v>
      </c>
      <c r="J1687" s="127">
        <v>1</v>
      </c>
      <c r="K1687" s="127">
        <v>45</v>
      </c>
      <c r="L1687" s="127">
        <v>2</v>
      </c>
      <c r="M1687" s="127">
        <v>1</v>
      </c>
      <c r="N1687" s="127">
        <v>2</v>
      </c>
      <c r="O1687" s="127">
        <v>3</v>
      </c>
      <c r="P1687" s="127">
        <v>3</v>
      </c>
    </row>
    <row r="1688" spans="1:16" s="123" customFormat="1" ht="15.75" x14ac:dyDescent="0.25">
      <c r="A1688" s="121"/>
      <c r="B1688" s="127">
        <v>1678</v>
      </c>
      <c r="C1688" s="127">
        <v>5</v>
      </c>
      <c r="D1688" s="127">
        <v>36</v>
      </c>
      <c r="E1688" s="127">
        <v>24000</v>
      </c>
      <c r="F1688" s="128">
        <v>2.1833396697600618</v>
      </c>
      <c r="G1688" s="127">
        <v>36000</v>
      </c>
      <c r="H1688" s="127">
        <v>7300</v>
      </c>
      <c r="I1688" s="127">
        <v>5500</v>
      </c>
      <c r="J1688" s="127">
        <v>1</v>
      </c>
      <c r="K1688" s="129">
        <v>34</v>
      </c>
      <c r="L1688" s="127">
        <v>1</v>
      </c>
      <c r="M1688" s="127">
        <v>1</v>
      </c>
      <c r="N1688" s="127">
        <v>2</v>
      </c>
      <c r="O1688" s="127">
        <v>2</v>
      </c>
      <c r="P1688" s="127">
        <v>2</v>
      </c>
    </row>
    <row r="1689" spans="1:16" s="123" customFormat="1" ht="15.75" x14ac:dyDescent="0.25">
      <c r="A1689" s="121"/>
      <c r="B1689" s="127">
        <v>1679</v>
      </c>
      <c r="C1689" s="127">
        <v>5</v>
      </c>
      <c r="D1689" s="127">
        <v>48</v>
      </c>
      <c r="E1689" s="127">
        <v>24000</v>
      </c>
      <c r="F1689" s="128">
        <v>3.0626594968235072</v>
      </c>
      <c r="G1689" s="127">
        <v>36000</v>
      </c>
      <c r="H1689" s="127">
        <v>8000</v>
      </c>
      <c r="I1689" s="127">
        <v>5500</v>
      </c>
      <c r="J1689" s="127">
        <v>1</v>
      </c>
      <c r="K1689" s="127">
        <v>36</v>
      </c>
      <c r="L1689" s="127">
        <v>3</v>
      </c>
      <c r="M1689" s="127">
        <v>4</v>
      </c>
      <c r="N1689" s="127">
        <v>2</v>
      </c>
      <c r="O1689" s="127">
        <v>4</v>
      </c>
      <c r="P1689" s="127">
        <v>2</v>
      </c>
    </row>
    <row r="1690" spans="1:16" s="123" customFormat="1" ht="15.75" x14ac:dyDescent="0.25">
      <c r="A1690" s="121"/>
      <c r="B1690" s="127">
        <v>1680</v>
      </c>
      <c r="C1690" s="127">
        <v>4</v>
      </c>
      <c r="D1690" s="127">
        <v>12</v>
      </c>
      <c r="E1690" s="127">
        <v>5400</v>
      </c>
      <c r="F1690" s="128">
        <v>1.3516186014363485</v>
      </c>
      <c r="G1690" s="127">
        <v>15000</v>
      </c>
      <c r="H1690" s="127">
        <v>2500</v>
      </c>
      <c r="I1690" s="127">
        <v>6000</v>
      </c>
      <c r="J1690" s="127">
        <v>1</v>
      </c>
      <c r="K1690" s="129">
        <v>35</v>
      </c>
      <c r="L1690" s="127">
        <v>1</v>
      </c>
      <c r="M1690" s="127">
        <v>4</v>
      </c>
      <c r="N1690" s="127">
        <v>1</v>
      </c>
      <c r="O1690" s="127">
        <v>1</v>
      </c>
      <c r="P1690" s="127">
        <v>1</v>
      </c>
    </row>
    <row r="1691" spans="1:16" s="123" customFormat="1" ht="15.75" x14ac:dyDescent="0.25">
      <c r="A1691" s="121"/>
      <c r="B1691" s="127">
        <v>1681</v>
      </c>
      <c r="C1691" s="127">
        <v>1</v>
      </c>
      <c r="D1691" s="127">
        <v>48</v>
      </c>
      <c r="E1691" s="127">
        <v>5400</v>
      </c>
      <c r="F1691" s="128">
        <v>3.1764724864015728</v>
      </c>
      <c r="G1691" s="127">
        <v>18000</v>
      </c>
      <c r="H1691" s="127">
        <v>2600</v>
      </c>
      <c r="I1691" s="127">
        <v>5000</v>
      </c>
      <c r="J1691" s="127">
        <v>1</v>
      </c>
      <c r="K1691" s="127">
        <v>33</v>
      </c>
      <c r="L1691" s="127">
        <v>1</v>
      </c>
      <c r="M1691" s="127">
        <v>1</v>
      </c>
      <c r="N1691" s="127">
        <v>2</v>
      </c>
      <c r="O1691" s="127">
        <v>2</v>
      </c>
      <c r="P1691" s="127">
        <v>3</v>
      </c>
    </row>
    <row r="1692" spans="1:16" s="123" customFormat="1" ht="15.75" x14ac:dyDescent="0.25">
      <c r="A1692" s="121"/>
      <c r="B1692" s="127">
        <v>1682</v>
      </c>
      <c r="C1692" s="127">
        <v>2</v>
      </c>
      <c r="D1692" s="127">
        <v>48</v>
      </c>
      <c r="E1692" s="127">
        <v>14000</v>
      </c>
      <c r="F1692" s="128">
        <v>1.6140918066332022</v>
      </c>
      <c r="G1692" s="127">
        <v>25000</v>
      </c>
      <c r="H1692" s="127">
        <v>4000</v>
      </c>
      <c r="I1692" s="127">
        <v>6000</v>
      </c>
      <c r="J1692" s="127">
        <v>1</v>
      </c>
      <c r="K1692" s="129">
        <v>22</v>
      </c>
      <c r="L1692" s="127">
        <v>1</v>
      </c>
      <c r="M1692" s="127">
        <v>4</v>
      </c>
      <c r="N1692" s="127">
        <v>2</v>
      </c>
      <c r="O1692" s="127">
        <v>4</v>
      </c>
      <c r="P1692" s="127">
        <v>3</v>
      </c>
    </row>
    <row r="1693" spans="1:16" s="123" customFormat="1" ht="15.75" x14ac:dyDescent="0.25">
      <c r="A1693" s="121"/>
      <c r="B1693" s="127">
        <v>1683</v>
      </c>
      <c r="C1693" s="127">
        <v>3</v>
      </c>
      <c r="D1693" s="127">
        <v>36</v>
      </c>
      <c r="E1693" s="127">
        <v>18300</v>
      </c>
      <c r="F1693" s="128">
        <v>1.4136545252106705</v>
      </c>
      <c r="G1693" s="127">
        <v>36000</v>
      </c>
      <c r="H1693" s="127">
        <v>5200</v>
      </c>
      <c r="I1693" s="127">
        <v>6000</v>
      </c>
      <c r="J1693" s="127">
        <v>2</v>
      </c>
      <c r="K1693" s="127">
        <v>52</v>
      </c>
      <c r="L1693" s="127">
        <v>4</v>
      </c>
      <c r="M1693" s="127">
        <v>2</v>
      </c>
      <c r="N1693" s="127">
        <v>2</v>
      </c>
      <c r="O1693" s="127">
        <v>4</v>
      </c>
      <c r="P1693" s="127">
        <v>3</v>
      </c>
    </row>
    <row r="1694" spans="1:16" s="123" customFormat="1" ht="15.75" x14ac:dyDescent="0.25">
      <c r="A1694" s="121"/>
      <c r="B1694" s="127">
        <v>1684</v>
      </c>
      <c r="C1694" s="127">
        <v>2</v>
      </c>
      <c r="D1694" s="127">
        <v>18</v>
      </c>
      <c r="E1694" s="127">
        <v>5400</v>
      </c>
      <c r="F1694" s="128">
        <v>1.8903065510134178</v>
      </c>
      <c r="G1694" s="127">
        <v>12000</v>
      </c>
      <c r="H1694" s="127">
        <v>1800</v>
      </c>
      <c r="I1694" s="127">
        <v>6000</v>
      </c>
      <c r="J1694" s="127">
        <v>1</v>
      </c>
      <c r="K1694" s="129">
        <v>26</v>
      </c>
      <c r="L1694" s="127">
        <v>2</v>
      </c>
      <c r="M1694" s="127">
        <v>5</v>
      </c>
      <c r="N1694" s="127">
        <v>1</v>
      </c>
      <c r="O1694" s="127">
        <v>4</v>
      </c>
      <c r="P1694" s="127">
        <v>3</v>
      </c>
    </row>
    <row r="1695" spans="1:16" s="123" customFormat="1" ht="15.75" x14ac:dyDescent="0.25">
      <c r="A1695" s="121"/>
      <c r="B1695" s="127">
        <v>1685</v>
      </c>
      <c r="C1695" s="127">
        <v>4</v>
      </c>
      <c r="D1695" s="127">
        <v>18</v>
      </c>
      <c r="E1695" s="127">
        <v>18300</v>
      </c>
      <c r="F1695" s="128">
        <v>2.8581041943388095</v>
      </c>
      <c r="G1695" s="127">
        <v>36000</v>
      </c>
      <c r="H1695" s="127">
        <v>6200</v>
      </c>
      <c r="I1695" s="127">
        <v>6000</v>
      </c>
      <c r="J1695" s="127">
        <v>1</v>
      </c>
      <c r="K1695" s="127">
        <v>40</v>
      </c>
      <c r="L1695" s="127">
        <v>1</v>
      </c>
      <c r="M1695" s="127">
        <v>4</v>
      </c>
      <c r="N1695" s="127">
        <v>1</v>
      </c>
      <c r="O1695" s="127">
        <v>4</v>
      </c>
      <c r="P1695" s="127">
        <v>2</v>
      </c>
    </row>
    <row r="1696" spans="1:16" s="123" customFormat="1" ht="15.75" x14ac:dyDescent="0.25">
      <c r="A1696" s="121"/>
      <c r="B1696" s="127">
        <v>1686</v>
      </c>
      <c r="C1696" s="127">
        <v>3</v>
      </c>
      <c r="D1696" s="127">
        <v>60</v>
      </c>
      <c r="E1696" s="127">
        <v>18300</v>
      </c>
      <c r="F1696" s="128">
        <v>1.2944240471510149</v>
      </c>
      <c r="G1696" s="127">
        <v>36000</v>
      </c>
      <c r="H1696" s="127">
        <v>4400</v>
      </c>
      <c r="I1696" s="127">
        <v>6000</v>
      </c>
      <c r="J1696" s="127">
        <v>1</v>
      </c>
      <c r="K1696" s="129">
        <v>21</v>
      </c>
      <c r="L1696" s="127">
        <v>4</v>
      </c>
      <c r="M1696" s="127">
        <v>4</v>
      </c>
      <c r="N1696" s="127">
        <v>2</v>
      </c>
      <c r="O1696" s="127">
        <v>3</v>
      </c>
      <c r="P1696" s="127">
        <v>3</v>
      </c>
    </row>
    <row r="1697" spans="1:16" s="123" customFormat="1" ht="15.75" x14ac:dyDescent="0.25">
      <c r="A1697" s="121"/>
      <c r="B1697" s="127">
        <v>1687</v>
      </c>
      <c r="C1697" s="127">
        <v>4</v>
      </c>
      <c r="D1697" s="127">
        <v>60</v>
      </c>
      <c r="E1697" s="127">
        <v>14000</v>
      </c>
      <c r="F1697" s="128">
        <v>3.9012927635723886</v>
      </c>
      <c r="G1697" s="127">
        <v>25000</v>
      </c>
      <c r="H1697" s="127">
        <v>4700</v>
      </c>
      <c r="I1697" s="127">
        <v>6000</v>
      </c>
      <c r="J1697" s="127">
        <v>2</v>
      </c>
      <c r="K1697" s="127">
        <v>33</v>
      </c>
      <c r="L1697" s="127">
        <v>2</v>
      </c>
      <c r="M1697" s="127">
        <v>5</v>
      </c>
      <c r="N1697" s="127">
        <v>2</v>
      </c>
      <c r="O1697" s="127">
        <v>1</v>
      </c>
      <c r="P1697" s="127">
        <v>2</v>
      </c>
    </row>
    <row r="1698" spans="1:16" s="123" customFormat="1" ht="15.75" x14ac:dyDescent="0.25">
      <c r="A1698" s="121"/>
      <c r="B1698" s="127">
        <v>1688</v>
      </c>
      <c r="C1698" s="127">
        <v>5</v>
      </c>
      <c r="D1698" s="127">
        <v>60</v>
      </c>
      <c r="E1698" s="127">
        <v>24000</v>
      </c>
      <c r="F1698" s="128">
        <v>1.8415770113321908</v>
      </c>
      <c r="G1698" s="127">
        <v>36000</v>
      </c>
      <c r="H1698" s="127">
        <v>8000</v>
      </c>
      <c r="I1698" s="127">
        <v>5500</v>
      </c>
      <c r="J1698" s="127">
        <v>2</v>
      </c>
      <c r="K1698" s="129">
        <v>48</v>
      </c>
      <c r="L1698" s="127">
        <v>3</v>
      </c>
      <c r="M1698" s="127">
        <v>4</v>
      </c>
      <c r="N1698" s="127">
        <v>2</v>
      </c>
      <c r="O1698" s="127">
        <v>2</v>
      </c>
      <c r="P1698" s="127">
        <v>3</v>
      </c>
    </row>
    <row r="1699" spans="1:16" s="123" customFormat="1" ht="15.75" x14ac:dyDescent="0.25">
      <c r="A1699" s="121"/>
      <c r="B1699" s="127">
        <v>1689</v>
      </c>
      <c r="C1699" s="127">
        <v>3</v>
      </c>
      <c r="D1699" s="127">
        <v>36</v>
      </c>
      <c r="E1699" s="127">
        <v>14000</v>
      </c>
      <c r="F1699" s="128">
        <v>3.6965817065978479</v>
      </c>
      <c r="G1699" s="127">
        <v>25000</v>
      </c>
      <c r="H1699" s="127">
        <v>4400</v>
      </c>
      <c r="I1699" s="127">
        <v>6000</v>
      </c>
      <c r="J1699" s="127">
        <v>1</v>
      </c>
      <c r="K1699" s="129">
        <v>42</v>
      </c>
      <c r="L1699" s="127">
        <v>3</v>
      </c>
      <c r="M1699" s="127">
        <v>2</v>
      </c>
      <c r="N1699" s="127">
        <v>1</v>
      </c>
      <c r="O1699" s="127">
        <v>1</v>
      </c>
      <c r="P1699" s="127">
        <v>2</v>
      </c>
    </row>
    <row r="1700" spans="1:16" s="123" customFormat="1" ht="15.75" x14ac:dyDescent="0.25">
      <c r="A1700" s="121"/>
      <c r="B1700" s="127">
        <v>1690</v>
      </c>
      <c r="C1700" s="127">
        <v>3</v>
      </c>
      <c r="D1700" s="127">
        <v>36</v>
      </c>
      <c r="E1700" s="127">
        <v>24000</v>
      </c>
      <c r="F1700" s="128">
        <v>1.7846966599957064</v>
      </c>
      <c r="G1700" s="127">
        <v>49000</v>
      </c>
      <c r="H1700" s="127">
        <v>7300</v>
      </c>
      <c r="I1700" s="127">
        <v>6000</v>
      </c>
      <c r="J1700" s="127">
        <v>1</v>
      </c>
      <c r="K1700" s="127">
        <v>53</v>
      </c>
      <c r="L1700" s="127">
        <v>2</v>
      </c>
      <c r="M1700" s="127">
        <v>3</v>
      </c>
      <c r="N1700" s="127">
        <v>1</v>
      </c>
      <c r="O1700" s="127">
        <v>3</v>
      </c>
      <c r="P1700" s="127">
        <v>3</v>
      </c>
    </row>
    <row r="1701" spans="1:16" s="123" customFormat="1" ht="15.75" x14ac:dyDescent="0.25">
      <c r="A1701" s="121"/>
      <c r="B1701" s="127">
        <v>1691</v>
      </c>
      <c r="C1701" s="127">
        <v>2</v>
      </c>
      <c r="D1701" s="127">
        <v>36</v>
      </c>
      <c r="E1701" s="127">
        <v>14000</v>
      </c>
      <c r="F1701" s="128">
        <v>3.4227924605720172</v>
      </c>
      <c r="G1701" s="127">
        <v>25000</v>
      </c>
      <c r="H1701" s="127">
        <v>4400</v>
      </c>
      <c r="I1701" s="127">
        <v>6000</v>
      </c>
      <c r="J1701" s="127">
        <v>1</v>
      </c>
      <c r="K1701" s="129">
        <v>42</v>
      </c>
      <c r="L1701" s="127">
        <v>1</v>
      </c>
      <c r="M1701" s="127">
        <v>4</v>
      </c>
      <c r="N1701" s="127">
        <v>1</v>
      </c>
      <c r="O1701" s="127">
        <v>4</v>
      </c>
      <c r="P1701" s="127">
        <v>3</v>
      </c>
    </row>
    <row r="1702" spans="1:16" s="123" customFormat="1" ht="15.75" x14ac:dyDescent="0.25">
      <c r="A1702" s="121"/>
      <c r="B1702" s="127">
        <v>1692</v>
      </c>
      <c r="C1702" s="127">
        <v>2</v>
      </c>
      <c r="D1702" s="127">
        <v>36</v>
      </c>
      <c r="E1702" s="127">
        <v>18300</v>
      </c>
      <c r="F1702" s="128">
        <v>1.2226962368043868</v>
      </c>
      <c r="G1702" s="127">
        <v>36000</v>
      </c>
      <c r="H1702" s="127">
        <v>5200</v>
      </c>
      <c r="I1702" s="127">
        <v>6000</v>
      </c>
      <c r="J1702" s="127">
        <v>2</v>
      </c>
      <c r="K1702" s="127">
        <v>41</v>
      </c>
      <c r="L1702" s="127">
        <v>3</v>
      </c>
      <c r="M1702" s="127">
        <v>2</v>
      </c>
      <c r="N1702" s="127">
        <v>2</v>
      </c>
      <c r="O1702" s="127">
        <v>1</v>
      </c>
      <c r="P1702" s="127">
        <v>2</v>
      </c>
    </row>
    <row r="1703" spans="1:16" s="123" customFormat="1" ht="15.75" x14ac:dyDescent="0.25">
      <c r="A1703" s="121"/>
      <c r="B1703" s="127">
        <v>1693</v>
      </c>
      <c r="C1703" s="127">
        <v>3</v>
      </c>
      <c r="D1703" s="127">
        <v>12</v>
      </c>
      <c r="E1703" s="127">
        <v>5400</v>
      </c>
      <c r="F1703" s="128">
        <v>1.0050740307759374</v>
      </c>
      <c r="G1703" s="127">
        <v>18000</v>
      </c>
      <c r="H1703" s="127">
        <v>2500</v>
      </c>
      <c r="I1703" s="127">
        <v>6000</v>
      </c>
      <c r="J1703" s="127">
        <v>1</v>
      </c>
      <c r="K1703" s="129">
        <v>40</v>
      </c>
      <c r="L1703" s="127">
        <v>2</v>
      </c>
      <c r="M1703" s="127">
        <v>4</v>
      </c>
      <c r="N1703" s="127">
        <v>1</v>
      </c>
      <c r="O1703" s="127">
        <v>4</v>
      </c>
      <c r="P1703" s="127">
        <v>2</v>
      </c>
    </row>
    <row r="1704" spans="1:16" s="123" customFormat="1" ht="15.75" x14ac:dyDescent="0.25">
      <c r="A1704" s="121"/>
      <c r="B1704" s="127">
        <v>1694</v>
      </c>
      <c r="C1704" s="127">
        <v>3</v>
      </c>
      <c r="D1704" s="127">
        <v>18</v>
      </c>
      <c r="E1704" s="127">
        <v>5400</v>
      </c>
      <c r="F1704" s="128">
        <v>2.0739180788542311</v>
      </c>
      <c r="G1704" s="127">
        <v>12000</v>
      </c>
      <c r="H1704" s="127">
        <v>1900</v>
      </c>
      <c r="I1704" s="127">
        <v>6000</v>
      </c>
      <c r="J1704" s="127">
        <v>2</v>
      </c>
      <c r="K1704" s="129">
        <v>34</v>
      </c>
      <c r="L1704" s="127">
        <v>3</v>
      </c>
      <c r="M1704" s="127">
        <v>3</v>
      </c>
      <c r="N1704" s="127">
        <v>2</v>
      </c>
      <c r="O1704" s="127">
        <v>4</v>
      </c>
      <c r="P1704" s="127">
        <v>2</v>
      </c>
    </row>
    <row r="1705" spans="1:16" s="123" customFormat="1" ht="15.75" x14ac:dyDescent="0.25">
      <c r="A1705" s="121"/>
      <c r="B1705" s="127">
        <v>1695</v>
      </c>
      <c r="C1705" s="127">
        <v>2</v>
      </c>
      <c r="D1705" s="127">
        <v>18</v>
      </c>
      <c r="E1705" s="127">
        <v>18300</v>
      </c>
      <c r="F1705" s="128">
        <v>2.4804802746530359</v>
      </c>
      <c r="G1705" s="127">
        <v>36000</v>
      </c>
      <c r="H1705" s="127">
        <v>4400</v>
      </c>
      <c r="I1705" s="127">
        <v>6000</v>
      </c>
      <c r="J1705" s="127">
        <v>1</v>
      </c>
      <c r="K1705" s="127">
        <v>40</v>
      </c>
      <c r="L1705" s="127">
        <v>3</v>
      </c>
      <c r="M1705" s="127">
        <v>4</v>
      </c>
      <c r="N1705" s="127">
        <v>1</v>
      </c>
      <c r="O1705" s="127">
        <v>3</v>
      </c>
      <c r="P1705" s="127">
        <v>2</v>
      </c>
    </row>
    <row r="1706" spans="1:16" s="123" customFormat="1" ht="15.75" x14ac:dyDescent="0.25">
      <c r="A1706" s="121"/>
      <c r="B1706" s="127">
        <v>1696</v>
      </c>
      <c r="C1706" s="127">
        <v>5</v>
      </c>
      <c r="D1706" s="127">
        <v>48</v>
      </c>
      <c r="E1706" s="127">
        <v>18300</v>
      </c>
      <c r="F1706" s="128">
        <v>3.4165022717284499</v>
      </c>
      <c r="G1706" s="127">
        <v>36000</v>
      </c>
      <c r="H1706" s="127">
        <v>6200</v>
      </c>
      <c r="I1706" s="127">
        <v>5500</v>
      </c>
      <c r="J1706" s="127">
        <v>2</v>
      </c>
      <c r="K1706" s="129">
        <v>27</v>
      </c>
      <c r="L1706" s="127">
        <v>1</v>
      </c>
      <c r="M1706" s="127">
        <v>1</v>
      </c>
      <c r="N1706" s="127">
        <v>2</v>
      </c>
      <c r="O1706" s="127">
        <v>1</v>
      </c>
      <c r="P1706" s="127">
        <v>1</v>
      </c>
    </row>
    <row r="1707" spans="1:16" s="123" customFormat="1" ht="15.75" x14ac:dyDescent="0.25">
      <c r="A1707" s="121"/>
      <c r="B1707" s="127">
        <v>1697</v>
      </c>
      <c r="C1707" s="127">
        <v>1</v>
      </c>
      <c r="D1707" s="127">
        <v>36</v>
      </c>
      <c r="E1707" s="127">
        <v>18300</v>
      </c>
      <c r="F1707" s="128">
        <v>1.934580246850286</v>
      </c>
      <c r="G1707" s="127">
        <v>33000</v>
      </c>
      <c r="H1707" s="127">
        <v>4400</v>
      </c>
      <c r="I1707" s="127">
        <v>5000</v>
      </c>
      <c r="J1707" s="127">
        <v>2</v>
      </c>
      <c r="K1707" s="127">
        <v>49</v>
      </c>
      <c r="L1707" s="127">
        <v>3</v>
      </c>
      <c r="M1707" s="127">
        <v>2</v>
      </c>
      <c r="N1707" s="127">
        <v>1</v>
      </c>
      <c r="O1707" s="127">
        <v>2</v>
      </c>
      <c r="P1707" s="127">
        <v>2</v>
      </c>
    </row>
    <row r="1708" spans="1:16" s="123" customFormat="1" ht="15.75" x14ac:dyDescent="0.25">
      <c r="A1708" s="121"/>
      <c r="B1708" s="127">
        <v>1698</v>
      </c>
      <c r="C1708" s="127">
        <v>2</v>
      </c>
      <c r="D1708" s="127">
        <v>36</v>
      </c>
      <c r="E1708" s="127">
        <v>18300</v>
      </c>
      <c r="F1708" s="128">
        <v>3.5865402022424226</v>
      </c>
      <c r="G1708" s="127">
        <v>36000</v>
      </c>
      <c r="H1708" s="127">
        <v>6200</v>
      </c>
      <c r="I1708" s="127">
        <v>6000</v>
      </c>
      <c r="J1708" s="127">
        <v>1</v>
      </c>
      <c r="K1708" s="129">
        <v>51</v>
      </c>
      <c r="L1708" s="127">
        <v>4</v>
      </c>
      <c r="M1708" s="127">
        <v>4</v>
      </c>
      <c r="N1708" s="127">
        <v>2</v>
      </c>
      <c r="O1708" s="127">
        <v>1</v>
      </c>
      <c r="P1708" s="127">
        <v>3</v>
      </c>
    </row>
    <row r="1709" spans="1:16" s="123" customFormat="1" ht="15.75" x14ac:dyDescent="0.25">
      <c r="A1709" s="121"/>
      <c r="B1709" s="127">
        <v>1699</v>
      </c>
      <c r="C1709" s="127">
        <v>4</v>
      </c>
      <c r="D1709" s="127">
        <v>36</v>
      </c>
      <c r="E1709" s="127">
        <v>18300</v>
      </c>
      <c r="F1709" s="128">
        <v>3.1654962204613444</v>
      </c>
      <c r="G1709" s="127">
        <v>36000</v>
      </c>
      <c r="H1709" s="127">
        <v>5200</v>
      </c>
      <c r="I1709" s="127">
        <v>6000</v>
      </c>
      <c r="J1709" s="127">
        <v>2</v>
      </c>
      <c r="K1709" s="127">
        <v>53</v>
      </c>
      <c r="L1709" s="127">
        <v>4</v>
      </c>
      <c r="M1709" s="127">
        <v>2</v>
      </c>
      <c r="N1709" s="127">
        <v>1</v>
      </c>
      <c r="O1709" s="127">
        <v>3</v>
      </c>
      <c r="P1709" s="127">
        <v>1</v>
      </c>
    </row>
    <row r="1710" spans="1:16" s="123" customFormat="1" ht="15.75" x14ac:dyDescent="0.25">
      <c r="A1710" s="121"/>
      <c r="B1710" s="127">
        <v>1700</v>
      </c>
      <c r="C1710" s="127">
        <v>2</v>
      </c>
      <c r="D1710" s="127">
        <v>12</v>
      </c>
      <c r="E1710" s="127">
        <v>24000</v>
      </c>
      <c r="F1710" s="128">
        <v>2.7722857037934587</v>
      </c>
      <c r="G1710" s="127">
        <v>47000</v>
      </c>
      <c r="H1710" s="127">
        <v>7300</v>
      </c>
      <c r="I1710" s="127">
        <v>6000</v>
      </c>
      <c r="J1710" s="127">
        <v>1</v>
      </c>
      <c r="K1710" s="129">
        <v>38</v>
      </c>
      <c r="L1710" s="127">
        <v>4</v>
      </c>
      <c r="M1710" s="127">
        <v>4</v>
      </c>
      <c r="N1710" s="127">
        <v>2</v>
      </c>
      <c r="O1710" s="127">
        <v>3</v>
      </c>
      <c r="P1710" s="127">
        <v>2</v>
      </c>
    </row>
    <row r="1711" spans="1:16" s="123" customFormat="1" ht="15.75" x14ac:dyDescent="0.25">
      <c r="A1711" s="121"/>
      <c r="B1711" s="127">
        <v>1701</v>
      </c>
      <c r="C1711" s="127">
        <v>2</v>
      </c>
      <c r="D1711" s="127">
        <v>48</v>
      </c>
      <c r="E1711" s="127">
        <v>5400</v>
      </c>
      <c r="F1711" s="128">
        <v>3.5179794524404313</v>
      </c>
      <c r="G1711" s="127">
        <v>12000</v>
      </c>
      <c r="H1711" s="127">
        <v>2000</v>
      </c>
      <c r="I1711" s="127">
        <v>6000</v>
      </c>
      <c r="J1711" s="127">
        <v>2</v>
      </c>
      <c r="K1711" s="127">
        <v>52</v>
      </c>
      <c r="L1711" s="127">
        <v>2</v>
      </c>
      <c r="M1711" s="127">
        <v>3</v>
      </c>
      <c r="N1711" s="127">
        <v>2</v>
      </c>
      <c r="O1711" s="127">
        <v>2</v>
      </c>
      <c r="P1711" s="127">
        <v>1</v>
      </c>
    </row>
    <row r="1712" spans="1:16" s="123" customFormat="1" ht="15.75" x14ac:dyDescent="0.25">
      <c r="A1712" s="121"/>
      <c r="B1712" s="127">
        <v>1702</v>
      </c>
      <c r="C1712" s="127">
        <v>4</v>
      </c>
      <c r="D1712" s="127">
        <v>36</v>
      </c>
      <c r="E1712" s="127">
        <v>14000</v>
      </c>
      <c r="F1712" s="128">
        <v>1.2461615057041804</v>
      </c>
      <c r="G1712" s="127">
        <v>25000</v>
      </c>
      <c r="H1712" s="127">
        <v>3600</v>
      </c>
      <c r="I1712" s="127">
        <v>6000</v>
      </c>
      <c r="J1712" s="127">
        <v>1</v>
      </c>
      <c r="K1712" s="129">
        <v>39</v>
      </c>
      <c r="L1712" s="127">
        <v>4</v>
      </c>
      <c r="M1712" s="127">
        <v>4</v>
      </c>
      <c r="N1712" s="127">
        <v>2</v>
      </c>
      <c r="O1712" s="127">
        <v>2</v>
      </c>
      <c r="P1712" s="127">
        <v>3</v>
      </c>
    </row>
    <row r="1713" spans="1:16" s="123" customFormat="1" ht="15.75" x14ac:dyDescent="0.25">
      <c r="A1713" s="121"/>
      <c r="B1713" s="127">
        <v>1703</v>
      </c>
      <c r="C1713" s="127">
        <v>1</v>
      </c>
      <c r="D1713" s="127">
        <v>48</v>
      </c>
      <c r="E1713" s="127">
        <v>24000</v>
      </c>
      <c r="F1713" s="128">
        <v>3.7028229972164182</v>
      </c>
      <c r="G1713" s="127">
        <v>36000</v>
      </c>
      <c r="H1713" s="127">
        <v>5200</v>
      </c>
      <c r="I1713" s="127">
        <v>5000</v>
      </c>
      <c r="J1713" s="127">
        <v>2</v>
      </c>
      <c r="K1713" s="127">
        <v>52</v>
      </c>
      <c r="L1713" s="127">
        <v>4</v>
      </c>
      <c r="M1713" s="127">
        <v>2</v>
      </c>
      <c r="N1713" s="127">
        <v>2</v>
      </c>
      <c r="O1713" s="127">
        <v>3</v>
      </c>
      <c r="P1713" s="127">
        <v>3</v>
      </c>
    </row>
    <row r="1714" spans="1:16" s="123" customFormat="1" ht="15.75" x14ac:dyDescent="0.25">
      <c r="A1714" s="121"/>
      <c r="B1714" s="127">
        <v>1704</v>
      </c>
      <c r="C1714" s="127">
        <v>4</v>
      </c>
      <c r="D1714" s="127">
        <v>48</v>
      </c>
      <c r="E1714" s="127">
        <v>5400</v>
      </c>
      <c r="F1714" s="128">
        <v>1.6504171209737228</v>
      </c>
      <c r="G1714" s="127">
        <v>12000</v>
      </c>
      <c r="H1714" s="127">
        <v>1700</v>
      </c>
      <c r="I1714" s="127">
        <v>6000</v>
      </c>
      <c r="J1714" s="127">
        <v>2</v>
      </c>
      <c r="K1714" s="129">
        <v>24</v>
      </c>
      <c r="L1714" s="127">
        <v>2</v>
      </c>
      <c r="M1714" s="127">
        <v>2</v>
      </c>
      <c r="N1714" s="127">
        <v>2</v>
      </c>
      <c r="O1714" s="127">
        <v>3</v>
      </c>
      <c r="P1714" s="127">
        <v>2</v>
      </c>
    </row>
    <row r="1715" spans="1:16" s="123" customFormat="1" ht="15.75" x14ac:dyDescent="0.25">
      <c r="A1715" s="121"/>
      <c r="B1715" s="127">
        <v>1705</v>
      </c>
      <c r="C1715" s="127">
        <v>4</v>
      </c>
      <c r="D1715" s="127">
        <v>60</v>
      </c>
      <c r="E1715" s="127">
        <v>24000</v>
      </c>
      <c r="F1715" s="128">
        <v>3.9965699839247759</v>
      </c>
      <c r="G1715" s="127">
        <v>45000</v>
      </c>
      <c r="H1715" s="127">
        <v>7300</v>
      </c>
      <c r="I1715" s="127">
        <v>6000</v>
      </c>
      <c r="J1715" s="127">
        <v>1</v>
      </c>
      <c r="K1715" s="127">
        <v>48</v>
      </c>
      <c r="L1715" s="127">
        <v>3</v>
      </c>
      <c r="M1715" s="127">
        <v>3</v>
      </c>
      <c r="N1715" s="127">
        <v>2</v>
      </c>
      <c r="O1715" s="127">
        <v>2</v>
      </c>
      <c r="P1715" s="127">
        <v>3</v>
      </c>
    </row>
    <row r="1716" spans="1:16" s="123" customFormat="1" ht="15.75" x14ac:dyDescent="0.25">
      <c r="A1716" s="121"/>
      <c r="B1716" s="127">
        <v>1706</v>
      </c>
      <c r="C1716" s="127">
        <v>4</v>
      </c>
      <c r="D1716" s="127">
        <v>18</v>
      </c>
      <c r="E1716" s="127">
        <v>14000</v>
      </c>
      <c r="F1716" s="128">
        <v>2.8784584158114499</v>
      </c>
      <c r="G1716" s="127">
        <v>21000</v>
      </c>
      <c r="H1716" s="127">
        <v>3300</v>
      </c>
      <c r="I1716" s="127">
        <v>6000</v>
      </c>
      <c r="J1716" s="127">
        <v>2</v>
      </c>
      <c r="K1716" s="129">
        <v>51</v>
      </c>
      <c r="L1716" s="127">
        <v>1</v>
      </c>
      <c r="M1716" s="127">
        <v>2</v>
      </c>
      <c r="N1716" s="127">
        <v>2</v>
      </c>
      <c r="O1716" s="127">
        <v>1</v>
      </c>
      <c r="P1716" s="127">
        <v>1</v>
      </c>
    </row>
    <row r="1717" spans="1:16" s="123" customFormat="1" ht="15.75" x14ac:dyDescent="0.25">
      <c r="A1717" s="121"/>
      <c r="B1717" s="127">
        <v>1707</v>
      </c>
      <c r="C1717" s="127">
        <v>1</v>
      </c>
      <c r="D1717" s="127">
        <v>36</v>
      </c>
      <c r="E1717" s="127">
        <v>5400</v>
      </c>
      <c r="F1717" s="128">
        <v>3.7510919816865407</v>
      </c>
      <c r="G1717" s="127">
        <v>12000</v>
      </c>
      <c r="H1717" s="127">
        <v>2000</v>
      </c>
      <c r="I1717" s="127">
        <v>5000</v>
      </c>
      <c r="J1717" s="127">
        <v>1</v>
      </c>
      <c r="K1717" s="127">
        <v>26</v>
      </c>
      <c r="L1717" s="127">
        <v>4</v>
      </c>
      <c r="M1717" s="127">
        <v>5</v>
      </c>
      <c r="N1717" s="127">
        <v>1</v>
      </c>
      <c r="O1717" s="127">
        <v>2</v>
      </c>
      <c r="P1717" s="127">
        <v>1</v>
      </c>
    </row>
    <row r="1718" spans="1:16" s="123" customFormat="1" ht="15.75" x14ac:dyDescent="0.25">
      <c r="A1718" s="121"/>
      <c r="B1718" s="127">
        <v>1708</v>
      </c>
      <c r="C1718" s="127">
        <v>3</v>
      </c>
      <c r="D1718" s="127">
        <v>18</v>
      </c>
      <c r="E1718" s="127">
        <v>14000</v>
      </c>
      <c r="F1718" s="128">
        <v>2.3980982905833539</v>
      </c>
      <c r="G1718" s="127">
        <v>25000</v>
      </c>
      <c r="H1718" s="127">
        <v>4000</v>
      </c>
      <c r="I1718" s="127">
        <v>6000</v>
      </c>
      <c r="J1718" s="127">
        <v>2</v>
      </c>
      <c r="K1718" s="129">
        <v>32</v>
      </c>
      <c r="L1718" s="127">
        <v>1</v>
      </c>
      <c r="M1718" s="127">
        <v>1</v>
      </c>
      <c r="N1718" s="127">
        <v>1</v>
      </c>
      <c r="O1718" s="127">
        <v>1</v>
      </c>
      <c r="P1718" s="127">
        <v>3</v>
      </c>
    </row>
    <row r="1719" spans="1:16" s="123" customFormat="1" ht="15.75" x14ac:dyDescent="0.25">
      <c r="A1719" s="121"/>
      <c r="B1719" s="127">
        <v>1709</v>
      </c>
      <c r="C1719" s="127">
        <v>5</v>
      </c>
      <c r="D1719" s="127">
        <v>36</v>
      </c>
      <c r="E1719" s="127">
        <v>14000</v>
      </c>
      <c r="F1719" s="128">
        <v>1.9357843996997626</v>
      </c>
      <c r="G1719" s="127">
        <v>21000</v>
      </c>
      <c r="H1719" s="127">
        <v>3600</v>
      </c>
      <c r="I1719" s="127">
        <v>5500</v>
      </c>
      <c r="J1719" s="127">
        <v>1</v>
      </c>
      <c r="K1719" s="127">
        <v>43</v>
      </c>
      <c r="L1719" s="127">
        <v>3</v>
      </c>
      <c r="M1719" s="127">
        <v>4</v>
      </c>
      <c r="N1719" s="127">
        <v>1</v>
      </c>
      <c r="O1719" s="127">
        <v>2</v>
      </c>
      <c r="P1719" s="127">
        <v>1</v>
      </c>
    </row>
    <row r="1720" spans="1:16" s="123" customFormat="1" ht="15.75" x14ac:dyDescent="0.25">
      <c r="A1720" s="121"/>
      <c r="B1720" s="127">
        <v>1710</v>
      </c>
      <c r="C1720" s="127">
        <v>4</v>
      </c>
      <c r="D1720" s="127">
        <v>48</v>
      </c>
      <c r="E1720" s="127">
        <v>18300</v>
      </c>
      <c r="F1720" s="128">
        <v>1.0606279795234281</v>
      </c>
      <c r="G1720" s="127">
        <v>36000</v>
      </c>
      <c r="H1720" s="127">
        <v>5000</v>
      </c>
      <c r="I1720" s="127">
        <v>6000</v>
      </c>
      <c r="J1720" s="127">
        <v>1</v>
      </c>
      <c r="K1720" s="129">
        <v>42</v>
      </c>
      <c r="L1720" s="127">
        <v>2</v>
      </c>
      <c r="M1720" s="127">
        <v>4</v>
      </c>
      <c r="N1720" s="127">
        <v>1</v>
      </c>
      <c r="O1720" s="127">
        <v>1</v>
      </c>
      <c r="P1720" s="127">
        <v>1</v>
      </c>
    </row>
    <row r="1721" spans="1:16" s="123" customFormat="1" ht="15.75" x14ac:dyDescent="0.25">
      <c r="A1721" s="121"/>
      <c r="B1721" s="127">
        <v>1711</v>
      </c>
      <c r="C1721" s="127">
        <v>4</v>
      </c>
      <c r="D1721" s="127">
        <v>36</v>
      </c>
      <c r="E1721" s="127">
        <v>18300</v>
      </c>
      <c r="F1721" s="128">
        <v>3.0062485163983332</v>
      </c>
      <c r="G1721" s="127">
        <v>36000</v>
      </c>
      <c r="H1721" s="127">
        <v>4400</v>
      </c>
      <c r="I1721" s="127">
        <v>6000</v>
      </c>
      <c r="J1721" s="127">
        <v>1</v>
      </c>
      <c r="K1721" s="127">
        <v>55</v>
      </c>
      <c r="L1721" s="127">
        <v>4</v>
      </c>
      <c r="M1721" s="127">
        <v>2</v>
      </c>
      <c r="N1721" s="127">
        <v>1</v>
      </c>
      <c r="O1721" s="127">
        <v>2</v>
      </c>
      <c r="P1721" s="127">
        <v>2</v>
      </c>
    </row>
    <row r="1722" spans="1:16" s="123" customFormat="1" ht="15.75" x14ac:dyDescent="0.25">
      <c r="A1722" s="121"/>
      <c r="B1722" s="127">
        <v>1712</v>
      </c>
      <c r="C1722" s="127">
        <v>4</v>
      </c>
      <c r="D1722" s="127">
        <v>12</v>
      </c>
      <c r="E1722" s="127">
        <v>18300</v>
      </c>
      <c r="F1722" s="128">
        <v>1.4654099240771541</v>
      </c>
      <c r="G1722" s="127">
        <v>36000</v>
      </c>
      <c r="H1722" s="127">
        <v>6200</v>
      </c>
      <c r="I1722" s="127">
        <v>6000</v>
      </c>
      <c r="J1722" s="127">
        <v>1</v>
      </c>
      <c r="K1722" s="129">
        <v>35</v>
      </c>
      <c r="L1722" s="127">
        <v>4</v>
      </c>
      <c r="M1722" s="127">
        <v>5</v>
      </c>
      <c r="N1722" s="127">
        <v>1</v>
      </c>
      <c r="O1722" s="127">
        <v>4</v>
      </c>
      <c r="P1722" s="127">
        <v>1</v>
      </c>
    </row>
    <row r="1723" spans="1:16" s="123" customFormat="1" ht="15.75" x14ac:dyDescent="0.25">
      <c r="A1723" s="121"/>
      <c r="B1723" s="127">
        <v>1713</v>
      </c>
      <c r="C1723" s="127">
        <v>5</v>
      </c>
      <c r="D1723" s="127">
        <v>12</v>
      </c>
      <c r="E1723" s="127">
        <v>24000</v>
      </c>
      <c r="F1723" s="128">
        <v>3.7922463628938985</v>
      </c>
      <c r="G1723" s="127">
        <v>41000</v>
      </c>
      <c r="H1723" s="127">
        <v>7300</v>
      </c>
      <c r="I1723" s="127">
        <v>5500</v>
      </c>
      <c r="J1723" s="127">
        <v>2</v>
      </c>
      <c r="K1723" s="127">
        <v>19</v>
      </c>
      <c r="L1723" s="127">
        <v>2</v>
      </c>
      <c r="M1723" s="127">
        <v>3</v>
      </c>
      <c r="N1723" s="127">
        <v>2</v>
      </c>
      <c r="O1723" s="127">
        <v>2</v>
      </c>
      <c r="P1723" s="127">
        <v>2</v>
      </c>
    </row>
    <row r="1724" spans="1:16" s="123" customFormat="1" ht="15.75" x14ac:dyDescent="0.25">
      <c r="A1724" s="121"/>
      <c r="B1724" s="127">
        <v>1714</v>
      </c>
      <c r="C1724" s="127">
        <v>4</v>
      </c>
      <c r="D1724" s="127">
        <v>36</v>
      </c>
      <c r="E1724" s="127">
        <v>14000</v>
      </c>
      <c r="F1724" s="128">
        <v>2.1278828665936005</v>
      </c>
      <c r="G1724" s="127">
        <v>25000</v>
      </c>
      <c r="H1724" s="127">
        <v>3600</v>
      </c>
      <c r="I1724" s="127">
        <v>6000</v>
      </c>
      <c r="J1724" s="127">
        <v>2</v>
      </c>
      <c r="K1724" s="129">
        <v>32</v>
      </c>
      <c r="L1724" s="127">
        <v>1</v>
      </c>
      <c r="M1724" s="127">
        <v>4</v>
      </c>
      <c r="N1724" s="127">
        <v>1</v>
      </c>
      <c r="O1724" s="127">
        <v>1</v>
      </c>
      <c r="P1724" s="127">
        <v>1</v>
      </c>
    </row>
    <row r="1725" spans="1:16" s="123" customFormat="1" ht="15.75" x14ac:dyDescent="0.25">
      <c r="A1725" s="121"/>
      <c r="B1725" s="127">
        <v>1715</v>
      </c>
      <c r="C1725" s="127">
        <v>3</v>
      </c>
      <c r="D1725" s="127">
        <v>18</v>
      </c>
      <c r="E1725" s="127">
        <v>24000</v>
      </c>
      <c r="F1725" s="128">
        <v>1.9618117209420931</v>
      </c>
      <c r="G1725" s="127">
        <v>42000</v>
      </c>
      <c r="H1725" s="127">
        <v>7300</v>
      </c>
      <c r="I1725" s="127">
        <v>6000</v>
      </c>
      <c r="J1725" s="127">
        <v>1</v>
      </c>
      <c r="K1725" s="127">
        <v>33</v>
      </c>
      <c r="L1725" s="127">
        <v>3</v>
      </c>
      <c r="M1725" s="127">
        <v>3</v>
      </c>
      <c r="N1725" s="127">
        <v>2</v>
      </c>
      <c r="O1725" s="127">
        <v>2</v>
      </c>
      <c r="P1725" s="127">
        <v>3</v>
      </c>
    </row>
    <row r="1726" spans="1:16" s="123" customFormat="1" ht="15.75" x14ac:dyDescent="0.25">
      <c r="A1726" s="121"/>
      <c r="B1726" s="127">
        <v>1716</v>
      </c>
      <c r="C1726" s="127">
        <v>4</v>
      </c>
      <c r="D1726" s="127">
        <v>36</v>
      </c>
      <c r="E1726" s="127">
        <v>18300</v>
      </c>
      <c r="F1726" s="128">
        <v>3.8160495852345853</v>
      </c>
      <c r="G1726" s="127">
        <v>36000</v>
      </c>
      <c r="H1726" s="127">
        <v>5200</v>
      </c>
      <c r="I1726" s="127">
        <v>6000</v>
      </c>
      <c r="J1726" s="127">
        <v>2</v>
      </c>
      <c r="K1726" s="129">
        <v>48</v>
      </c>
      <c r="L1726" s="127">
        <v>2</v>
      </c>
      <c r="M1726" s="127">
        <v>5</v>
      </c>
      <c r="N1726" s="127">
        <v>2</v>
      </c>
      <c r="O1726" s="127">
        <v>1</v>
      </c>
      <c r="P1726" s="127">
        <v>3</v>
      </c>
    </row>
    <row r="1727" spans="1:16" s="123" customFormat="1" ht="15.75" x14ac:dyDescent="0.25">
      <c r="A1727" s="121"/>
      <c r="B1727" s="127">
        <v>1717</v>
      </c>
      <c r="C1727" s="127">
        <v>2</v>
      </c>
      <c r="D1727" s="127">
        <v>48</v>
      </c>
      <c r="E1727" s="127">
        <v>5400</v>
      </c>
      <c r="F1727" s="128">
        <v>1.9737071750679067</v>
      </c>
      <c r="G1727" s="127">
        <v>12000</v>
      </c>
      <c r="H1727" s="127">
        <v>1600</v>
      </c>
      <c r="I1727" s="127">
        <v>6000</v>
      </c>
      <c r="J1727" s="127">
        <v>2</v>
      </c>
      <c r="K1727" s="127">
        <v>40</v>
      </c>
      <c r="L1727" s="127">
        <v>1</v>
      </c>
      <c r="M1727" s="127">
        <v>2</v>
      </c>
      <c r="N1727" s="127">
        <v>1</v>
      </c>
      <c r="O1727" s="127">
        <v>2</v>
      </c>
      <c r="P1727" s="127">
        <v>2</v>
      </c>
    </row>
    <row r="1728" spans="1:16" s="123" customFormat="1" ht="15.75" x14ac:dyDescent="0.25">
      <c r="A1728" s="121"/>
      <c r="B1728" s="127">
        <v>1718</v>
      </c>
      <c r="C1728" s="127">
        <v>5</v>
      </c>
      <c r="D1728" s="127">
        <v>36</v>
      </c>
      <c r="E1728" s="127">
        <v>14000</v>
      </c>
      <c r="F1728" s="128">
        <v>2.3256158703483991</v>
      </c>
      <c r="G1728" s="127">
        <v>25000</v>
      </c>
      <c r="H1728" s="127">
        <v>4400</v>
      </c>
      <c r="I1728" s="127">
        <v>5500</v>
      </c>
      <c r="J1728" s="127">
        <v>2</v>
      </c>
      <c r="K1728" s="129">
        <v>48</v>
      </c>
      <c r="L1728" s="127">
        <v>4</v>
      </c>
      <c r="M1728" s="127">
        <v>3</v>
      </c>
      <c r="N1728" s="127">
        <v>1</v>
      </c>
      <c r="O1728" s="127">
        <v>2</v>
      </c>
      <c r="P1728" s="127">
        <v>3</v>
      </c>
    </row>
    <row r="1729" spans="1:16" s="123" customFormat="1" ht="15.75" x14ac:dyDescent="0.25">
      <c r="A1729" s="121"/>
      <c r="B1729" s="127">
        <v>1719</v>
      </c>
      <c r="C1729" s="127">
        <v>2</v>
      </c>
      <c r="D1729" s="127">
        <v>36</v>
      </c>
      <c r="E1729" s="127">
        <v>14000</v>
      </c>
      <c r="F1729" s="128">
        <v>1.9743336940436371</v>
      </c>
      <c r="G1729" s="127">
        <v>25000</v>
      </c>
      <c r="H1729" s="127">
        <v>3600</v>
      </c>
      <c r="I1729" s="127">
        <v>6000</v>
      </c>
      <c r="J1729" s="127">
        <v>2</v>
      </c>
      <c r="K1729" s="127">
        <v>34</v>
      </c>
      <c r="L1729" s="127">
        <v>3</v>
      </c>
      <c r="M1729" s="127">
        <v>3</v>
      </c>
      <c r="N1729" s="127">
        <v>2</v>
      </c>
      <c r="O1729" s="127">
        <v>1</v>
      </c>
      <c r="P1729" s="127">
        <v>3</v>
      </c>
    </row>
    <row r="1730" spans="1:16" s="123" customFormat="1" ht="15.75" x14ac:dyDescent="0.25">
      <c r="A1730" s="121"/>
      <c r="B1730" s="127">
        <v>1720</v>
      </c>
      <c r="C1730" s="127">
        <v>5</v>
      </c>
      <c r="D1730" s="127">
        <v>48</v>
      </c>
      <c r="E1730" s="127">
        <v>24000</v>
      </c>
      <c r="F1730" s="128">
        <v>1.1302672573995578</v>
      </c>
      <c r="G1730" s="127">
        <v>36000</v>
      </c>
      <c r="H1730" s="127">
        <v>7300</v>
      </c>
      <c r="I1730" s="127">
        <v>5500</v>
      </c>
      <c r="J1730" s="127">
        <v>2</v>
      </c>
      <c r="K1730" s="129">
        <v>33</v>
      </c>
      <c r="L1730" s="127">
        <v>1</v>
      </c>
      <c r="M1730" s="127">
        <v>4</v>
      </c>
      <c r="N1730" s="127">
        <v>2</v>
      </c>
      <c r="O1730" s="127">
        <v>2</v>
      </c>
      <c r="P1730" s="127">
        <v>1</v>
      </c>
    </row>
    <row r="1731" spans="1:16" s="123" customFormat="1" ht="15.75" x14ac:dyDescent="0.25">
      <c r="A1731" s="121"/>
      <c r="B1731" s="127">
        <v>1721</v>
      </c>
      <c r="C1731" s="127">
        <v>1</v>
      </c>
      <c r="D1731" s="127">
        <v>60</v>
      </c>
      <c r="E1731" s="127">
        <v>14000</v>
      </c>
      <c r="F1731" s="128">
        <v>3.8256407667682755</v>
      </c>
      <c r="G1731" s="127">
        <v>25000</v>
      </c>
      <c r="H1731" s="127">
        <v>3600</v>
      </c>
      <c r="I1731" s="127">
        <v>5000</v>
      </c>
      <c r="J1731" s="127">
        <v>2</v>
      </c>
      <c r="K1731" s="127">
        <v>55</v>
      </c>
      <c r="L1731" s="127">
        <v>2</v>
      </c>
      <c r="M1731" s="127">
        <v>4</v>
      </c>
      <c r="N1731" s="127">
        <v>2</v>
      </c>
      <c r="O1731" s="127">
        <v>4</v>
      </c>
      <c r="P1731" s="127">
        <v>1</v>
      </c>
    </row>
    <row r="1732" spans="1:16" s="123" customFormat="1" ht="15.75" x14ac:dyDescent="0.25">
      <c r="A1732" s="121"/>
      <c r="B1732" s="127">
        <v>1722</v>
      </c>
      <c r="C1732" s="127">
        <v>2</v>
      </c>
      <c r="D1732" s="127">
        <v>36</v>
      </c>
      <c r="E1732" s="127">
        <v>18300</v>
      </c>
      <c r="F1732" s="128">
        <v>3.3243768632808504</v>
      </c>
      <c r="G1732" s="127">
        <v>36000</v>
      </c>
      <c r="H1732" s="127">
        <v>5200</v>
      </c>
      <c r="I1732" s="127">
        <v>6000</v>
      </c>
      <c r="J1732" s="127">
        <v>2</v>
      </c>
      <c r="K1732" s="129">
        <v>26</v>
      </c>
      <c r="L1732" s="127">
        <v>4</v>
      </c>
      <c r="M1732" s="127">
        <v>3</v>
      </c>
      <c r="N1732" s="127">
        <v>1</v>
      </c>
      <c r="O1732" s="127">
        <v>4</v>
      </c>
      <c r="P1732" s="127">
        <v>1</v>
      </c>
    </row>
    <row r="1733" spans="1:16" s="123" customFormat="1" ht="15.75" x14ac:dyDescent="0.25">
      <c r="A1733" s="121"/>
      <c r="B1733" s="127">
        <v>1723</v>
      </c>
      <c r="C1733" s="127">
        <v>4</v>
      </c>
      <c r="D1733" s="127">
        <v>48</v>
      </c>
      <c r="E1733" s="127">
        <v>18300</v>
      </c>
      <c r="F1733" s="128">
        <v>3.413753347008579</v>
      </c>
      <c r="G1733" s="127">
        <v>36000</v>
      </c>
      <c r="H1733" s="127">
        <v>6200</v>
      </c>
      <c r="I1733" s="127">
        <v>6000</v>
      </c>
      <c r="J1733" s="127">
        <v>1</v>
      </c>
      <c r="K1733" s="127">
        <v>30</v>
      </c>
      <c r="L1733" s="127">
        <v>4</v>
      </c>
      <c r="M1733" s="127">
        <v>1</v>
      </c>
      <c r="N1733" s="127">
        <v>1</v>
      </c>
      <c r="O1733" s="127">
        <v>3</v>
      </c>
      <c r="P1733" s="127">
        <v>2</v>
      </c>
    </row>
    <row r="1734" spans="1:16" s="123" customFormat="1" ht="15.75" x14ac:dyDescent="0.25">
      <c r="A1734" s="121"/>
      <c r="B1734" s="127">
        <v>1724</v>
      </c>
      <c r="C1734" s="127">
        <v>3</v>
      </c>
      <c r="D1734" s="127">
        <v>60</v>
      </c>
      <c r="E1734" s="127">
        <v>14000</v>
      </c>
      <c r="F1734" s="128">
        <v>2.6599980736182016</v>
      </c>
      <c r="G1734" s="127">
        <v>25000</v>
      </c>
      <c r="H1734" s="127">
        <v>3600</v>
      </c>
      <c r="I1734" s="127">
        <v>6000</v>
      </c>
      <c r="J1734" s="127">
        <v>1</v>
      </c>
      <c r="K1734" s="129">
        <v>26</v>
      </c>
      <c r="L1734" s="127">
        <v>3</v>
      </c>
      <c r="M1734" s="127">
        <v>1</v>
      </c>
      <c r="N1734" s="127">
        <v>1</v>
      </c>
      <c r="O1734" s="127">
        <v>3</v>
      </c>
      <c r="P1734" s="127">
        <v>2</v>
      </c>
    </row>
    <row r="1735" spans="1:16" s="123" customFormat="1" ht="15.75" x14ac:dyDescent="0.25">
      <c r="A1735" s="121"/>
      <c r="B1735" s="127">
        <v>1725</v>
      </c>
      <c r="C1735" s="127">
        <v>1</v>
      </c>
      <c r="D1735" s="127">
        <v>36</v>
      </c>
      <c r="E1735" s="127">
        <v>14000</v>
      </c>
      <c r="F1735" s="128">
        <v>2.7964923806912352</v>
      </c>
      <c r="G1735" s="127">
        <v>25000</v>
      </c>
      <c r="H1735" s="127">
        <v>3600</v>
      </c>
      <c r="I1735" s="127">
        <v>5000</v>
      </c>
      <c r="J1735" s="127">
        <v>2</v>
      </c>
      <c r="K1735" s="127">
        <v>32</v>
      </c>
      <c r="L1735" s="127">
        <v>2</v>
      </c>
      <c r="M1735" s="127">
        <v>5</v>
      </c>
      <c r="N1735" s="127">
        <v>1</v>
      </c>
      <c r="O1735" s="127">
        <v>2</v>
      </c>
      <c r="P1735" s="127">
        <v>3</v>
      </c>
    </row>
    <row r="1736" spans="1:16" s="123" customFormat="1" ht="15.75" x14ac:dyDescent="0.25">
      <c r="A1736" s="121"/>
      <c r="B1736" s="127">
        <v>1726</v>
      </c>
      <c r="C1736" s="127">
        <v>3</v>
      </c>
      <c r="D1736" s="127">
        <v>12</v>
      </c>
      <c r="E1736" s="127">
        <v>14000</v>
      </c>
      <c r="F1736" s="128">
        <v>1.4725227746736214</v>
      </c>
      <c r="G1736" s="127">
        <v>25000</v>
      </c>
      <c r="H1736" s="127">
        <v>3700</v>
      </c>
      <c r="I1736" s="127">
        <v>6000</v>
      </c>
      <c r="J1736" s="127">
        <v>2</v>
      </c>
      <c r="K1736" s="129">
        <v>49</v>
      </c>
      <c r="L1736" s="127">
        <v>1</v>
      </c>
      <c r="M1736" s="127">
        <v>4</v>
      </c>
      <c r="N1736" s="127">
        <v>1</v>
      </c>
      <c r="O1736" s="127">
        <v>2</v>
      </c>
      <c r="P1736" s="127">
        <v>3</v>
      </c>
    </row>
    <row r="1737" spans="1:16" s="123" customFormat="1" ht="15.75" x14ac:dyDescent="0.25">
      <c r="A1737" s="121"/>
      <c r="B1737" s="127">
        <v>1727</v>
      </c>
      <c r="C1737" s="127">
        <v>3</v>
      </c>
      <c r="D1737" s="127">
        <v>36</v>
      </c>
      <c r="E1737" s="127">
        <v>24000</v>
      </c>
      <c r="F1737" s="128">
        <v>2.988993169257304</v>
      </c>
      <c r="G1737" s="127">
        <v>36000</v>
      </c>
      <c r="H1737" s="127">
        <v>6200</v>
      </c>
      <c r="I1737" s="127">
        <v>6000</v>
      </c>
      <c r="J1737" s="127">
        <v>2</v>
      </c>
      <c r="K1737" s="127">
        <v>32</v>
      </c>
      <c r="L1737" s="127">
        <v>1</v>
      </c>
      <c r="M1737" s="127">
        <v>4</v>
      </c>
      <c r="N1737" s="127">
        <v>2</v>
      </c>
      <c r="O1737" s="127">
        <v>1</v>
      </c>
      <c r="P1737" s="127">
        <v>1</v>
      </c>
    </row>
    <row r="1738" spans="1:16" s="123" customFormat="1" ht="15.75" x14ac:dyDescent="0.25">
      <c r="A1738" s="121"/>
      <c r="B1738" s="127">
        <v>1728</v>
      </c>
      <c r="C1738" s="127">
        <v>1</v>
      </c>
      <c r="D1738" s="127">
        <v>36</v>
      </c>
      <c r="E1738" s="127">
        <v>18300</v>
      </c>
      <c r="F1738" s="128">
        <v>1.1219267003464499</v>
      </c>
      <c r="G1738" s="127">
        <v>36000</v>
      </c>
      <c r="H1738" s="127">
        <v>4200</v>
      </c>
      <c r="I1738" s="127">
        <v>5000</v>
      </c>
      <c r="J1738" s="127">
        <v>2</v>
      </c>
      <c r="K1738" s="129">
        <v>35</v>
      </c>
      <c r="L1738" s="127">
        <v>4</v>
      </c>
      <c r="M1738" s="127">
        <v>4</v>
      </c>
      <c r="N1738" s="127">
        <v>2</v>
      </c>
      <c r="O1738" s="127">
        <v>2</v>
      </c>
      <c r="P1738" s="127">
        <v>3</v>
      </c>
    </row>
    <row r="1739" spans="1:16" s="123" customFormat="1" ht="15.75" x14ac:dyDescent="0.25">
      <c r="A1739" s="121"/>
      <c r="B1739" s="127">
        <v>1729</v>
      </c>
      <c r="C1739" s="127">
        <v>1</v>
      </c>
      <c r="D1739" s="127">
        <v>36</v>
      </c>
      <c r="E1739" s="127">
        <v>14000</v>
      </c>
      <c r="F1739" s="128">
        <v>2.6621754158575426</v>
      </c>
      <c r="G1739" s="127">
        <v>25000</v>
      </c>
      <c r="H1739" s="127">
        <v>3600</v>
      </c>
      <c r="I1739" s="127">
        <v>5000</v>
      </c>
      <c r="J1739" s="127">
        <v>1</v>
      </c>
      <c r="K1739" s="127">
        <v>33</v>
      </c>
      <c r="L1739" s="127">
        <v>4</v>
      </c>
      <c r="M1739" s="127">
        <v>3</v>
      </c>
      <c r="N1739" s="127">
        <v>2</v>
      </c>
      <c r="O1739" s="127">
        <v>3</v>
      </c>
      <c r="P1739" s="127">
        <v>2</v>
      </c>
    </row>
    <row r="1740" spans="1:16" s="123" customFormat="1" ht="15.75" x14ac:dyDescent="0.25">
      <c r="A1740" s="121"/>
      <c r="B1740" s="127">
        <v>1730</v>
      </c>
      <c r="C1740" s="127">
        <v>5</v>
      </c>
      <c r="D1740" s="127">
        <v>12</v>
      </c>
      <c r="E1740" s="127">
        <v>18300</v>
      </c>
      <c r="F1740" s="128">
        <v>1.0945163720588975</v>
      </c>
      <c r="G1740" s="127">
        <v>36000</v>
      </c>
      <c r="H1740" s="127">
        <v>6200</v>
      </c>
      <c r="I1740" s="127">
        <v>5500</v>
      </c>
      <c r="J1740" s="127">
        <v>1</v>
      </c>
      <c r="K1740" s="127">
        <v>48</v>
      </c>
      <c r="L1740" s="127">
        <v>4</v>
      </c>
      <c r="M1740" s="127">
        <v>5</v>
      </c>
      <c r="N1740" s="127">
        <v>2</v>
      </c>
      <c r="O1740" s="127">
        <v>2</v>
      </c>
      <c r="P1740" s="127">
        <v>3</v>
      </c>
    </row>
    <row r="1741" spans="1:16" s="123" customFormat="1" ht="15.75" x14ac:dyDescent="0.25">
      <c r="A1741" s="121"/>
      <c r="B1741" s="127">
        <v>1731</v>
      </c>
      <c r="C1741" s="127">
        <v>3</v>
      </c>
      <c r="D1741" s="127">
        <v>12</v>
      </c>
      <c r="E1741" s="127">
        <v>24000</v>
      </c>
      <c r="F1741" s="128">
        <v>3.8834097986370293</v>
      </c>
      <c r="G1741" s="127">
        <v>45000</v>
      </c>
      <c r="H1741" s="127">
        <v>7300</v>
      </c>
      <c r="I1741" s="127">
        <v>6000</v>
      </c>
      <c r="J1741" s="127">
        <v>2</v>
      </c>
      <c r="K1741" s="129">
        <v>20</v>
      </c>
      <c r="L1741" s="127">
        <v>4</v>
      </c>
      <c r="M1741" s="127">
        <v>4</v>
      </c>
      <c r="N1741" s="127">
        <v>2</v>
      </c>
      <c r="O1741" s="127">
        <v>4</v>
      </c>
      <c r="P1741" s="127">
        <v>3</v>
      </c>
    </row>
    <row r="1742" spans="1:16" s="123" customFormat="1" ht="15.75" x14ac:dyDescent="0.25">
      <c r="A1742" s="121"/>
      <c r="B1742" s="127">
        <v>1732</v>
      </c>
      <c r="C1742" s="127">
        <v>4</v>
      </c>
      <c r="D1742" s="127">
        <v>18</v>
      </c>
      <c r="E1742" s="127">
        <v>24000</v>
      </c>
      <c r="F1742" s="128">
        <v>3.7858552969633759</v>
      </c>
      <c r="G1742" s="127">
        <v>36000</v>
      </c>
      <c r="H1742" s="127">
        <v>7300</v>
      </c>
      <c r="I1742" s="127">
        <v>6000</v>
      </c>
      <c r="J1742" s="127">
        <v>2</v>
      </c>
      <c r="K1742" s="127">
        <v>26</v>
      </c>
      <c r="L1742" s="127">
        <v>1</v>
      </c>
      <c r="M1742" s="127">
        <v>5</v>
      </c>
      <c r="N1742" s="127">
        <v>1</v>
      </c>
      <c r="O1742" s="127">
        <v>3</v>
      </c>
      <c r="P1742" s="127">
        <v>3</v>
      </c>
    </row>
    <row r="1743" spans="1:16" s="123" customFormat="1" ht="15.75" x14ac:dyDescent="0.25">
      <c r="A1743" s="121"/>
      <c r="B1743" s="127">
        <v>1733</v>
      </c>
      <c r="C1743" s="127">
        <v>5</v>
      </c>
      <c r="D1743" s="127">
        <v>36</v>
      </c>
      <c r="E1743" s="127">
        <v>18300</v>
      </c>
      <c r="F1743" s="128">
        <v>3.4033834454435441</v>
      </c>
      <c r="G1743" s="127">
        <v>36000</v>
      </c>
      <c r="H1743" s="127">
        <v>6200</v>
      </c>
      <c r="I1743" s="127">
        <v>5500</v>
      </c>
      <c r="J1743" s="127">
        <v>1</v>
      </c>
      <c r="K1743" s="129">
        <v>47</v>
      </c>
      <c r="L1743" s="127">
        <v>4</v>
      </c>
      <c r="M1743" s="127">
        <v>4</v>
      </c>
      <c r="N1743" s="127">
        <v>2</v>
      </c>
      <c r="O1743" s="127">
        <v>4</v>
      </c>
      <c r="P1743" s="127">
        <v>2</v>
      </c>
    </row>
    <row r="1744" spans="1:16" s="123" customFormat="1" ht="15.75" x14ac:dyDescent="0.25">
      <c r="A1744" s="121"/>
      <c r="B1744" s="127">
        <v>1734</v>
      </c>
      <c r="C1744" s="127">
        <v>1</v>
      </c>
      <c r="D1744" s="127">
        <v>36</v>
      </c>
      <c r="E1744" s="127">
        <v>18300</v>
      </c>
      <c r="F1744" s="128">
        <v>1.0745988973631173</v>
      </c>
      <c r="G1744" s="127">
        <v>36000</v>
      </c>
      <c r="H1744" s="127">
        <v>4400</v>
      </c>
      <c r="I1744" s="127">
        <v>5000</v>
      </c>
      <c r="J1744" s="127">
        <v>1</v>
      </c>
      <c r="K1744" s="127">
        <v>29</v>
      </c>
      <c r="L1744" s="127">
        <v>1</v>
      </c>
      <c r="M1744" s="127">
        <v>4</v>
      </c>
      <c r="N1744" s="127">
        <v>1</v>
      </c>
      <c r="O1744" s="127">
        <v>2</v>
      </c>
      <c r="P1744" s="127">
        <v>3</v>
      </c>
    </row>
    <row r="1745" spans="1:16" s="123" customFormat="1" ht="15.75" x14ac:dyDescent="0.25">
      <c r="A1745" s="121"/>
      <c r="B1745" s="127">
        <v>1735</v>
      </c>
      <c r="C1745" s="127">
        <v>1</v>
      </c>
      <c r="D1745" s="127">
        <v>36</v>
      </c>
      <c r="E1745" s="127">
        <v>5400</v>
      </c>
      <c r="F1745" s="128">
        <v>1.7522764174079906</v>
      </c>
      <c r="G1745" s="127">
        <v>12000</v>
      </c>
      <c r="H1745" s="127">
        <v>1800</v>
      </c>
      <c r="I1745" s="127">
        <v>5000</v>
      </c>
      <c r="J1745" s="127">
        <v>1</v>
      </c>
      <c r="K1745" s="129">
        <v>27</v>
      </c>
      <c r="L1745" s="127">
        <v>3</v>
      </c>
      <c r="M1745" s="127">
        <v>5</v>
      </c>
      <c r="N1745" s="127">
        <v>1</v>
      </c>
      <c r="O1745" s="127">
        <v>2</v>
      </c>
      <c r="P1745" s="127">
        <v>1</v>
      </c>
    </row>
    <row r="1746" spans="1:16" s="123" customFormat="1" ht="15.75" x14ac:dyDescent="0.25">
      <c r="A1746" s="121"/>
      <c r="B1746" s="127">
        <v>1736</v>
      </c>
      <c r="C1746" s="127">
        <v>4</v>
      </c>
      <c r="D1746" s="127">
        <v>36</v>
      </c>
      <c r="E1746" s="127">
        <v>14000</v>
      </c>
      <c r="F1746" s="128">
        <v>2.0198774099836445</v>
      </c>
      <c r="G1746" s="127">
        <v>25000</v>
      </c>
      <c r="H1746" s="127">
        <v>3700</v>
      </c>
      <c r="I1746" s="127">
        <v>6000</v>
      </c>
      <c r="J1746" s="127">
        <v>1</v>
      </c>
      <c r="K1746" s="127">
        <v>48</v>
      </c>
      <c r="L1746" s="127">
        <v>2</v>
      </c>
      <c r="M1746" s="127">
        <v>3</v>
      </c>
      <c r="N1746" s="127">
        <v>2</v>
      </c>
      <c r="O1746" s="127">
        <v>3</v>
      </c>
      <c r="P1746" s="127">
        <v>3</v>
      </c>
    </row>
    <row r="1747" spans="1:16" s="123" customFormat="1" ht="15.75" x14ac:dyDescent="0.25">
      <c r="A1747" s="121"/>
      <c r="B1747" s="127">
        <v>1737</v>
      </c>
      <c r="C1747" s="127">
        <v>3</v>
      </c>
      <c r="D1747" s="127">
        <v>48</v>
      </c>
      <c r="E1747" s="127">
        <v>14000</v>
      </c>
      <c r="F1747" s="128">
        <v>2.0245337445869529</v>
      </c>
      <c r="G1747" s="127">
        <v>21000</v>
      </c>
      <c r="H1747" s="127">
        <v>3600</v>
      </c>
      <c r="I1747" s="127">
        <v>6000</v>
      </c>
      <c r="J1747" s="127">
        <v>2</v>
      </c>
      <c r="K1747" s="129">
        <v>40</v>
      </c>
      <c r="L1747" s="127">
        <v>2</v>
      </c>
      <c r="M1747" s="127">
        <v>4</v>
      </c>
      <c r="N1747" s="127">
        <v>1</v>
      </c>
      <c r="O1747" s="127">
        <v>4</v>
      </c>
      <c r="P1747" s="127">
        <v>3</v>
      </c>
    </row>
    <row r="1748" spans="1:16" s="123" customFormat="1" ht="15.75" x14ac:dyDescent="0.25">
      <c r="A1748" s="121"/>
      <c r="B1748" s="127">
        <v>1738</v>
      </c>
      <c r="C1748" s="127">
        <v>1</v>
      </c>
      <c r="D1748" s="127">
        <v>48</v>
      </c>
      <c r="E1748" s="127">
        <v>18300</v>
      </c>
      <c r="F1748" s="128">
        <v>3.4736027487677448</v>
      </c>
      <c r="G1748" s="127">
        <v>36000</v>
      </c>
      <c r="H1748" s="127">
        <v>5200</v>
      </c>
      <c r="I1748" s="127">
        <v>5000</v>
      </c>
      <c r="J1748" s="127">
        <v>1</v>
      </c>
      <c r="K1748" s="127">
        <v>26</v>
      </c>
      <c r="L1748" s="127">
        <v>4</v>
      </c>
      <c r="M1748" s="127">
        <v>4</v>
      </c>
      <c r="N1748" s="127">
        <v>1</v>
      </c>
      <c r="O1748" s="127">
        <v>4</v>
      </c>
      <c r="P1748" s="127">
        <v>3</v>
      </c>
    </row>
    <row r="1749" spans="1:16" s="123" customFormat="1" ht="15.75" x14ac:dyDescent="0.25">
      <c r="A1749" s="121"/>
      <c r="B1749" s="127">
        <v>1739</v>
      </c>
      <c r="C1749" s="127">
        <v>1</v>
      </c>
      <c r="D1749" s="127">
        <v>18</v>
      </c>
      <c r="E1749" s="127">
        <v>5400</v>
      </c>
      <c r="F1749" s="128">
        <v>3.2986455868062459</v>
      </c>
      <c r="G1749" s="127">
        <v>15000</v>
      </c>
      <c r="H1749" s="127">
        <v>2100</v>
      </c>
      <c r="I1749" s="127">
        <v>5000</v>
      </c>
      <c r="J1749" s="127">
        <v>1</v>
      </c>
      <c r="K1749" s="129">
        <v>20</v>
      </c>
      <c r="L1749" s="127">
        <v>3</v>
      </c>
      <c r="M1749" s="127">
        <v>4</v>
      </c>
      <c r="N1749" s="127">
        <v>2</v>
      </c>
      <c r="O1749" s="127">
        <v>2</v>
      </c>
      <c r="P1749" s="127">
        <v>3</v>
      </c>
    </row>
    <row r="1750" spans="1:16" s="123" customFormat="1" ht="15.75" x14ac:dyDescent="0.25">
      <c r="A1750" s="121"/>
      <c r="B1750" s="127">
        <v>1740</v>
      </c>
      <c r="C1750" s="127">
        <v>5</v>
      </c>
      <c r="D1750" s="127">
        <v>36</v>
      </c>
      <c r="E1750" s="127">
        <v>14000</v>
      </c>
      <c r="F1750" s="128">
        <v>2.9841376429556243</v>
      </c>
      <c r="G1750" s="127">
        <v>25000</v>
      </c>
      <c r="H1750" s="127">
        <v>3600</v>
      </c>
      <c r="I1750" s="127">
        <v>5500</v>
      </c>
      <c r="J1750" s="127">
        <v>1</v>
      </c>
      <c r="K1750" s="127">
        <v>29</v>
      </c>
      <c r="L1750" s="127">
        <v>1</v>
      </c>
      <c r="M1750" s="127">
        <v>2</v>
      </c>
      <c r="N1750" s="127">
        <v>1</v>
      </c>
      <c r="O1750" s="127">
        <v>4</v>
      </c>
      <c r="P1750" s="127">
        <v>3</v>
      </c>
    </row>
    <row r="1751" spans="1:16" s="123" customFormat="1" ht="15.75" x14ac:dyDescent="0.25">
      <c r="A1751" s="121"/>
      <c r="B1751" s="127">
        <v>1741</v>
      </c>
      <c r="C1751" s="127">
        <v>5</v>
      </c>
      <c r="D1751" s="127">
        <v>36</v>
      </c>
      <c r="E1751" s="127">
        <v>5400</v>
      </c>
      <c r="F1751" s="128">
        <v>1.8698207926080039</v>
      </c>
      <c r="G1751" s="127">
        <v>12000</v>
      </c>
      <c r="H1751" s="127">
        <v>2000</v>
      </c>
      <c r="I1751" s="127">
        <v>5500</v>
      </c>
      <c r="J1751" s="127">
        <v>1</v>
      </c>
      <c r="K1751" s="127">
        <v>36</v>
      </c>
      <c r="L1751" s="127">
        <v>4</v>
      </c>
      <c r="M1751" s="127">
        <v>1</v>
      </c>
      <c r="N1751" s="127">
        <v>1</v>
      </c>
      <c r="O1751" s="127">
        <v>1</v>
      </c>
      <c r="P1751" s="127">
        <v>2</v>
      </c>
    </row>
    <row r="1752" spans="1:16" s="123" customFormat="1" ht="15.75" x14ac:dyDescent="0.25">
      <c r="A1752" s="121"/>
      <c r="B1752" s="127">
        <v>1742</v>
      </c>
      <c r="C1752" s="127">
        <v>5</v>
      </c>
      <c r="D1752" s="127">
        <v>36</v>
      </c>
      <c r="E1752" s="127">
        <v>24000</v>
      </c>
      <c r="F1752" s="128">
        <v>1.4716440066396259</v>
      </c>
      <c r="G1752" s="127">
        <v>42000</v>
      </c>
      <c r="H1752" s="127">
        <v>7300</v>
      </c>
      <c r="I1752" s="127">
        <v>5500</v>
      </c>
      <c r="J1752" s="127">
        <v>1</v>
      </c>
      <c r="K1752" s="129">
        <v>41</v>
      </c>
      <c r="L1752" s="127">
        <v>4</v>
      </c>
      <c r="M1752" s="127">
        <v>4</v>
      </c>
      <c r="N1752" s="127">
        <v>1</v>
      </c>
      <c r="O1752" s="127">
        <v>2</v>
      </c>
      <c r="P1752" s="127">
        <v>2</v>
      </c>
    </row>
    <row r="1753" spans="1:16" s="123" customFormat="1" ht="15.75" x14ac:dyDescent="0.25">
      <c r="A1753" s="121"/>
      <c r="B1753" s="127">
        <v>1743</v>
      </c>
      <c r="C1753" s="127">
        <v>5</v>
      </c>
      <c r="D1753" s="127">
        <v>36</v>
      </c>
      <c r="E1753" s="127">
        <v>24000</v>
      </c>
      <c r="F1753" s="128">
        <v>1.9481943636069601</v>
      </c>
      <c r="G1753" s="127">
        <v>36000</v>
      </c>
      <c r="H1753" s="127">
        <v>7300</v>
      </c>
      <c r="I1753" s="127">
        <v>5500</v>
      </c>
      <c r="J1753" s="127">
        <v>1</v>
      </c>
      <c r="K1753" s="127">
        <v>21</v>
      </c>
      <c r="L1753" s="127">
        <v>3</v>
      </c>
      <c r="M1753" s="127">
        <v>4</v>
      </c>
      <c r="N1753" s="127">
        <v>2</v>
      </c>
      <c r="O1753" s="127">
        <v>4</v>
      </c>
      <c r="P1753" s="127">
        <v>3</v>
      </c>
    </row>
    <row r="1754" spans="1:16" s="123" customFormat="1" ht="15.75" x14ac:dyDescent="0.25">
      <c r="A1754" s="121"/>
      <c r="B1754" s="127">
        <v>1744</v>
      </c>
      <c r="C1754" s="127">
        <v>1</v>
      </c>
      <c r="D1754" s="127">
        <v>36</v>
      </c>
      <c r="E1754" s="127">
        <v>18300</v>
      </c>
      <c r="F1754" s="128">
        <v>3.3507407681089334</v>
      </c>
      <c r="G1754" s="127">
        <v>36000</v>
      </c>
      <c r="H1754" s="127">
        <v>5300</v>
      </c>
      <c r="I1754" s="127">
        <v>5000</v>
      </c>
      <c r="J1754" s="127">
        <v>1</v>
      </c>
      <c r="K1754" s="129">
        <v>31</v>
      </c>
      <c r="L1754" s="127">
        <v>1</v>
      </c>
      <c r="M1754" s="127">
        <v>4</v>
      </c>
      <c r="N1754" s="127">
        <v>2</v>
      </c>
      <c r="O1754" s="127">
        <v>1</v>
      </c>
      <c r="P1754" s="127">
        <v>1</v>
      </c>
    </row>
    <row r="1755" spans="1:16" s="123" customFormat="1" ht="15.75" x14ac:dyDescent="0.25">
      <c r="A1755" s="121"/>
      <c r="B1755" s="127">
        <v>1745</v>
      </c>
      <c r="C1755" s="127">
        <v>1</v>
      </c>
      <c r="D1755" s="127">
        <v>18</v>
      </c>
      <c r="E1755" s="127">
        <v>14000</v>
      </c>
      <c r="F1755" s="128">
        <v>3.9961658163832299</v>
      </c>
      <c r="G1755" s="127">
        <v>25000</v>
      </c>
      <c r="H1755" s="127">
        <v>3600</v>
      </c>
      <c r="I1755" s="127">
        <v>5000</v>
      </c>
      <c r="J1755" s="127">
        <v>1</v>
      </c>
      <c r="K1755" s="127">
        <v>55</v>
      </c>
      <c r="L1755" s="127">
        <v>2</v>
      </c>
      <c r="M1755" s="127">
        <v>2</v>
      </c>
      <c r="N1755" s="127">
        <v>1</v>
      </c>
      <c r="O1755" s="127">
        <v>4</v>
      </c>
      <c r="P1755" s="127">
        <v>1</v>
      </c>
    </row>
    <row r="1756" spans="1:16" s="123" customFormat="1" ht="15.75" x14ac:dyDescent="0.25">
      <c r="A1756" s="121"/>
      <c r="B1756" s="127">
        <v>1746</v>
      </c>
      <c r="C1756" s="127">
        <v>2</v>
      </c>
      <c r="D1756" s="127">
        <v>36</v>
      </c>
      <c r="E1756" s="127">
        <v>14000</v>
      </c>
      <c r="F1756" s="128">
        <v>3.0586261650782687</v>
      </c>
      <c r="G1756" s="127">
        <v>25000</v>
      </c>
      <c r="H1756" s="127">
        <v>3600</v>
      </c>
      <c r="I1756" s="127">
        <v>6000</v>
      </c>
      <c r="J1756" s="127">
        <v>2</v>
      </c>
      <c r="K1756" s="129">
        <v>28</v>
      </c>
      <c r="L1756" s="127">
        <v>1</v>
      </c>
      <c r="M1756" s="127">
        <v>4</v>
      </c>
      <c r="N1756" s="127">
        <v>2</v>
      </c>
      <c r="O1756" s="127">
        <v>3</v>
      </c>
      <c r="P1756" s="127">
        <v>3</v>
      </c>
    </row>
    <row r="1757" spans="1:16" s="123" customFormat="1" ht="15.75" x14ac:dyDescent="0.25">
      <c r="A1757" s="121"/>
      <c r="B1757" s="127">
        <v>1747</v>
      </c>
      <c r="C1757" s="127">
        <v>2</v>
      </c>
      <c r="D1757" s="127">
        <v>36</v>
      </c>
      <c r="E1757" s="127">
        <v>5400</v>
      </c>
      <c r="F1757" s="128">
        <v>1.6144751564385775</v>
      </c>
      <c r="G1757" s="127">
        <v>12000</v>
      </c>
      <c r="H1757" s="127">
        <v>1700</v>
      </c>
      <c r="I1757" s="127">
        <v>6000</v>
      </c>
      <c r="J1757" s="127">
        <v>1</v>
      </c>
      <c r="K1757" s="127">
        <v>23</v>
      </c>
      <c r="L1757" s="127">
        <v>2</v>
      </c>
      <c r="M1757" s="127">
        <v>4</v>
      </c>
      <c r="N1757" s="127">
        <v>1</v>
      </c>
      <c r="O1757" s="127">
        <v>3</v>
      </c>
      <c r="P1757" s="127">
        <v>2</v>
      </c>
    </row>
    <row r="1758" spans="1:16" s="123" customFormat="1" ht="15.75" x14ac:dyDescent="0.25">
      <c r="A1758" s="121"/>
      <c r="B1758" s="127">
        <v>1748</v>
      </c>
      <c r="C1758" s="127">
        <v>4</v>
      </c>
      <c r="D1758" s="127">
        <v>60</v>
      </c>
      <c r="E1758" s="127">
        <v>14000</v>
      </c>
      <c r="F1758" s="128">
        <v>3.3514343275079863</v>
      </c>
      <c r="G1758" s="127">
        <v>20000</v>
      </c>
      <c r="H1758" s="127">
        <v>3600</v>
      </c>
      <c r="I1758" s="127">
        <v>6000</v>
      </c>
      <c r="J1758" s="127">
        <v>2</v>
      </c>
      <c r="K1758" s="129">
        <v>49</v>
      </c>
      <c r="L1758" s="127">
        <v>2</v>
      </c>
      <c r="M1758" s="127">
        <v>3</v>
      </c>
      <c r="N1758" s="127">
        <v>1</v>
      </c>
      <c r="O1758" s="127">
        <v>4</v>
      </c>
      <c r="P1758" s="127">
        <v>3</v>
      </c>
    </row>
    <row r="1759" spans="1:16" s="123" customFormat="1" ht="15.75" x14ac:dyDescent="0.25">
      <c r="A1759" s="121"/>
      <c r="B1759" s="127">
        <v>1749</v>
      </c>
      <c r="C1759" s="127">
        <v>1</v>
      </c>
      <c r="D1759" s="127">
        <v>60</v>
      </c>
      <c r="E1759" s="127">
        <v>14000</v>
      </c>
      <c r="F1759" s="128">
        <v>1.2619609400797969</v>
      </c>
      <c r="G1759" s="127">
        <v>25000</v>
      </c>
      <c r="H1759" s="127">
        <v>3600</v>
      </c>
      <c r="I1759" s="127">
        <v>5000</v>
      </c>
      <c r="J1759" s="127">
        <v>1</v>
      </c>
      <c r="K1759" s="127">
        <v>36</v>
      </c>
      <c r="L1759" s="127">
        <v>1</v>
      </c>
      <c r="M1759" s="127">
        <v>5</v>
      </c>
      <c r="N1759" s="127">
        <v>2</v>
      </c>
      <c r="O1759" s="127">
        <v>1</v>
      </c>
      <c r="P1759" s="127">
        <v>3</v>
      </c>
    </row>
    <row r="1760" spans="1:16" s="123" customFormat="1" ht="15.75" x14ac:dyDescent="0.25">
      <c r="A1760" s="121"/>
      <c r="B1760" s="127">
        <v>1750</v>
      </c>
      <c r="C1760" s="127">
        <v>3</v>
      </c>
      <c r="D1760" s="127">
        <v>36</v>
      </c>
      <c r="E1760" s="127">
        <v>18300</v>
      </c>
      <c r="F1760" s="128">
        <v>1.8314344944456828</v>
      </c>
      <c r="G1760" s="127">
        <v>36000</v>
      </c>
      <c r="H1760" s="127">
        <v>5000</v>
      </c>
      <c r="I1760" s="127">
        <v>6000</v>
      </c>
      <c r="J1760" s="127">
        <v>1</v>
      </c>
      <c r="K1760" s="129">
        <v>38</v>
      </c>
      <c r="L1760" s="127">
        <v>2</v>
      </c>
      <c r="M1760" s="127">
        <v>1</v>
      </c>
      <c r="N1760" s="127">
        <v>1</v>
      </c>
      <c r="O1760" s="127">
        <v>1</v>
      </c>
      <c r="P1760" s="127">
        <v>3</v>
      </c>
    </row>
    <row r="1761" spans="1:16" s="123" customFormat="1" ht="15.75" x14ac:dyDescent="0.25">
      <c r="A1761" s="121"/>
      <c r="B1761" s="127">
        <v>1751</v>
      </c>
      <c r="C1761" s="127">
        <v>1</v>
      </c>
      <c r="D1761" s="127">
        <v>48</v>
      </c>
      <c r="E1761" s="127">
        <v>18300</v>
      </c>
      <c r="F1761" s="128">
        <v>3.924582583771667</v>
      </c>
      <c r="G1761" s="127">
        <v>36000</v>
      </c>
      <c r="H1761" s="127">
        <v>4300</v>
      </c>
      <c r="I1761" s="127">
        <v>5000</v>
      </c>
      <c r="J1761" s="127">
        <v>2</v>
      </c>
      <c r="K1761" s="127">
        <v>23</v>
      </c>
      <c r="L1761" s="127">
        <v>4</v>
      </c>
      <c r="M1761" s="127">
        <v>4</v>
      </c>
      <c r="N1761" s="127">
        <v>2</v>
      </c>
      <c r="O1761" s="127">
        <v>2</v>
      </c>
      <c r="P1761" s="127">
        <v>3</v>
      </c>
    </row>
    <row r="1762" spans="1:16" s="123" customFormat="1" ht="15.75" x14ac:dyDescent="0.25">
      <c r="A1762" s="121"/>
      <c r="B1762" s="127">
        <v>1752</v>
      </c>
      <c r="C1762" s="127">
        <v>4</v>
      </c>
      <c r="D1762" s="127">
        <v>18</v>
      </c>
      <c r="E1762" s="127">
        <v>18300</v>
      </c>
      <c r="F1762" s="128">
        <v>1.1676411813362519</v>
      </c>
      <c r="G1762" s="127">
        <v>36000</v>
      </c>
      <c r="H1762" s="127">
        <v>5200</v>
      </c>
      <c r="I1762" s="127">
        <v>6000</v>
      </c>
      <c r="J1762" s="127">
        <v>1</v>
      </c>
      <c r="K1762" s="127">
        <v>43</v>
      </c>
      <c r="L1762" s="127">
        <v>3</v>
      </c>
      <c r="M1762" s="127">
        <v>3</v>
      </c>
      <c r="N1762" s="127">
        <v>2</v>
      </c>
      <c r="O1762" s="127">
        <v>4</v>
      </c>
      <c r="P1762" s="127">
        <v>2</v>
      </c>
    </row>
    <row r="1763" spans="1:16" s="123" customFormat="1" ht="15.75" x14ac:dyDescent="0.25">
      <c r="A1763" s="121"/>
      <c r="B1763" s="127">
        <v>1753</v>
      </c>
      <c r="C1763" s="127">
        <v>1</v>
      </c>
      <c r="D1763" s="127">
        <v>48</v>
      </c>
      <c r="E1763" s="127">
        <v>18300</v>
      </c>
      <c r="F1763" s="128">
        <v>1.4554463605626951</v>
      </c>
      <c r="G1763" s="127">
        <v>36000</v>
      </c>
      <c r="H1763" s="127">
        <v>5200</v>
      </c>
      <c r="I1763" s="127">
        <v>5000</v>
      </c>
      <c r="J1763" s="127">
        <v>2</v>
      </c>
      <c r="K1763" s="129">
        <v>35</v>
      </c>
      <c r="L1763" s="127">
        <v>1</v>
      </c>
      <c r="M1763" s="127">
        <v>2</v>
      </c>
      <c r="N1763" s="127">
        <v>1</v>
      </c>
      <c r="O1763" s="127">
        <v>1</v>
      </c>
      <c r="P1763" s="127">
        <v>1</v>
      </c>
    </row>
    <row r="1764" spans="1:16" s="123" customFormat="1" ht="15.75" x14ac:dyDescent="0.25">
      <c r="A1764" s="121"/>
      <c r="B1764" s="127">
        <v>1754</v>
      </c>
      <c r="C1764" s="127">
        <v>1</v>
      </c>
      <c r="D1764" s="127">
        <v>48</v>
      </c>
      <c r="E1764" s="127">
        <v>5400</v>
      </c>
      <c r="F1764" s="128">
        <v>2.6385362538460702</v>
      </c>
      <c r="G1764" s="127">
        <v>12000</v>
      </c>
      <c r="H1764" s="127">
        <v>1400</v>
      </c>
      <c r="I1764" s="127">
        <v>5000</v>
      </c>
      <c r="J1764" s="127">
        <v>1</v>
      </c>
      <c r="K1764" s="129">
        <v>33</v>
      </c>
      <c r="L1764" s="127">
        <v>4</v>
      </c>
      <c r="M1764" s="127">
        <v>5</v>
      </c>
      <c r="N1764" s="127">
        <v>2</v>
      </c>
      <c r="O1764" s="127">
        <v>3</v>
      </c>
      <c r="P1764" s="127">
        <v>1</v>
      </c>
    </row>
    <row r="1765" spans="1:16" s="123" customFormat="1" ht="15.75" x14ac:dyDescent="0.25">
      <c r="A1765" s="121"/>
      <c r="B1765" s="127">
        <v>1755</v>
      </c>
      <c r="C1765" s="127">
        <v>2</v>
      </c>
      <c r="D1765" s="127">
        <v>18</v>
      </c>
      <c r="E1765" s="127">
        <v>14000</v>
      </c>
      <c r="F1765" s="128">
        <v>1.9900201708071947</v>
      </c>
      <c r="G1765" s="127">
        <v>25000</v>
      </c>
      <c r="H1765" s="127">
        <v>4300</v>
      </c>
      <c r="I1765" s="127">
        <v>6000</v>
      </c>
      <c r="J1765" s="127">
        <v>1</v>
      </c>
      <c r="K1765" s="127">
        <v>26</v>
      </c>
      <c r="L1765" s="127">
        <v>4</v>
      </c>
      <c r="M1765" s="127">
        <v>2</v>
      </c>
      <c r="N1765" s="127">
        <v>1</v>
      </c>
      <c r="O1765" s="127">
        <v>2</v>
      </c>
      <c r="P1765" s="127">
        <v>3</v>
      </c>
    </row>
    <row r="1766" spans="1:16" s="123" customFormat="1" ht="15.75" x14ac:dyDescent="0.25">
      <c r="A1766" s="121"/>
      <c r="B1766" s="127">
        <v>1756</v>
      </c>
      <c r="C1766" s="127">
        <v>1</v>
      </c>
      <c r="D1766" s="127">
        <v>36</v>
      </c>
      <c r="E1766" s="127">
        <v>24000</v>
      </c>
      <c r="F1766" s="128">
        <v>1.8074227143165129</v>
      </c>
      <c r="G1766" s="127">
        <v>42000</v>
      </c>
      <c r="H1766" s="127">
        <v>5200</v>
      </c>
      <c r="I1766" s="127">
        <v>5000</v>
      </c>
      <c r="J1766" s="127">
        <v>1</v>
      </c>
      <c r="K1766" s="129">
        <v>23</v>
      </c>
      <c r="L1766" s="127">
        <v>4</v>
      </c>
      <c r="M1766" s="127">
        <v>4</v>
      </c>
      <c r="N1766" s="127">
        <v>1</v>
      </c>
      <c r="O1766" s="127">
        <v>1</v>
      </c>
      <c r="P1766" s="127">
        <v>1</v>
      </c>
    </row>
    <row r="1767" spans="1:16" s="123" customFormat="1" ht="15.75" x14ac:dyDescent="0.25">
      <c r="A1767" s="121"/>
      <c r="B1767" s="127">
        <v>1757</v>
      </c>
      <c r="C1767" s="127">
        <v>4</v>
      </c>
      <c r="D1767" s="127">
        <v>18</v>
      </c>
      <c r="E1767" s="127">
        <v>18300</v>
      </c>
      <c r="F1767" s="128">
        <v>2.2973665168781201</v>
      </c>
      <c r="G1767" s="127">
        <v>36000</v>
      </c>
      <c r="H1767" s="127">
        <v>5200</v>
      </c>
      <c r="I1767" s="127">
        <v>6000</v>
      </c>
      <c r="J1767" s="127">
        <v>2</v>
      </c>
      <c r="K1767" s="127">
        <v>20</v>
      </c>
      <c r="L1767" s="127">
        <v>3</v>
      </c>
      <c r="M1767" s="127">
        <v>5</v>
      </c>
      <c r="N1767" s="127">
        <v>1</v>
      </c>
      <c r="O1767" s="127">
        <v>1</v>
      </c>
      <c r="P1767" s="127">
        <v>3</v>
      </c>
    </row>
    <row r="1768" spans="1:16" s="123" customFormat="1" ht="15.75" x14ac:dyDescent="0.25">
      <c r="A1768" s="121"/>
      <c r="B1768" s="127">
        <v>1758</v>
      </c>
      <c r="C1768" s="127">
        <v>4</v>
      </c>
      <c r="D1768" s="127">
        <v>36</v>
      </c>
      <c r="E1768" s="127">
        <v>18300</v>
      </c>
      <c r="F1768" s="128">
        <v>1.542236811253614</v>
      </c>
      <c r="G1768" s="127">
        <v>36000</v>
      </c>
      <c r="H1768" s="127">
        <v>5200</v>
      </c>
      <c r="I1768" s="127">
        <v>6000</v>
      </c>
      <c r="J1768" s="127">
        <v>1</v>
      </c>
      <c r="K1768" s="129">
        <v>54</v>
      </c>
      <c r="L1768" s="127">
        <v>4</v>
      </c>
      <c r="M1768" s="127">
        <v>1</v>
      </c>
      <c r="N1768" s="127">
        <v>2</v>
      </c>
      <c r="O1768" s="127">
        <v>4</v>
      </c>
      <c r="P1768" s="127">
        <v>3</v>
      </c>
    </row>
    <row r="1769" spans="1:16" s="123" customFormat="1" ht="15.75" x14ac:dyDescent="0.25">
      <c r="A1769" s="121"/>
      <c r="B1769" s="127">
        <v>1759</v>
      </c>
      <c r="C1769" s="127">
        <v>3</v>
      </c>
      <c r="D1769" s="127">
        <v>36</v>
      </c>
      <c r="E1769" s="127">
        <v>14000</v>
      </c>
      <c r="F1769" s="128">
        <v>2.0050160930224421</v>
      </c>
      <c r="G1769" s="127">
        <v>25000</v>
      </c>
      <c r="H1769" s="127">
        <v>3600</v>
      </c>
      <c r="I1769" s="127">
        <v>6000</v>
      </c>
      <c r="J1769" s="127">
        <v>1</v>
      </c>
      <c r="K1769" s="127">
        <v>50</v>
      </c>
      <c r="L1769" s="127">
        <v>1</v>
      </c>
      <c r="M1769" s="127">
        <v>5</v>
      </c>
      <c r="N1769" s="127">
        <v>1</v>
      </c>
      <c r="O1769" s="127">
        <v>3</v>
      </c>
      <c r="P1769" s="127">
        <v>3</v>
      </c>
    </row>
    <row r="1770" spans="1:16" s="123" customFormat="1" ht="15.75" x14ac:dyDescent="0.25">
      <c r="A1770" s="121"/>
      <c r="B1770" s="127">
        <v>1760</v>
      </c>
      <c r="C1770" s="127">
        <v>3</v>
      </c>
      <c r="D1770" s="127">
        <v>36</v>
      </c>
      <c r="E1770" s="127">
        <v>14000</v>
      </c>
      <c r="F1770" s="128">
        <v>1.1494889690450438</v>
      </c>
      <c r="G1770" s="127">
        <v>25000</v>
      </c>
      <c r="H1770" s="127">
        <v>4200</v>
      </c>
      <c r="I1770" s="127">
        <v>6000</v>
      </c>
      <c r="J1770" s="127">
        <v>2</v>
      </c>
      <c r="K1770" s="129">
        <v>35</v>
      </c>
      <c r="L1770" s="127">
        <v>1</v>
      </c>
      <c r="M1770" s="127">
        <v>5</v>
      </c>
      <c r="N1770" s="127">
        <v>2</v>
      </c>
      <c r="O1770" s="127">
        <v>4</v>
      </c>
      <c r="P1770" s="127">
        <v>3</v>
      </c>
    </row>
    <row r="1771" spans="1:16" s="123" customFormat="1" ht="15.75" x14ac:dyDescent="0.25">
      <c r="A1771" s="121"/>
      <c r="B1771" s="127">
        <v>1761</v>
      </c>
      <c r="C1771" s="127">
        <v>5</v>
      </c>
      <c r="D1771" s="127">
        <v>36</v>
      </c>
      <c r="E1771" s="127">
        <v>24000</v>
      </c>
      <c r="F1771" s="128">
        <v>3.2295172455968908</v>
      </c>
      <c r="G1771" s="127">
        <v>36000</v>
      </c>
      <c r="H1771" s="127">
        <v>8400</v>
      </c>
      <c r="I1771" s="127">
        <v>5500</v>
      </c>
      <c r="J1771" s="127">
        <v>2</v>
      </c>
      <c r="K1771" s="127">
        <v>29</v>
      </c>
      <c r="L1771" s="127">
        <v>4</v>
      </c>
      <c r="M1771" s="127">
        <v>2</v>
      </c>
      <c r="N1771" s="127">
        <v>2</v>
      </c>
      <c r="O1771" s="127">
        <v>1</v>
      </c>
      <c r="P1771" s="127">
        <v>1</v>
      </c>
    </row>
    <row r="1772" spans="1:16" s="123" customFormat="1" ht="15.75" x14ac:dyDescent="0.25">
      <c r="A1772" s="121"/>
      <c r="B1772" s="127">
        <v>1762</v>
      </c>
      <c r="C1772" s="127">
        <v>1</v>
      </c>
      <c r="D1772" s="127">
        <v>12</v>
      </c>
      <c r="E1772" s="127">
        <v>5400</v>
      </c>
      <c r="F1772" s="128">
        <v>1.520612411794753</v>
      </c>
      <c r="G1772" s="127">
        <v>15000</v>
      </c>
      <c r="H1772" s="127">
        <v>2200</v>
      </c>
      <c r="I1772" s="127">
        <v>5000</v>
      </c>
      <c r="J1772" s="127">
        <v>2</v>
      </c>
      <c r="K1772" s="129">
        <v>26</v>
      </c>
      <c r="L1772" s="127">
        <v>3</v>
      </c>
      <c r="M1772" s="127">
        <v>3</v>
      </c>
      <c r="N1772" s="127">
        <v>2</v>
      </c>
      <c r="O1772" s="127">
        <v>2</v>
      </c>
      <c r="P1772" s="127">
        <v>1</v>
      </c>
    </row>
    <row r="1773" spans="1:16" s="123" customFormat="1" ht="15.75" x14ac:dyDescent="0.25">
      <c r="A1773" s="121"/>
      <c r="B1773" s="127">
        <v>1763</v>
      </c>
      <c r="C1773" s="127">
        <v>2</v>
      </c>
      <c r="D1773" s="127">
        <v>60</v>
      </c>
      <c r="E1773" s="127">
        <v>5400</v>
      </c>
      <c r="F1773" s="128">
        <v>3.8585497749323103</v>
      </c>
      <c r="G1773" s="127">
        <v>18000</v>
      </c>
      <c r="H1773" s="127">
        <v>2900</v>
      </c>
      <c r="I1773" s="127">
        <v>6000</v>
      </c>
      <c r="J1773" s="127">
        <v>1</v>
      </c>
      <c r="K1773" s="129">
        <v>50</v>
      </c>
      <c r="L1773" s="127">
        <v>1</v>
      </c>
      <c r="M1773" s="127">
        <v>3</v>
      </c>
      <c r="N1773" s="127">
        <v>2</v>
      </c>
      <c r="O1773" s="127">
        <v>1</v>
      </c>
      <c r="P1773" s="127">
        <v>3</v>
      </c>
    </row>
    <row r="1774" spans="1:16" s="123" customFormat="1" ht="15.75" x14ac:dyDescent="0.25">
      <c r="A1774" s="121"/>
      <c r="B1774" s="127">
        <v>1764</v>
      </c>
      <c r="C1774" s="127">
        <v>1</v>
      </c>
      <c r="D1774" s="127">
        <v>48</v>
      </c>
      <c r="E1774" s="127">
        <v>18300</v>
      </c>
      <c r="F1774" s="128">
        <v>3.5015089309476291</v>
      </c>
      <c r="G1774" s="127">
        <v>36000</v>
      </c>
      <c r="H1774" s="127">
        <v>5300</v>
      </c>
      <c r="I1774" s="127">
        <v>5000</v>
      </c>
      <c r="J1774" s="127">
        <v>1</v>
      </c>
      <c r="K1774" s="127">
        <v>36</v>
      </c>
      <c r="L1774" s="127">
        <v>1</v>
      </c>
      <c r="M1774" s="127">
        <v>4</v>
      </c>
      <c r="N1774" s="127">
        <v>2</v>
      </c>
      <c r="O1774" s="127">
        <v>1</v>
      </c>
      <c r="P1774" s="127">
        <v>1</v>
      </c>
    </row>
    <row r="1775" spans="1:16" s="123" customFormat="1" ht="15.75" x14ac:dyDescent="0.25">
      <c r="A1775" s="121"/>
      <c r="B1775" s="127">
        <v>1765</v>
      </c>
      <c r="C1775" s="127">
        <v>4</v>
      </c>
      <c r="D1775" s="127">
        <v>48</v>
      </c>
      <c r="E1775" s="127">
        <v>5400</v>
      </c>
      <c r="F1775" s="128">
        <v>3.3141650043515876</v>
      </c>
      <c r="G1775" s="127">
        <v>12000</v>
      </c>
      <c r="H1775" s="127">
        <v>2100</v>
      </c>
      <c r="I1775" s="127">
        <v>6000</v>
      </c>
      <c r="J1775" s="127">
        <v>1</v>
      </c>
      <c r="K1775" s="129">
        <v>41</v>
      </c>
      <c r="L1775" s="127">
        <v>1</v>
      </c>
      <c r="M1775" s="127">
        <v>3</v>
      </c>
      <c r="N1775" s="127">
        <v>2</v>
      </c>
      <c r="O1775" s="127">
        <v>4</v>
      </c>
      <c r="P1775" s="127">
        <v>1</v>
      </c>
    </row>
    <row r="1776" spans="1:16" s="123" customFormat="1" ht="15.75" x14ac:dyDescent="0.25">
      <c r="A1776" s="121"/>
      <c r="B1776" s="127">
        <v>1766</v>
      </c>
      <c r="C1776" s="127">
        <v>3</v>
      </c>
      <c r="D1776" s="127">
        <v>60</v>
      </c>
      <c r="E1776" s="127">
        <v>18300</v>
      </c>
      <c r="F1776" s="128">
        <v>3.0621289812152224</v>
      </c>
      <c r="G1776" s="127">
        <v>36000</v>
      </c>
      <c r="H1776" s="127">
        <v>5200</v>
      </c>
      <c r="I1776" s="127">
        <v>6000</v>
      </c>
      <c r="J1776" s="127">
        <v>2</v>
      </c>
      <c r="K1776" s="127">
        <v>33</v>
      </c>
      <c r="L1776" s="127">
        <v>3</v>
      </c>
      <c r="M1776" s="127">
        <v>3</v>
      </c>
      <c r="N1776" s="127">
        <v>2</v>
      </c>
      <c r="O1776" s="127">
        <v>1</v>
      </c>
      <c r="P1776" s="127">
        <v>3</v>
      </c>
    </row>
    <row r="1777" spans="1:16" s="123" customFormat="1" ht="15.75" x14ac:dyDescent="0.25">
      <c r="A1777" s="121"/>
      <c r="B1777" s="127">
        <v>1767</v>
      </c>
      <c r="C1777" s="127">
        <v>3</v>
      </c>
      <c r="D1777" s="127">
        <v>60</v>
      </c>
      <c r="E1777" s="127">
        <v>24000</v>
      </c>
      <c r="F1777" s="128">
        <v>1.7565619402354384</v>
      </c>
      <c r="G1777" s="127">
        <v>47000</v>
      </c>
      <c r="H1777" s="127">
        <v>7300</v>
      </c>
      <c r="I1777" s="127">
        <v>6000</v>
      </c>
      <c r="J1777" s="127">
        <v>2</v>
      </c>
      <c r="K1777" s="129">
        <v>41</v>
      </c>
      <c r="L1777" s="127">
        <v>3</v>
      </c>
      <c r="M1777" s="127">
        <v>3</v>
      </c>
      <c r="N1777" s="127">
        <v>1</v>
      </c>
      <c r="O1777" s="127">
        <v>2</v>
      </c>
      <c r="P1777" s="127">
        <v>3</v>
      </c>
    </row>
    <row r="1778" spans="1:16" s="123" customFormat="1" ht="15.75" x14ac:dyDescent="0.25">
      <c r="A1778" s="121"/>
      <c r="B1778" s="127">
        <v>1768</v>
      </c>
      <c r="C1778" s="127">
        <v>2</v>
      </c>
      <c r="D1778" s="127">
        <v>36</v>
      </c>
      <c r="E1778" s="127">
        <v>14000</v>
      </c>
      <c r="F1778" s="128">
        <v>2.8667761060935417</v>
      </c>
      <c r="G1778" s="127">
        <v>25000</v>
      </c>
      <c r="H1778" s="127">
        <v>4400</v>
      </c>
      <c r="I1778" s="127">
        <v>6000</v>
      </c>
      <c r="J1778" s="127">
        <v>1</v>
      </c>
      <c r="K1778" s="127">
        <v>19</v>
      </c>
      <c r="L1778" s="127">
        <v>2</v>
      </c>
      <c r="M1778" s="127">
        <v>5</v>
      </c>
      <c r="N1778" s="127">
        <v>1</v>
      </c>
      <c r="O1778" s="127">
        <v>2</v>
      </c>
      <c r="P1778" s="127">
        <v>3</v>
      </c>
    </row>
    <row r="1779" spans="1:16" s="123" customFormat="1" ht="15.75" x14ac:dyDescent="0.25">
      <c r="A1779" s="121"/>
      <c r="B1779" s="127">
        <v>1769</v>
      </c>
      <c r="C1779" s="127">
        <v>1</v>
      </c>
      <c r="D1779" s="127">
        <v>36</v>
      </c>
      <c r="E1779" s="127">
        <v>24000</v>
      </c>
      <c r="F1779" s="128">
        <v>1.3192810397781063</v>
      </c>
      <c r="G1779" s="127">
        <v>36000</v>
      </c>
      <c r="H1779" s="127">
        <v>6200</v>
      </c>
      <c r="I1779" s="127">
        <v>5000</v>
      </c>
      <c r="J1779" s="127">
        <v>2</v>
      </c>
      <c r="K1779" s="129">
        <v>24</v>
      </c>
      <c r="L1779" s="127">
        <v>2</v>
      </c>
      <c r="M1779" s="127">
        <v>3</v>
      </c>
      <c r="N1779" s="127">
        <v>1</v>
      </c>
      <c r="O1779" s="127">
        <v>2</v>
      </c>
      <c r="P1779" s="127">
        <v>2</v>
      </c>
    </row>
    <row r="1780" spans="1:16" s="123" customFormat="1" ht="15.75" x14ac:dyDescent="0.25">
      <c r="A1780" s="121"/>
      <c r="B1780" s="127">
        <v>1770</v>
      </c>
      <c r="C1780" s="127">
        <v>2</v>
      </c>
      <c r="D1780" s="127">
        <v>18</v>
      </c>
      <c r="E1780" s="127">
        <v>5400</v>
      </c>
      <c r="F1780" s="128">
        <v>1.4881582210825099</v>
      </c>
      <c r="G1780" s="127">
        <v>12000</v>
      </c>
      <c r="H1780" s="127">
        <v>1700</v>
      </c>
      <c r="I1780" s="127">
        <v>6000</v>
      </c>
      <c r="J1780" s="127">
        <v>2</v>
      </c>
      <c r="K1780" s="127">
        <v>19</v>
      </c>
      <c r="L1780" s="127">
        <v>3</v>
      </c>
      <c r="M1780" s="127">
        <v>4</v>
      </c>
      <c r="N1780" s="127">
        <v>1</v>
      </c>
      <c r="O1780" s="127">
        <v>1</v>
      </c>
      <c r="P1780" s="127">
        <v>2</v>
      </c>
    </row>
    <row r="1781" spans="1:16" s="123" customFormat="1" ht="15.75" x14ac:dyDescent="0.25">
      <c r="A1781" s="121"/>
      <c r="B1781" s="127">
        <v>1771</v>
      </c>
      <c r="C1781" s="127">
        <v>1</v>
      </c>
      <c r="D1781" s="127">
        <v>18</v>
      </c>
      <c r="E1781" s="127">
        <v>14000</v>
      </c>
      <c r="F1781" s="128">
        <v>1.3513661377223865</v>
      </c>
      <c r="G1781" s="127">
        <v>25000</v>
      </c>
      <c r="H1781" s="127">
        <v>3600</v>
      </c>
      <c r="I1781" s="127">
        <v>5000</v>
      </c>
      <c r="J1781" s="127">
        <v>2</v>
      </c>
      <c r="K1781" s="129">
        <v>19</v>
      </c>
      <c r="L1781" s="127">
        <v>3</v>
      </c>
      <c r="M1781" s="127">
        <v>4</v>
      </c>
      <c r="N1781" s="127">
        <v>1</v>
      </c>
      <c r="O1781" s="127">
        <v>1</v>
      </c>
      <c r="P1781" s="127">
        <v>1</v>
      </c>
    </row>
    <row r="1782" spans="1:16" s="123" customFormat="1" ht="15.75" x14ac:dyDescent="0.25">
      <c r="A1782" s="121"/>
      <c r="B1782" s="127">
        <v>1772</v>
      </c>
      <c r="C1782" s="127">
        <v>5</v>
      </c>
      <c r="D1782" s="127">
        <v>48</v>
      </c>
      <c r="E1782" s="127">
        <v>18300</v>
      </c>
      <c r="F1782" s="128">
        <v>1.0059336617594998</v>
      </c>
      <c r="G1782" s="127">
        <v>33000</v>
      </c>
      <c r="H1782" s="127">
        <v>6000</v>
      </c>
      <c r="I1782" s="127">
        <v>5500</v>
      </c>
      <c r="J1782" s="127">
        <v>2</v>
      </c>
      <c r="K1782" s="127">
        <v>30</v>
      </c>
      <c r="L1782" s="127">
        <v>4</v>
      </c>
      <c r="M1782" s="127">
        <v>5</v>
      </c>
      <c r="N1782" s="127">
        <v>2</v>
      </c>
      <c r="O1782" s="127">
        <v>3</v>
      </c>
      <c r="P1782" s="127">
        <v>3</v>
      </c>
    </row>
    <row r="1783" spans="1:16" s="123" customFormat="1" ht="15.75" x14ac:dyDescent="0.25">
      <c r="A1783" s="121"/>
      <c r="B1783" s="127">
        <v>1773</v>
      </c>
      <c r="C1783" s="127">
        <v>1</v>
      </c>
      <c r="D1783" s="127">
        <v>36</v>
      </c>
      <c r="E1783" s="127">
        <v>18300</v>
      </c>
      <c r="F1783" s="128">
        <v>1.0090357039071471</v>
      </c>
      <c r="G1783" s="127">
        <v>36000</v>
      </c>
      <c r="H1783" s="127">
        <v>4400</v>
      </c>
      <c r="I1783" s="127">
        <v>5000</v>
      </c>
      <c r="J1783" s="127">
        <v>1</v>
      </c>
      <c r="K1783" s="129">
        <v>49</v>
      </c>
      <c r="L1783" s="127">
        <v>2</v>
      </c>
      <c r="M1783" s="127">
        <v>4</v>
      </c>
      <c r="N1783" s="127">
        <v>1</v>
      </c>
      <c r="O1783" s="127">
        <v>1</v>
      </c>
      <c r="P1783" s="127">
        <v>3</v>
      </c>
    </row>
    <row r="1784" spans="1:16" s="123" customFormat="1" ht="15.75" x14ac:dyDescent="0.25">
      <c r="A1784" s="121"/>
      <c r="B1784" s="127">
        <v>1774</v>
      </c>
      <c r="C1784" s="127">
        <v>2</v>
      </c>
      <c r="D1784" s="127">
        <v>60</v>
      </c>
      <c r="E1784" s="127">
        <v>14000</v>
      </c>
      <c r="F1784" s="128">
        <v>1.3152441880378243</v>
      </c>
      <c r="G1784" s="127">
        <v>25000</v>
      </c>
      <c r="H1784" s="127">
        <v>4400</v>
      </c>
      <c r="I1784" s="127">
        <v>6000</v>
      </c>
      <c r="J1784" s="127">
        <v>2</v>
      </c>
      <c r="K1784" s="127">
        <v>42</v>
      </c>
      <c r="L1784" s="127">
        <v>2</v>
      </c>
      <c r="M1784" s="127">
        <v>1</v>
      </c>
      <c r="N1784" s="127">
        <v>1</v>
      </c>
      <c r="O1784" s="127">
        <v>4</v>
      </c>
      <c r="P1784" s="127">
        <v>1</v>
      </c>
    </row>
    <row r="1785" spans="1:16" s="123" customFormat="1" ht="15.75" x14ac:dyDescent="0.25">
      <c r="A1785" s="121"/>
      <c r="B1785" s="127">
        <v>1775</v>
      </c>
      <c r="C1785" s="127">
        <v>3</v>
      </c>
      <c r="D1785" s="127">
        <v>18</v>
      </c>
      <c r="E1785" s="127">
        <v>18300</v>
      </c>
      <c r="F1785" s="128">
        <v>2.0899643954939555</v>
      </c>
      <c r="G1785" s="127">
        <v>33000</v>
      </c>
      <c r="H1785" s="127">
        <v>5300</v>
      </c>
      <c r="I1785" s="127">
        <v>6000</v>
      </c>
      <c r="J1785" s="127">
        <v>1</v>
      </c>
      <c r="K1785" s="129">
        <v>48</v>
      </c>
      <c r="L1785" s="127">
        <v>4</v>
      </c>
      <c r="M1785" s="127">
        <v>3</v>
      </c>
      <c r="N1785" s="127">
        <v>2</v>
      </c>
      <c r="O1785" s="127">
        <v>3</v>
      </c>
      <c r="P1785" s="127">
        <v>3</v>
      </c>
    </row>
    <row r="1786" spans="1:16" s="123" customFormat="1" ht="15.75" x14ac:dyDescent="0.25">
      <c r="A1786" s="121"/>
      <c r="B1786" s="127">
        <v>1776</v>
      </c>
      <c r="C1786" s="127">
        <v>1</v>
      </c>
      <c r="D1786" s="127">
        <v>36</v>
      </c>
      <c r="E1786" s="127">
        <v>18300</v>
      </c>
      <c r="F1786" s="128">
        <v>3.5398682802699204</v>
      </c>
      <c r="G1786" s="127">
        <v>36000</v>
      </c>
      <c r="H1786" s="127">
        <v>5200</v>
      </c>
      <c r="I1786" s="127">
        <v>5000</v>
      </c>
      <c r="J1786" s="127">
        <v>2</v>
      </c>
      <c r="K1786" s="127">
        <v>44</v>
      </c>
      <c r="L1786" s="127">
        <v>4</v>
      </c>
      <c r="M1786" s="127">
        <v>5</v>
      </c>
      <c r="N1786" s="127">
        <v>1</v>
      </c>
      <c r="O1786" s="127">
        <v>2</v>
      </c>
      <c r="P1786" s="127">
        <v>3</v>
      </c>
    </row>
    <row r="1787" spans="1:16" s="123" customFormat="1" ht="15.75" x14ac:dyDescent="0.25">
      <c r="A1787" s="121"/>
      <c r="B1787" s="127">
        <v>1777</v>
      </c>
      <c r="C1787" s="127">
        <v>3</v>
      </c>
      <c r="D1787" s="127">
        <v>36</v>
      </c>
      <c r="E1787" s="127">
        <v>14000</v>
      </c>
      <c r="F1787" s="128">
        <v>1.0184744891706297</v>
      </c>
      <c r="G1787" s="127">
        <v>25000</v>
      </c>
      <c r="H1787" s="127">
        <v>4700</v>
      </c>
      <c r="I1787" s="127">
        <v>6000</v>
      </c>
      <c r="J1787" s="127">
        <v>2</v>
      </c>
      <c r="K1787" s="129">
        <v>31</v>
      </c>
      <c r="L1787" s="127">
        <v>2</v>
      </c>
      <c r="M1787" s="127">
        <v>2</v>
      </c>
      <c r="N1787" s="127">
        <v>1</v>
      </c>
      <c r="O1787" s="127">
        <v>4</v>
      </c>
      <c r="P1787" s="127">
        <v>3</v>
      </c>
    </row>
    <row r="1788" spans="1:16" s="123" customFormat="1" ht="15.75" x14ac:dyDescent="0.25">
      <c r="A1788" s="121"/>
      <c r="B1788" s="127">
        <v>1778</v>
      </c>
      <c r="C1788" s="127">
        <v>1</v>
      </c>
      <c r="D1788" s="127">
        <v>48</v>
      </c>
      <c r="E1788" s="127">
        <v>18300</v>
      </c>
      <c r="F1788" s="128">
        <v>2.3239043718706327</v>
      </c>
      <c r="G1788" s="127">
        <v>36000</v>
      </c>
      <c r="H1788" s="127">
        <v>4300</v>
      </c>
      <c r="I1788" s="127">
        <v>5000</v>
      </c>
      <c r="J1788" s="127">
        <v>2</v>
      </c>
      <c r="K1788" s="127">
        <v>46</v>
      </c>
      <c r="L1788" s="127">
        <v>4</v>
      </c>
      <c r="M1788" s="127">
        <v>2</v>
      </c>
      <c r="N1788" s="127">
        <v>2</v>
      </c>
      <c r="O1788" s="127">
        <v>4</v>
      </c>
      <c r="P1788" s="127">
        <v>3</v>
      </c>
    </row>
    <row r="1789" spans="1:16" s="123" customFormat="1" ht="15.75" x14ac:dyDescent="0.25">
      <c r="A1789" s="121"/>
      <c r="B1789" s="127">
        <v>1779</v>
      </c>
      <c r="C1789" s="127">
        <v>1</v>
      </c>
      <c r="D1789" s="127">
        <v>18</v>
      </c>
      <c r="E1789" s="127">
        <v>14000</v>
      </c>
      <c r="F1789" s="128">
        <v>1.2179937249245447</v>
      </c>
      <c r="G1789" s="127">
        <v>25000</v>
      </c>
      <c r="H1789" s="127">
        <v>3600</v>
      </c>
      <c r="I1789" s="127">
        <v>5000</v>
      </c>
      <c r="J1789" s="127">
        <v>2</v>
      </c>
      <c r="K1789" s="127">
        <v>45</v>
      </c>
      <c r="L1789" s="127">
        <v>4</v>
      </c>
      <c r="M1789" s="127">
        <v>1</v>
      </c>
      <c r="N1789" s="127">
        <v>2</v>
      </c>
      <c r="O1789" s="127">
        <v>1</v>
      </c>
      <c r="P1789" s="127">
        <v>3</v>
      </c>
    </row>
    <row r="1790" spans="1:16" s="123" customFormat="1" ht="15.75" x14ac:dyDescent="0.25">
      <c r="A1790" s="121"/>
      <c r="B1790" s="127">
        <v>1780</v>
      </c>
      <c r="C1790" s="127">
        <v>3</v>
      </c>
      <c r="D1790" s="127">
        <v>36</v>
      </c>
      <c r="E1790" s="127">
        <v>5400</v>
      </c>
      <c r="F1790" s="128">
        <v>2.6459357230616529</v>
      </c>
      <c r="G1790" s="127">
        <v>12000</v>
      </c>
      <c r="H1790" s="127">
        <v>1700</v>
      </c>
      <c r="I1790" s="127">
        <v>6000</v>
      </c>
      <c r="J1790" s="127">
        <v>2</v>
      </c>
      <c r="K1790" s="129">
        <v>23</v>
      </c>
      <c r="L1790" s="127">
        <v>2</v>
      </c>
      <c r="M1790" s="127">
        <v>2</v>
      </c>
      <c r="N1790" s="127">
        <v>2</v>
      </c>
      <c r="O1790" s="127">
        <v>3</v>
      </c>
      <c r="P1790" s="127">
        <v>3</v>
      </c>
    </row>
    <row r="1791" spans="1:16" s="123" customFormat="1" ht="15.75" x14ac:dyDescent="0.25">
      <c r="A1791" s="121"/>
      <c r="B1791" s="127">
        <v>1781</v>
      </c>
      <c r="C1791" s="127">
        <v>2</v>
      </c>
      <c r="D1791" s="127">
        <v>36</v>
      </c>
      <c r="E1791" s="127">
        <v>14000</v>
      </c>
      <c r="F1791" s="128">
        <v>3.1503796118306706</v>
      </c>
      <c r="G1791" s="127">
        <v>25000</v>
      </c>
      <c r="H1791" s="127">
        <v>3700</v>
      </c>
      <c r="I1791" s="127">
        <v>6000</v>
      </c>
      <c r="J1791" s="127">
        <v>1</v>
      </c>
      <c r="K1791" s="127">
        <v>41</v>
      </c>
      <c r="L1791" s="127">
        <v>4</v>
      </c>
      <c r="M1791" s="127">
        <v>4</v>
      </c>
      <c r="N1791" s="127">
        <v>1</v>
      </c>
      <c r="O1791" s="127">
        <v>3</v>
      </c>
      <c r="P1791" s="127">
        <v>2</v>
      </c>
    </row>
    <row r="1792" spans="1:16" s="123" customFormat="1" ht="15.75" x14ac:dyDescent="0.25">
      <c r="A1792" s="121"/>
      <c r="B1792" s="127">
        <v>1782</v>
      </c>
      <c r="C1792" s="127">
        <v>5</v>
      </c>
      <c r="D1792" s="127">
        <v>12</v>
      </c>
      <c r="E1792" s="127">
        <v>18300</v>
      </c>
      <c r="F1792" s="128">
        <v>1.2093546691993686</v>
      </c>
      <c r="G1792" s="127">
        <v>36000</v>
      </c>
      <c r="H1792" s="127">
        <v>6200</v>
      </c>
      <c r="I1792" s="127">
        <v>5500</v>
      </c>
      <c r="J1792" s="127">
        <v>1</v>
      </c>
      <c r="K1792" s="129">
        <v>40</v>
      </c>
      <c r="L1792" s="127">
        <v>2</v>
      </c>
      <c r="M1792" s="127">
        <v>4</v>
      </c>
      <c r="N1792" s="127">
        <v>2</v>
      </c>
      <c r="O1792" s="127">
        <v>2</v>
      </c>
      <c r="P1792" s="127">
        <v>2</v>
      </c>
    </row>
    <row r="1793" spans="1:16" s="123" customFormat="1" ht="15.75" x14ac:dyDescent="0.25">
      <c r="A1793" s="121"/>
      <c r="B1793" s="127">
        <v>1783</v>
      </c>
      <c r="C1793" s="127">
        <v>1</v>
      </c>
      <c r="D1793" s="127">
        <v>48</v>
      </c>
      <c r="E1793" s="127">
        <v>14000</v>
      </c>
      <c r="F1793" s="128">
        <v>1.6049159017605947</v>
      </c>
      <c r="G1793" s="127">
        <v>25000</v>
      </c>
      <c r="H1793" s="127">
        <v>3600</v>
      </c>
      <c r="I1793" s="127">
        <v>5000</v>
      </c>
      <c r="J1793" s="127">
        <v>1</v>
      </c>
      <c r="K1793" s="127">
        <v>49</v>
      </c>
      <c r="L1793" s="127">
        <v>2</v>
      </c>
      <c r="M1793" s="127">
        <v>3</v>
      </c>
      <c r="N1793" s="127">
        <v>2</v>
      </c>
      <c r="O1793" s="127">
        <v>4</v>
      </c>
      <c r="P1793" s="127">
        <v>1</v>
      </c>
    </row>
    <row r="1794" spans="1:16" s="123" customFormat="1" ht="15.75" x14ac:dyDescent="0.25">
      <c r="A1794" s="121"/>
      <c r="B1794" s="127">
        <v>1784</v>
      </c>
      <c r="C1794" s="127">
        <v>2</v>
      </c>
      <c r="D1794" s="127">
        <v>12</v>
      </c>
      <c r="E1794" s="127">
        <v>18300</v>
      </c>
      <c r="F1794" s="128">
        <v>3.2911875697582738</v>
      </c>
      <c r="G1794" s="127">
        <v>36000</v>
      </c>
      <c r="H1794" s="127">
        <v>5200</v>
      </c>
      <c r="I1794" s="127">
        <v>6000</v>
      </c>
      <c r="J1794" s="127">
        <v>1</v>
      </c>
      <c r="K1794" s="129">
        <v>50</v>
      </c>
      <c r="L1794" s="127">
        <v>4</v>
      </c>
      <c r="M1794" s="127">
        <v>1</v>
      </c>
      <c r="N1794" s="127">
        <v>2</v>
      </c>
      <c r="O1794" s="127">
        <v>2</v>
      </c>
      <c r="P1794" s="127">
        <v>1</v>
      </c>
    </row>
    <row r="1795" spans="1:16" s="123" customFormat="1" ht="15.75" x14ac:dyDescent="0.25">
      <c r="A1795" s="121"/>
      <c r="B1795" s="127">
        <v>1785</v>
      </c>
      <c r="C1795" s="127">
        <v>5</v>
      </c>
      <c r="D1795" s="127">
        <v>36</v>
      </c>
      <c r="E1795" s="127">
        <v>5400</v>
      </c>
      <c r="F1795" s="128">
        <v>2.3189620771079191</v>
      </c>
      <c r="G1795" s="127">
        <v>18000</v>
      </c>
      <c r="H1795" s="127">
        <v>2900</v>
      </c>
      <c r="I1795" s="127">
        <v>5500</v>
      </c>
      <c r="J1795" s="127">
        <v>2</v>
      </c>
      <c r="K1795" s="127">
        <v>45</v>
      </c>
      <c r="L1795" s="127">
        <v>2</v>
      </c>
      <c r="M1795" s="127">
        <v>4</v>
      </c>
      <c r="N1795" s="127">
        <v>2</v>
      </c>
      <c r="O1795" s="127">
        <v>2</v>
      </c>
      <c r="P1795" s="127">
        <v>2</v>
      </c>
    </row>
    <row r="1796" spans="1:16" s="123" customFormat="1" ht="15.75" x14ac:dyDescent="0.25">
      <c r="A1796" s="121"/>
      <c r="B1796" s="127">
        <v>1786</v>
      </c>
      <c r="C1796" s="127">
        <v>5</v>
      </c>
      <c r="D1796" s="127">
        <v>12</v>
      </c>
      <c r="E1796" s="127">
        <v>5400</v>
      </c>
      <c r="F1796" s="128">
        <v>1.4824229042472625</v>
      </c>
      <c r="G1796" s="127">
        <v>12000</v>
      </c>
      <c r="H1796" s="127">
        <v>2100</v>
      </c>
      <c r="I1796" s="127">
        <v>5500</v>
      </c>
      <c r="J1796" s="127">
        <v>2</v>
      </c>
      <c r="K1796" s="129">
        <v>25</v>
      </c>
      <c r="L1796" s="127">
        <v>1</v>
      </c>
      <c r="M1796" s="127">
        <v>2</v>
      </c>
      <c r="N1796" s="127">
        <v>1</v>
      </c>
      <c r="O1796" s="127">
        <v>1</v>
      </c>
      <c r="P1796" s="127">
        <v>2</v>
      </c>
    </row>
    <row r="1797" spans="1:16" s="123" customFormat="1" ht="15.75" x14ac:dyDescent="0.25">
      <c r="A1797" s="121"/>
      <c r="B1797" s="127">
        <v>1787</v>
      </c>
      <c r="C1797" s="127">
        <v>4</v>
      </c>
      <c r="D1797" s="127">
        <v>18</v>
      </c>
      <c r="E1797" s="127">
        <v>14000</v>
      </c>
      <c r="F1797" s="128">
        <v>3.2188246341914537</v>
      </c>
      <c r="G1797" s="127">
        <v>21000</v>
      </c>
      <c r="H1797" s="127">
        <v>3600</v>
      </c>
      <c r="I1797" s="127">
        <v>6000</v>
      </c>
      <c r="J1797" s="127">
        <v>1</v>
      </c>
      <c r="K1797" s="127">
        <v>32</v>
      </c>
      <c r="L1797" s="127">
        <v>1</v>
      </c>
      <c r="M1797" s="127">
        <v>4</v>
      </c>
      <c r="N1797" s="127">
        <v>1</v>
      </c>
      <c r="O1797" s="127">
        <v>3</v>
      </c>
      <c r="P1797" s="127">
        <v>3</v>
      </c>
    </row>
    <row r="1798" spans="1:16" s="123" customFormat="1" ht="15.75" x14ac:dyDescent="0.25">
      <c r="A1798" s="121"/>
      <c r="B1798" s="127">
        <v>1788</v>
      </c>
      <c r="C1798" s="127">
        <v>5</v>
      </c>
      <c r="D1798" s="127">
        <v>36</v>
      </c>
      <c r="E1798" s="127">
        <v>14000</v>
      </c>
      <c r="F1798" s="128">
        <v>2.4074690691044278</v>
      </c>
      <c r="G1798" s="127">
        <v>25000</v>
      </c>
      <c r="H1798" s="127">
        <v>4300</v>
      </c>
      <c r="I1798" s="127">
        <v>5500</v>
      </c>
      <c r="J1798" s="127">
        <v>2</v>
      </c>
      <c r="K1798" s="129">
        <v>50</v>
      </c>
      <c r="L1798" s="127">
        <v>1</v>
      </c>
      <c r="M1798" s="127">
        <v>4</v>
      </c>
      <c r="N1798" s="127">
        <v>1</v>
      </c>
      <c r="O1798" s="127">
        <v>3</v>
      </c>
      <c r="P1798" s="127">
        <v>3</v>
      </c>
    </row>
    <row r="1799" spans="1:16" s="123" customFormat="1" ht="15.75" x14ac:dyDescent="0.25">
      <c r="A1799" s="121"/>
      <c r="B1799" s="127">
        <v>1789</v>
      </c>
      <c r="C1799" s="127">
        <v>3</v>
      </c>
      <c r="D1799" s="127">
        <v>48</v>
      </c>
      <c r="E1799" s="127">
        <v>18300</v>
      </c>
      <c r="F1799" s="128">
        <v>2.08693235927386</v>
      </c>
      <c r="G1799" s="127">
        <v>36000</v>
      </c>
      <c r="H1799" s="127">
        <v>6000</v>
      </c>
      <c r="I1799" s="127">
        <v>6000</v>
      </c>
      <c r="J1799" s="127">
        <v>1</v>
      </c>
      <c r="K1799" s="129">
        <v>33</v>
      </c>
      <c r="L1799" s="127">
        <v>1</v>
      </c>
      <c r="M1799" s="127">
        <v>3</v>
      </c>
      <c r="N1799" s="127">
        <v>1</v>
      </c>
      <c r="O1799" s="127">
        <v>4</v>
      </c>
      <c r="P1799" s="127">
        <v>2</v>
      </c>
    </row>
    <row r="1800" spans="1:16" s="123" customFormat="1" ht="15.75" x14ac:dyDescent="0.25">
      <c r="A1800" s="121"/>
      <c r="B1800" s="127">
        <v>1790</v>
      </c>
      <c r="C1800" s="127">
        <v>5</v>
      </c>
      <c r="D1800" s="127">
        <v>36</v>
      </c>
      <c r="E1800" s="127">
        <v>5400</v>
      </c>
      <c r="F1800" s="128">
        <v>2.0910507195510553</v>
      </c>
      <c r="G1800" s="127">
        <v>18000</v>
      </c>
      <c r="H1800" s="127">
        <v>3300</v>
      </c>
      <c r="I1800" s="127">
        <v>5500</v>
      </c>
      <c r="J1800" s="127">
        <v>1</v>
      </c>
      <c r="K1800" s="127">
        <v>46</v>
      </c>
      <c r="L1800" s="127">
        <v>3</v>
      </c>
      <c r="M1800" s="127">
        <v>4</v>
      </c>
      <c r="N1800" s="127">
        <v>1</v>
      </c>
      <c r="O1800" s="127">
        <v>4</v>
      </c>
      <c r="P1800" s="127">
        <v>3</v>
      </c>
    </row>
    <row r="1801" spans="1:16" s="123" customFormat="1" ht="15.75" x14ac:dyDescent="0.25">
      <c r="A1801" s="121"/>
      <c r="B1801" s="127">
        <v>1791</v>
      </c>
      <c r="C1801" s="127">
        <v>3</v>
      </c>
      <c r="D1801" s="127">
        <v>36</v>
      </c>
      <c r="E1801" s="127">
        <v>5400</v>
      </c>
      <c r="F1801" s="128">
        <v>3.157913310176224</v>
      </c>
      <c r="G1801" s="127">
        <v>18000</v>
      </c>
      <c r="H1801" s="127">
        <v>2900</v>
      </c>
      <c r="I1801" s="127">
        <v>6000</v>
      </c>
      <c r="J1801" s="127">
        <v>2</v>
      </c>
      <c r="K1801" s="129">
        <v>31</v>
      </c>
      <c r="L1801" s="127">
        <v>3</v>
      </c>
      <c r="M1801" s="127">
        <v>2</v>
      </c>
      <c r="N1801" s="127">
        <v>1</v>
      </c>
      <c r="O1801" s="127">
        <v>2</v>
      </c>
      <c r="P1801" s="127">
        <v>2</v>
      </c>
    </row>
    <row r="1802" spans="1:16" s="123" customFormat="1" ht="15.75" x14ac:dyDescent="0.25">
      <c r="A1802" s="121"/>
      <c r="B1802" s="127">
        <v>1792</v>
      </c>
      <c r="C1802" s="127">
        <v>4</v>
      </c>
      <c r="D1802" s="127">
        <v>36</v>
      </c>
      <c r="E1802" s="127">
        <v>18300</v>
      </c>
      <c r="F1802" s="128">
        <v>3.2745342411748295</v>
      </c>
      <c r="G1802" s="127">
        <v>36000</v>
      </c>
      <c r="H1802" s="127">
        <v>6200</v>
      </c>
      <c r="I1802" s="127">
        <v>6000</v>
      </c>
      <c r="J1802" s="127">
        <v>2</v>
      </c>
      <c r="K1802" s="127">
        <v>30</v>
      </c>
      <c r="L1802" s="127">
        <v>4</v>
      </c>
      <c r="M1802" s="127">
        <v>5</v>
      </c>
      <c r="N1802" s="127">
        <v>2</v>
      </c>
      <c r="O1802" s="127">
        <v>4</v>
      </c>
      <c r="P1802" s="127">
        <v>2</v>
      </c>
    </row>
    <row r="1803" spans="1:16" s="123" customFormat="1" ht="15.75" x14ac:dyDescent="0.25">
      <c r="A1803" s="121"/>
      <c r="B1803" s="127">
        <v>1793</v>
      </c>
      <c r="C1803" s="127">
        <v>3</v>
      </c>
      <c r="D1803" s="127">
        <v>48</v>
      </c>
      <c r="E1803" s="127">
        <v>5400</v>
      </c>
      <c r="F1803" s="128">
        <v>2.1031592966305039</v>
      </c>
      <c r="G1803" s="127">
        <v>18000</v>
      </c>
      <c r="H1803" s="127">
        <v>3000</v>
      </c>
      <c r="I1803" s="127">
        <v>6000</v>
      </c>
      <c r="J1803" s="127">
        <v>1</v>
      </c>
      <c r="K1803" s="129">
        <v>42</v>
      </c>
      <c r="L1803" s="127">
        <v>1</v>
      </c>
      <c r="M1803" s="127">
        <v>4</v>
      </c>
      <c r="N1803" s="127">
        <v>1</v>
      </c>
      <c r="O1803" s="127">
        <v>2</v>
      </c>
      <c r="P1803" s="127">
        <v>3</v>
      </c>
    </row>
    <row r="1804" spans="1:16" s="123" customFormat="1" ht="15.75" x14ac:dyDescent="0.25">
      <c r="A1804" s="121"/>
      <c r="B1804" s="127">
        <v>1794</v>
      </c>
      <c r="C1804" s="127">
        <v>2</v>
      </c>
      <c r="D1804" s="127">
        <v>48</v>
      </c>
      <c r="E1804" s="127">
        <v>14000</v>
      </c>
      <c r="F1804" s="128">
        <v>3.6557361808396243</v>
      </c>
      <c r="G1804" s="127">
        <v>20000</v>
      </c>
      <c r="H1804" s="127">
        <v>3600</v>
      </c>
      <c r="I1804" s="127">
        <v>6000</v>
      </c>
      <c r="J1804" s="127">
        <v>2</v>
      </c>
      <c r="K1804" s="127">
        <v>20</v>
      </c>
      <c r="L1804" s="127">
        <v>2</v>
      </c>
      <c r="M1804" s="127">
        <v>4</v>
      </c>
      <c r="N1804" s="127">
        <v>1</v>
      </c>
      <c r="O1804" s="127">
        <v>3</v>
      </c>
      <c r="P1804" s="127">
        <v>3</v>
      </c>
    </row>
    <row r="1805" spans="1:16" s="123" customFormat="1" ht="15.75" x14ac:dyDescent="0.25">
      <c r="A1805" s="121"/>
      <c r="B1805" s="127">
        <v>1795</v>
      </c>
      <c r="C1805" s="127">
        <v>3</v>
      </c>
      <c r="D1805" s="127">
        <v>36</v>
      </c>
      <c r="E1805" s="127">
        <v>24000</v>
      </c>
      <c r="F1805" s="128">
        <v>1.9797980978570695</v>
      </c>
      <c r="G1805" s="127">
        <v>47000</v>
      </c>
      <c r="H1805" s="127">
        <v>7300</v>
      </c>
      <c r="I1805" s="127">
        <v>6000</v>
      </c>
      <c r="J1805" s="127">
        <v>1</v>
      </c>
      <c r="K1805" s="129">
        <v>27</v>
      </c>
      <c r="L1805" s="127">
        <v>2</v>
      </c>
      <c r="M1805" s="127">
        <v>3</v>
      </c>
      <c r="N1805" s="127">
        <v>2</v>
      </c>
      <c r="O1805" s="127">
        <v>2</v>
      </c>
      <c r="P1805" s="127">
        <v>1</v>
      </c>
    </row>
    <row r="1806" spans="1:16" s="123" customFormat="1" ht="15.75" x14ac:dyDescent="0.25">
      <c r="A1806" s="121"/>
      <c r="B1806" s="127">
        <v>1796</v>
      </c>
      <c r="C1806" s="127">
        <v>2</v>
      </c>
      <c r="D1806" s="127">
        <v>36</v>
      </c>
      <c r="E1806" s="127">
        <v>14000</v>
      </c>
      <c r="F1806" s="128">
        <v>2.5805220742391652</v>
      </c>
      <c r="G1806" s="127">
        <v>25000</v>
      </c>
      <c r="H1806" s="127">
        <v>4200</v>
      </c>
      <c r="I1806" s="127">
        <v>6000</v>
      </c>
      <c r="J1806" s="127">
        <v>1</v>
      </c>
      <c r="K1806" s="127">
        <v>19</v>
      </c>
      <c r="L1806" s="127">
        <v>4</v>
      </c>
      <c r="M1806" s="127">
        <v>3</v>
      </c>
      <c r="N1806" s="127">
        <v>1</v>
      </c>
      <c r="O1806" s="127">
        <v>3</v>
      </c>
      <c r="P1806" s="127">
        <v>2</v>
      </c>
    </row>
    <row r="1807" spans="1:16" s="123" customFormat="1" ht="15.75" x14ac:dyDescent="0.25">
      <c r="A1807" s="121"/>
      <c r="B1807" s="127">
        <v>1797</v>
      </c>
      <c r="C1807" s="127">
        <v>1</v>
      </c>
      <c r="D1807" s="127">
        <v>48</v>
      </c>
      <c r="E1807" s="127">
        <v>5400</v>
      </c>
      <c r="F1807" s="128">
        <v>3.0057135189515698</v>
      </c>
      <c r="G1807" s="127">
        <v>12000</v>
      </c>
      <c r="H1807" s="127">
        <v>1700</v>
      </c>
      <c r="I1807" s="127">
        <v>5000</v>
      </c>
      <c r="J1807" s="127">
        <v>2</v>
      </c>
      <c r="K1807" s="127">
        <v>52</v>
      </c>
      <c r="L1807" s="127">
        <v>1</v>
      </c>
      <c r="M1807" s="127">
        <v>3</v>
      </c>
      <c r="N1807" s="127">
        <v>2</v>
      </c>
      <c r="O1807" s="127">
        <v>4</v>
      </c>
      <c r="P1807" s="127">
        <v>3</v>
      </c>
    </row>
    <row r="1808" spans="1:16" s="123" customFormat="1" ht="15.75" x14ac:dyDescent="0.25">
      <c r="A1808" s="121"/>
      <c r="B1808" s="127">
        <v>1798</v>
      </c>
      <c r="C1808" s="127">
        <v>4</v>
      </c>
      <c r="D1808" s="127">
        <v>36</v>
      </c>
      <c r="E1808" s="127">
        <v>14000</v>
      </c>
      <c r="F1808" s="128">
        <v>3.841399333768905</v>
      </c>
      <c r="G1808" s="127">
        <v>21000</v>
      </c>
      <c r="H1808" s="127">
        <v>3300</v>
      </c>
      <c r="I1808" s="127">
        <v>6000</v>
      </c>
      <c r="J1808" s="127">
        <v>1</v>
      </c>
      <c r="K1808" s="129">
        <v>42</v>
      </c>
      <c r="L1808" s="127">
        <v>1</v>
      </c>
      <c r="M1808" s="127">
        <v>3</v>
      </c>
      <c r="N1808" s="127">
        <v>2</v>
      </c>
      <c r="O1808" s="127">
        <v>1</v>
      </c>
      <c r="P1808" s="127">
        <v>3</v>
      </c>
    </row>
    <row r="1809" spans="1:16" s="123" customFormat="1" ht="15.75" x14ac:dyDescent="0.25">
      <c r="A1809" s="121"/>
      <c r="B1809" s="127">
        <v>1799</v>
      </c>
      <c r="C1809" s="127">
        <v>3</v>
      </c>
      <c r="D1809" s="127">
        <v>36</v>
      </c>
      <c r="E1809" s="127">
        <v>18300</v>
      </c>
      <c r="F1809" s="128">
        <v>2.5963404098848053</v>
      </c>
      <c r="G1809" s="127">
        <v>36000</v>
      </c>
      <c r="H1809" s="127">
        <v>4400</v>
      </c>
      <c r="I1809" s="127">
        <v>6000</v>
      </c>
      <c r="J1809" s="127">
        <v>2</v>
      </c>
      <c r="K1809" s="127">
        <v>36</v>
      </c>
      <c r="L1809" s="127">
        <v>1</v>
      </c>
      <c r="M1809" s="127">
        <v>1</v>
      </c>
      <c r="N1809" s="127">
        <v>2</v>
      </c>
      <c r="O1809" s="127">
        <v>1</v>
      </c>
      <c r="P1809" s="127">
        <v>1</v>
      </c>
    </row>
    <row r="1810" spans="1:16" s="123" customFormat="1" ht="15.75" x14ac:dyDescent="0.25">
      <c r="A1810" s="121"/>
      <c r="B1810" s="127">
        <v>1800</v>
      </c>
      <c r="C1810" s="127">
        <v>5</v>
      </c>
      <c r="D1810" s="127">
        <v>12</v>
      </c>
      <c r="E1810" s="127">
        <v>24000</v>
      </c>
      <c r="F1810" s="128">
        <v>1.1004534597988673</v>
      </c>
      <c r="G1810" s="127">
        <v>41000</v>
      </c>
      <c r="H1810" s="127">
        <v>7300</v>
      </c>
      <c r="I1810" s="127">
        <v>5500</v>
      </c>
      <c r="J1810" s="127">
        <v>1</v>
      </c>
      <c r="K1810" s="129">
        <v>32</v>
      </c>
      <c r="L1810" s="127">
        <v>2</v>
      </c>
      <c r="M1810" s="127">
        <v>4</v>
      </c>
      <c r="N1810" s="127">
        <v>2</v>
      </c>
      <c r="O1810" s="127">
        <v>2</v>
      </c>
      <c r="P1810" s="127">
        <v>1</v>
      </c>
    </row>
    <row r="1811" spans="1:16" s="123" customFormat="1" ht="15.75" x14ac:dyDescent="0.25">
      <c r="A1811" s="121"/>
      <c r="B1811" s="127">
        <v>1801</v>
      </c>
      <c r="C1811" s="127">
        <v>1</v>
      </c>
      <c r="D1811" s="127">
        <v>48</v>
      </c>
      <c r="E1811" s="127">
        <v>14000</v>
      </c>
      <c r="F1811" s="128">
        <v>3.2048047141618787</v>
      </c>
      <c r="G1811" s="127">
        <v>25000</v>
      </c>
      <c r="H1811" s="127">
        <v>3600</v>
      </c>
      <c r="I1811" s="127">
        <v>5000</v>
      </c>
      <c r="J1811" s="127">
        <v>2</v>
      </c>
      <c r="K1811" s="127">
        <v>23</v>
      </c>
      <c r="L1811" s="127">
        <v>3</v>
      </c>
      <c r="M1811" s="127">
        <v>2</v>
      </c>
      <c r="N1811" s="127">
        <v>2</v>
      </c>
      <c r="O1811" s="127">
        <v>2</v>
      </c>
      <c r="P1811" s="127">
        <v>3</v>
      </c>
    </row>
    <row r="1812" spans="1:16" s="123" customFormat="1" ht="15.75" x14ac:dyDescent="0.25">
      <c r="A1812" s="121"/>
      <c r="B1812" s="127">
        <v>1802</v>
      </c>
      <c r="C1812" s="127">
        <v>5</v>
      </c>
      <c r="D1812" s="127">
        <v>48</v>
      </c>
      <c r="E1812" s="127">
        <v>18300</v>
      </c>
      <c r="F1812" s="128">
        <v>2.8457452594807839</v>
      </c>
      <c r="G1812" s="127">
        <v>36000</v>
      </c>
      <c r="H1812" s="127">
        <v>5200</v>
      </c>
      <c r="I1812" s="127">
        <v>5500</v>
      </c>
      <c r="J1812" s="127">
        <v>1</v>
      </c>
      <c r="K1812" s="129">
        <v>47</v>
      </c>
      <c r="L1812" s="127">
        <v>2</v>
      </c>
      <c r="M1812" s="127">
        <v>1</v>
      </c>
      <c r="N1812" s="127">
        <v>2</v>
      </c>
      <c r="O1812" s="127">
        <v>4</v>
      </c>
      <c r="P1812" s="127">
        <v>3</v>
      </c>
    </row>
    <row r="1813" spans="1:16" s="123" customFormat="1" ht="15.75" x14ac:dyDescent="0.25">
      <c r="A1813" s="121"/>
      <c r="B1813" s="127">
        <v>1803</v>
      </c>
      <c r="C1813" s="127">
        <v>3</v>
      </c>
      <c r="D1813" s="127">
        <v>36</v>
      </c>
      <c r="E1813" s="127">
        <v>5400</v>
      </c>
      <c r="F1813" s="128">
        <v>3.8868316308327082</v>
      </c>
      <c r="G1813" s="127">
        <v>12000</v>
      </c>
      <c r="H1813" s="127">
        <v>1700</v>
      </c>
      <c r="I1813" s="127">
        <v>6000</v>
      </c>
      <c r="J1813" s="127">
        <v>2</v>
      </c>
      <c r="K1813" s="129">
        <v>34</v>
      </c>
      <c r="L1813" s="127">
        <v>3</v>
      </c>
      <c r="M1813" s="127">
        <v>4</v>
      </c>
      <c r="N1813" s="127">
        <v>2</v>
      </c>
      <c r="O1813" s="127">
        <v>4</v>
      </c>
      <c r="P1813" s="127">
        <v>1</v>
      </c>
    </row>
    <row r="1814" spans="1:16" s="123" customFormat="1" ht="15.75" x14ac:dyDescent="0.25">
      <c r="A1814" s="121"/>
      <c r="B1814" s="127">
        <v>1804</v>
      </c>
      <c r="C1814" s="127">
        <v>5</v>
      </c>
      <c r="D1814" s="127">
        <v>36</v>
      </c>
      <c r="E1814" s="127">
        <v>5400</v>
      </c>
      <c r="F1814" s="128">
        <v>1.0307263674449232</v>
      </c>
      <c r="G1814" s="127">
        <v>12000</v>
      </c>
      <c r="H1814" s="127">
        <v>2200</v>
      </c>
      <c r="I1814" s="127">
        <v>5500</v>
      </c>
      <c r="J1814" s="127">
        <v>1</v>
      </c>
      <c r="K1814" s="127">
        <v>41</v>
      </c>
      <c r="L1814" s="127">
        <v>2</v>
      </c>
      <c r="M1814" s="127">
        <v>3</v>
      </c>
      <c r="N1814" s="127">
        <v>1</v>
      </c>
      <c r="O1814" s="127">
        <v>1</v>
      </c>
      <c r="P1814" s="127">
        <v>1</v>
      </c>
    </row>
    <row r="1815" spans="1:16" s="123" customFormat="1" ht="15.75" x14ac:dyDescent="0.25">
      <c r="A1815" s="121"/>
      <c r="B1815" s="127">
        <v>1805</v>
      </c>
      <c r="C1815" s="127">
        <v>3</v>
      </c>
      <c r="D1815" s="127">
        <v>12</v>
      </c>
      <c r="E1815" s="127">
        <v>24000</v>
      </c>
      <c r="F1815" s="128">
        <v>1.622641954481582</v>
      </c>
      <c r="G1815" s="127">
        <v>36000</v>
      </c>
      <c r="H1815" s="127">
        <v>7300</v>
      </c>
      <c r="I1815" s="127">
        <v>6000</v>
      </c>
      <c r="J1815" s="127">
        <v>1</v>
      </c>
      <c r="K1815" s="129">
        <v>54</v>
      </c>
      <c r="L1815" s="127">
        <v>4</v>
      </c>
      <c r="M1815" s="127">
        <v>4</v>
      </c>
      <c r="N1815" s="127">
        <v>1</v>
      </c>
      <c r="O1815" s="127">
        <v>2</v>
      </c>
      <c r="P1815" s="127">
        <v>3</v>
      </c>
    </row>
    <row r="1816" spans="1:16" s="123" customFormat="1" ht="15.75" x14ac:dyDescent="0.25">
      <c r="A1816" s="121"/>
      <c r="B1816" s="127">
        <v>1806</v>
      </c>
      <c r="C1816" s="127">
        <v>1</v>
      </c>
      <c r="D1816" s="127">
        <v>36</v>
      </c>
      <c r="E1816" s="127">
        <v>24000</v>
      </c>
      <c r="F1816" s="128">
        <v>3.2527204571049584</v>
      </c>
      <c r="G1816" s="127">
        <v>42000</v>
      </c>
      <c r="H1816" s="127">
        <v>5200</v>
      </c>
      <c r="I1816" s="127">
        <v>5000</v>
      </c>
      <c r="J1816" s="127">
        <v>2</v>
      </c>
      <c r="K1816" s="127">
        <v>43</v>
      </c>
      <c r="L1816" s="127">
        <v>1</v>
      </c>
      <c r="M1816" s="127">
        <v>4</v>
      </c>
      <c r="N1816" s="127">
        <v>1</v>
      </c>
      <c r="O1816" s="127">
        <v>2</v>
      </c>
      <c r="P1816" s="127">
        <v>1</v>
      </c>
    </row>
    <row r="1817" spans="1:16" s="123" customFormat="1" ht="15.75" x14ac:dyDescent="0.25">
      <c r="A1817" s="121"/>
      <c r="B1817" s="127">
        <v>1807</v>
      </c>
      <c r="C1817" s="127">
        <v>4</v>
      </c>
      <c r="D1817" s="127">
        <v>18</v>
      </c>
      <c r="E1817" s="127">
        <v>14000</v>
      </c>
      <c r="F1817" s="128">
        <v>3.7626781053684937</v>
      </c>
      <c r="G1817" s="127">
        <v>25000</v>
      </c>
      <c r="H1817" s="127">
        <v>4700</v>
      </c>
      <c r="I1817" s="127">
        <v>6000</v>
      </c>
      <c r="J1817" s="127">
        <v>1</v>
      </c>
      <c r="K1817" s="129">
        <v>45</v>
      </c>
      <c r="L1817" s="127">
        <v>1</v>
      </c>
      <c r="M1817" s="127">
        <v>2</v>
      </c>
      <c r="N1817" s="127">
        <v>2</v>
      </c>
      <c r="O1817" s="127">
        <v>2</v>
      </c>
      <c r="P1817" s="127">
        <v>3</v>
      </c>
    </row>
    <row r="1818" spans="1:16" s="123" customFormat="1" ht="15.75" x14ac:dyDescent="0.25">
      <c r="A1818" s="121"/>
      <c r="B1818" s="127">
        <v>1808</v>
      </c>
      <c r="C1818" s="127">
        <v>3</v>
      </c>
      <c r="D1818" s="127">
        <v>12</v>
      </c>
      <c r="E1818" s="127">
        <v>5400</v>
      </c>
      <c r="F1818" s="128">
        <v>1.2167000830412045</v>
      </c>
      <c r="G1818" s="127">
        <v>12000</v>
      </c>
      <c r="H1818" s="127">
        <v>2200</v>
      </c>
      <c r="I1818" s="127">
        <v>6000</v>
      </c>
      <c r="J1818" s="127">
        <v>1</v>
      </c>
      <c r="K1818" s="127">
        <v>27</v>
      </c>
      <c r="L1818" s="127">
        <v>2</v>
      </c>
      <c r="M1818" s="127">
        <v>3</v>
      </c>
      <c r="N1818" s="127">
        <v>2</v>
      </c>
      <c r="O1818" s="127">
        <v>1</v>
      </c>
      <c r="P1818" s="127">
        <v>3</v>
      </c>
    </row>
    <row r="1819" spans="1:16" s="123" customFormat="1" ht="15.75" x14ac:dyDescent="0.25">
      <c r="A1819" s="121"/>
      <c r="B1819" s="127">
        <v>1809</v>
      </c>
      <c r="C1819" s="127">
        <v>4</v>
      </c>
      <c r="D1819" s="127">
        <v>36</v>
      </c>
      <c r="E1819" s="127">
        <v>18300</v>
      </c>
      <c r="F1819" s="128">
        <v>3.0974682159905953</v>
      </c>
      <c r="G1819" s="127">
        <v>36000</v>
      </c>
      <c r="H1819" s="127">
        <v>5200</v>
      </c>
      <c r="I1819" s="127">
        <v>6000</v>
      </c>
      <c r="J1819" s="127">
        <v>1</v>
      </c>
      <c r="K1819" s="129">
        <v>27</v>
      </c>
      <c r="L1819" s="127">
        <v>4</v>
      </c>
      <c r="M1819" s="127">
        <v>1</v>
      </c>
      <c r="N1819" s="127">
        <v>2</v>
      </c>
      <c r="O1819" s="127">
        <v>3</v>
      </c>
      <c r="P1819" s="127">
        <v>3</v>
      </c>
    </row>
    <row r="1820" spans="1:16" s="123" customFormat="1" ht="15.75" x14ac:dyDescent="0.25">
      <c r="A1820" s="121"/>
      <c r="B1820" s="127">
        <v>1810</v>
      </c>
      <c r="C1820" s="127">
        <v>1</v>
      </c>
      <c r="D1820" s="127">
        <v>36</v>
      </c>
      <c r="E1820" s="127">
        <v>24000</v>
      </c>
      <c r="F1820" s="128">
        <v>1.8720859761004167</v>
      </c>
      <c r="G1820" s="127">
        <v>41000</v>
      </c>
      <c r="H1820" s="127">
        <v>5200</v>
      </c>
      <c r="I1820" s="127">
        <v>5000</v>
      </c>
      <c r="J1820" s="127">
        <v>2</v>
      </c>
      <c r="K1820" s="127">
        <v>43</v>
      </c>
      <c r="L1820" s="127">
        <v>3</v>
      </c>
      <c r="M1820" s="127">
        <v>5</v>
      </c>
      <c r="N1820" s="127">
        <v>2</v>
      </c>
      <c r="O1820" s="127">
        <v>4</v>
      </c>
      <c r="P1820" s="127">
        <v>2</v>
      </c>
    </row>
    <row r="1821" spans="1:16" s="123" customFormat="1" ht="15.75" x14ac:dyDescent="0.25">
      <c r="A1821" s="121"/>
      <c r="B1821" s="127">
        <v>1811</v>
      </c>
      <c r="C1821" s="127">
        <v>1</v>
      </c>
      <c r="D1821" s="127">
        <v>36</v>
      </c>
      <c r="E1821" s="127">
        <v>24000</v>
      </c>
      <c r="F1821" s="128">
        <v>1.6027655227217121</v>
      </c>
      <c r="G1821" s="127">
        <v>42000</v>
      </c>
      <c r="H1821" s="127">
        <v>5200</v>
      </c>
      <c r="I1821" s="127">
        <v>5000</v>
      </c>
      <c r="J1821" s="127">
        <v>2</v>
      </c>
      <c r="K1821" s="129">
        <v>29</v>
      </c>
      <c r="L1821" s="127">
        <v>1</v>
      </c>
      <c r="M1821" s="127">
        <v>4</v>
      </c>
      <c r="N1821" s="127">
        <v>2</v>
      </c>
      <c r="O1821" s="127">
        <v>1</v>
      </c>
      <c r="P1821" s="127">
        <v>1</v>
      </c>
    </row>
    <row r="1822" spans="1:16" s="123" customFormat="1" ht="15.75" x14ac:dyDescent="0.25">
      <c r="A1822" s="121"/>
      <c r="B1822" s="127">
        <v>1812</v>
      </c>
      <c r="C1822" s="127">
        <v>5</v>
      </c>
      <c r="D1822" s="127">
        <v>12</v>
      </c>
      <c r="E1822" s="127">
        <v>5400</v>
      </c>
      <c r="F1822" s="128">
        <v>1.9460035937312736</v>
      </c>
      <c r="G1822" s="127">
        <v>12000</v>
      </c>
      <c r="H1822" s="127">
        <v>2000</v>
      </c>
      <c r="I1822" s="127">
        <v>5500</v>
      </c>
      <c r="J1822" s="127">
        <v>1</v>
      </c>
      <c r="K1822" s="127">
        <v>39</v>
      </c>
      <c r="L1822" s="127">
        <v>3</v>
      </c>
      <c r="M1822" s="127">
        <v>2</v>
      </c>
      <c r="N1822" s="127">
        <v>2</v>
      </c>
      <c r="O1822" s="127">
        <v>2</v>
      </c>
      <c r="P1822" s="127">
        <v>2</v>
      </c>
    </row>
    <row r="1823" spans="1:16" s="123" customFormat="1" ht="15.75" x14ac:dyDescent="0.25">
      <c r="A1823" s="121"/>
      <c r="B1823" s="127">
        <v>1813</v>
      </c>
      <c r="C1823" s="127">
        <v>5</v>
      </c>
      <c r="D1823" s="127">
        <v>12</v>
      </c>
      <c r="E1823" s="127">
        <v>5400</v>
      </c>
      <c r="F1823" s="128">
        <v>3.5956314291231402</v>
      </c>
      <c r="G1823" s="127">
        <v>18000</v>
      </c>
      <c r="H1823" s="127">
        <v>3600</v>
      </c>
      <c r="I1823" s="127">
        <v>5500</v>
      </c>
      <c r="J1823" s="127">
        <v>1</v>
      </c>
      <c r="K1823" s="129">
        <v>54</v>
      </c>
      <c r="L1823" s="127">
        <v>1</v>
      </c>
      <c r="M1823" s="127">
        <v>1</v>
      </c>
      <c r="N1823" s="127">
        <v>1</v>
      </c>
      <c r="O1823" s="127">
        <v>1</v>
      </c>
      <c r="P1823" s="127">
        <v>2</v>
      </c>
    </row>
    <row r="1824" spans="1:16" s="123" customFormat="1" ht="15.75" x14ac:dyDescent="0.25">
      <c r="A1824" s="121"/>
      <c r="B1824" s="127">
        <v>1814</v>
      </c>
      <c r="C1824" s="127">
        <v>1</v>
      </c>
      <c r="D1824" s="127">
        <v>36</v>
      </c>
      <c r="E1824" s="127">
        <v>14000</v>
      </c>
      <c r="F1824" s="128">
        <v>3.785161610948732</v>
      </c>
      <c r="G1824" s="127">
        <v>20000</v>
      </c>
      <c r="H1824" s="127">
        <v>2800</v>
      </c>
      <c r="I1824" s="127">
        <v>5000</v>
      </c>
      <c r="J1824" s="127">
        <v>2</v>
      </c>
      <c r="K1824" s="127">
        <v>22</v>
      </c>
      <c r="L1824" s="127">
        <v>1</v>
      </c>
      <c r="M1824" s="127">
        <v>4</v>
      </c>
      <c r="N1824" s="127">
        <v>2</v>
      </c>
      <c r="O1824" s="127">
        <v>4</v>
      </c>
      <c r="P1824" s="127">
        <v>3</v>
      </c>
    </row>
    <row r="1825" spans="1:16" s="123" customFormat="1" ht="15.75" x14ac:dyDescent="0.25">
      <c r="A1825" s="121"/>
      <c r="B1825" s="127">
        <v>1815</v>
      </c>
      <c r="C1825" s="127">
        <v>2</v>
      </c>
      <c r="D1825" s="127">
        <v>36</v>
      </c>
      <c r="E1825" s="127">
        <v>5400</v>
      </c>
      <c r="F1825" s="128">
        <v>3.6075227083679096</v>
      </c>
      <c r="G1825" s="127">
        <v>18000</v>
      </c>
      <c r="H1825" s="127">
        <v>3000</v>
      </c>
      <c r="I1825" s="127">
        <v>6000</v>
      </c>
      <c r="J1825" s="127">
        <v>2</v>
      </c>
      <c r="K1825" s="129">
        <v>52</v>
      </c>
      <c r="L1825" s="127">
        <v>3</v>
      </c>
      <c r="M1825" s="127">
        <v>4</v>
      </c>
      <c r="N1825" s="127">
        <v>2</v>
      </c>
      <c r="O1825" s="127">
        <v>4</v>
      </c>
      <c r="P1825" s="127">
        <v>3</v>
      </c>
    </row>
    <row r="1826" spans="1:16" s="123" customFormat="1" ht="15.75" x14ac:dyDescent="0.25">
      <c r="A1826" s="121"/>
      <c r="B1826" s="127">
        <v>1816</v>
      </c>
      <c r="C1826" s="127">
        <v>3</v>
      </c>
      <c r="D1826" s="127">
        <v>18</v>
      </c>
      <c r="E1826" s="127">
        <v>24000</v>
      </c>
      <c r="F1826" s="128">
        <v>3.4247842646138</v>
      </c>
      <c r="G1826" s="127">
        <v>36000</v>
      </c>
      <c r="H1826" s="127">
        <v>6200</v>
      </c>
      <c r="I1826" s="127">
        <v>6000</v>
      </c>
      <c r="J1826" s="127">
        <v>2</v>
      </c>
      <c r="K1826" s="127">
        <v>43</v>
      </c>
      <c r="L1826" s="127">
        <v>1</v>
      </c>
      <c r="M1826" s="127">
        <v>1</v>
      </c>
      <c r="N1826" s="127">
        <v>1</v>
      </c>
      <c r="O1826" s="127">
        <v>4</v>
      </c>
      <c r="P1826" s="127">
        <v>2</v>
      </c>
    </row>
    <row r="1827" spans="1:16" s="123" customFormat="1" ht="15.75" x14ac:dyDescent="0.25">
      <c r="A1827" s="121"/>
      <c r="B1827" s="127">
        <v>1817</v>
      </c>
      <c r="C1827" s="127">
        <v>2</v>
      </c>
      <c r="D1827" s="127">
        <v>60</v>
      </c>
      <c r="E1827" s="127">
        <v>5400</v>
      </c>
      <c r="F1827" s="128">
        <v>3.1681412341611837</v>
      </c>
      <c r="G1827" s="127">
        <v>18000</v>
      </c>
      <c r="H1827" s="127">
        <v>2600</v>
      </c>
      <c r="I1827" s="127">
        <v>6000</v>
      </c>
      <c r="J1827" s="127">
        <v>2</v>
      </c>
      <c r="K1827" s="129">
        <v>51</v>
      </c>
      <c r="L1827" s="127">
        <v>3</v>
      </c>
      <c r="M1827" s="127">
        <v>1</v>
      </c>
      <c r="N1827" s="127">
        <v>2</v>
      </c>
      <c r="O1827" s="127">
        <v>4</v>
      </c>
      <c r="P1827" s="127">
        <v>1</v>
      </c>
    </row>
    <row r="1828" spans="1:16" s="123" customFormat="1" ht="15.75" x14ac:dyDescent="0.25">
      <c r="A1828" s="121"/>
      <c r="B1828" s="127">
        <v>1818</v>
      </c>
      <c r="C1828" s="127">
        <v>5</v>
      </c>
      <c r="D1828" s="127">
        <v>48</v>
      </c>
      <c r="E1828" s="127">
        <v>5400</v>
      </c>
      <c r="F1828" s="128">
        <v>1.0349108577085253</v>
      </c>
      <c r="G1828" s="127">
        <v>18000</v>
      </c>
      <c r="H1828" s="127">
        <v>3600</v>
      </c>
      <c r="I1828" s="127">
        <v>5500</v>
      </c>
      <c r="J1828" s="127">
        <v>2</v>
      </c>
      <c r="K1828" s="127">
        <v>38</v>
      </c>
      <c r="L1828" s="127">
        <v>3</v>
      </c>
      <c r="M1828" s="127">
        <v>4</v>
      </c>
      <c r="N1828" s="127">
        <v>1</v>
      </c>
      <c r="O1828" s="127">
        <v>2</v>
      </c>
      <c r="P1828" s="127">
        <v>1</v>
      </c>
    </row>
    <row r="1829" spans="1:16" s="123" customFormat="1" ht="15.75" x14ac:dyDescent="0.25">
      <c r="A1829" s="121"/>
      <c r="B1829" s="127">
        <v>1819</v>
      </c>
      <c r="C1829" s="127">
        <v>3</v>
      </c>
      <c r="D1829" s="127">
        <v>36</v>
      </c>
      <c r="E1829" s="127">
        <v>18300</v>
      </c>
      <c r="F1829" s="128">
        <v>1.4519062077647693</v>
      </c>
      <c r="G1829" s="127">
        <v>36000</v>
      </c>
      <c r="H1829" s="127">
        <v>5200</v>
      </c>
      <c r="I1829" s="127">
        <v>6000</v>
      </c>
      <c r="J1829" s="127">
        <v>2</v>
      </c>
      <c r="K1829" s="129">
        <v>51</v>
      </c>
      <c r="L1829" s="127">
        <v>4</v>
      </c>
      <c r="M1829" s="127">
        <v>3</v>
      </c>
      <c r="N1829" s="127">
        <v>2</v>
      </c>
      <c r="O1829" s="127">
        <v>1</v>
      </c>
      <c r="P1829" s="127">
        <v>3</v>
      </c>
    </row>
    <row r="1830" spans="1:16" s="123" customFormat="1" ht="15.75" x14ac:dyDescent="0.25">
      <c r="A1830" s="121"/>
      <c r="B1830" s="127">
        <v>1820</v>
      </c>
      <c r="C1830" s="127">
        <v>5</v>
      </c>
      <c r="D1830" s="127">
        <v>36</v>
      </c>
      <c r="E1830" s="127">
        <v>14000</v>
      </c>
      <c r="F1830" s="128">
        <v>1.2862722998428806</v>
      </c>
      <c r="G1830" s="127">
        <v>25000</v>
      </c>
      <c r="H1830" s="127">
        <v>4400</v>
      </c>
      <c r="I1830" s="127">
        <v>5500</v>
      </c>
      <c r="J1830" s="127">
        <v>2</v>
      </c>
      <c r="K1830" s="127">
        <v>53</v>
      </c>
      <c r="L1830" s="127">
        <v>1</v>
      </c>
      <c r="M1830" s="127">
        <v>1</v>
      </c>
      <c r="N1830" s="127">
        <v>2</v>
      </c>
      <c r="O1830" s="127">
        <v>1</v>
      </c>
      <c r="P1830" s="127">
        <v>3</v>
      </c>
    </row>
    <row r="1831" spans="1:16" s="123" customFormat="1" ht="15.75" x14ac:dyDescent="0.25">
      <c r="A1831" s="121"/>
      <c r="B1831" s="127">
        <v>1821</v>
      </c>
      <c r="C1831" s="127">
        <v>3</v>
      </c>
      <c r="D1831" s="127">
        <v>12</v>
      </c>
      <c r="E1831" s="127">
        <v>14000</v>
      </c>
      <c r="F1831" s="128">
        <v>3.6240713205001418</v>
      </c>
      <c r="G1831" s="127">
        <v>25000</v>
      </c>
      <c r="H1831" s="127">
        <v>4700</v>
      </c>
      <c r="I1831" s="127">
        <v>6000</v>
      </c>
      <c r="J1831" s="127">
        <v>1</v>
      </c>
      <c r="K1831" s="129">
        <v>24</v>
      </c>
      <c r="L1831" s="127">
        <v>2</v>
      </c>
      <c r="M1831" s="127">
        <v>1</v>
      </c>
      <c r="N1831" s="127">
        <v>1</v>
      </c>
      <c r="O1831" s="127">
        <v>4</v>
      </c>
      <c r="P1831" s="127">
        <v>3</v>
      </c>
    </row>
    <row r="1832" spans="1:16" s="123" customFormat="1" ht="15.75" x14ac:dyDescent="0.25">
      <c r="A1832" s="121"/>
      <c r="B1832" s="127">
        <v>1822</v>
      </c>
      <c r="C1832" s="127">
        <v>5</v>
      </c>
      <c r="D1832" s="127">
        <v>12</v>
      </c>
      <c r="E1832" s="127">
        <v>5400</v>
      </c>
      <c r="F1832" s="128">
        <v>1.3435409498930564</v>
      </c>
      <c r="G1832" s="127">
        <v>18000</v>
      </c>
      <c r="H1832" s="127">
        <v>2900</v>
      </c>
      <c r="I1832" s="127">
        <v>5500</v>
      </c>
      <c r="J1832" s="127">
        <v>2</v>
      </c>
      <c r="K1832" s="127">
        <v>19</v>
      </c>
      <c r="L1832" s="127">
        <v>3</v>
      </c>
      <c r="M1832" s="127">
        <v>4</v>
      </c>
      <c r="N1832" s="127">
        <v>1</v>
      </c>
      <c r="O1832" s="127">
        <v>1</v>
      </c>
      <c r="P1832" s="127">
        <v>2</v>
      </c>
    </row>
    <row r="1833" spans="1:16" s="123" customFormat="1" ht="15.75" x14ac:dyDescent="0.25">
      <c r="A1833" s="121"/>
      <c r="B1833" s="127">
        <v>1823</v>
      </c>
      <c r="C1833" s="127">
        <v>5</v>
      </c>
      <c r="D1833" s="127">
        <v>48</v>
      </c>
      <c r="E1833" s="127">
        <v>18300</v>
      </c>
      <c r="F1833" s="128">
        <v>1.3575962008723532</v>
      </c>
      <c r="G1833" s="127">
        <v>36000</v>
      </c>
      <c r="H1833" s="127">
        <v>6200</v>
      </c>
      <c r="I1833" s="127">
        <v>5500</v>
      </c>
      <c r="J1833" s="127">
        <v>1</v>
      </c>
      <c r="K1833" s="129">
        <v>44</v>
      </c>
      <c r="L1833" s="127">
        <v>2</v>
      </c>
      <c r="M1833" s="127">
        <v>5</v>
      </c>
      <c r="N1833" s="127">
        <v>2</v>
      </c>
      <c r="O1833" s="127">
        <v>4</v>
      </c>
      <c r="P1833" s="127">
        <v>2</v>
      </c>
    </row>
    <row r="1834" spans="1:16" s="123" customFormat="1" ht="15.75" x14ac:dyDescent="0.25">
      <c r="A1834" s="121"/>
      <c r="B1834" s="127">
        <v>1824</v>
      </c>
      <c r="C1834" s="127">
        <v>4</v>
      </c>
      <c r="D1834" s="127">
        <v>18</v>
      </c>
      <c r="E1834" s="127">
        <v>24000</v>
      </c>
      <c r="F1834" s="128">
        <v>2.7591601961177221</v>
      </c>
      <c r="G1834" s="127">
        <v>41000</v>
      </c>
      <c r="H1834" s="127">
        <v>6200</v>
      </c>
      <c r="I1834" s="127">
        <v>6000</v>
      </c>
      <c r="J1834" s="127">
        <v>1</v>
      </c>
      <c r="K1834" s="129">
        <v>33</v>
      </c>
      <c r="L1834" s="127">
        <v>4</v>
      </c>
      <c r="M1834" s="127">
        <v>5</v>
      </c>
      <c r="N1834" s="127">
        <v>1</v>
      </c>
      <c r="O1834" s="127">
        <v>4</v>
      </c>
      <c r="P1834" s="127">
        <v>1</v>
      </c>
    </row>
    <row r="1835" spans="1:16" s="123" customFormat="1" ht="15.75" x14ac:dyDescent="0.25">
      <c r="A1835" s="121"/>
      <c r="B1835" s="127">
        <v>1825</v>
      </c>
      <c r="C1835" s="127">
        <v>2</v>
      </c>
      <c r="D1835" s="127">
        <v>36</v>
      </c>
      <c r="E1835" s="127">
        <v>14000</v>
      </c>
      <c r="F1835" s="128">
        <v>2.8778438079683641</v>
      </c>
      <c r="G1835" s="127">
        <v>25000</v>
      </c>
      <c r="H1835" s="127">
        <v>3600</v>
      </c>
      <c r="I1835" s="127">
        <v>6000</v>
      </c>
      <c r="J1835" s="127">
        <v>1</v>
      </c>
      <c r="K1835" s="127">
        <v>23</v>
      </c>
      <c r="L1835" s="127">
        <v>2</v>
      </c>
      <c r="M1835" s="127">
        <v>1</v>
      </c>
      <c r="N1835" s="127">
        <v>1</v>
      </c>
      <c r="O1835" s="127">
        <v>1</v>
      </c>
      <c r="P1835" s="127">
        <v>3</v>
      </c>
    </row>
    <row r="1836" spans="1:16" s="123" customFormat="1" ht="15.75" x14ac:dyDescent="0.25">
      <c r="A1836" s="121"/>
      <c r="B1836" s="127">
        <v>1826</v>
      </c>
      <c r="C1836" s="127">
        <v>1</v>
      </c>
      <c r="D1836" s="127">
        <v>18</v>
      </c>
      <c r="E1836" s="127">
        <v>5400</v>
      </c>
      <c r="F1836" s="128">
        <v>2.8111714399709093</v>
      </c>
      <c r="G1836" s="127">
        <v>18000</v>
      </c>
      <c r="H1836" s="127">
        <v>2300</v>
      </c>
      <c r="I1836" s="127">
        <v>5000</v>
      </c>
      <c r="J1836" s="127">
        <v>2</v>
      </c>
      <c r="K1836" s="129">
        <v>35</v>
      </c>
      <c r="L1836" s="127">
        <v>1</v>
      </c>
      <c r="M1836" s="127">
        <v>3</v>
      </c>
      <c r="N1836" s="127">
        <v>2</v>
      </c>
      <c r="O1836" s="127">
        <v>4</v>
      </c>
      <c r="P1836" s="127">
        <v>3</v>
      </c>
    </row>
    <row r="1837" spans="1:16" s="123" customFormat="1" ht="15.75" x14ac:dyDescent="0.25">
      <c r="A1837" s="121"/>
      <c r="B1837" s="127">
        <v>1827</v>
      </c>
      <c r="C1837" s="127">
        <v>1</v>
      </c>
      <c r="D1837" s="127">
        <v>36</v>
      </c>
      <c r="E1837" s="127">
        <v>5400</v>
      </c>
      <c r="F1837" s="128">
        <v>2.162055723503578</v>
      </c>
      <c r="G1837" s="127">
        <v>12000</v>
      </c>
      <c r="H1837" s="127">
        <v>1600</v>
      </c>
      <c r="I1837" s="127">
        <v>5000</v>
      </c>
      <c r="J1837" s="127">
        <v>1</v>
      </c>
      <c r="K1837" s="127">
        <v>55</v>
      </c>
      <c r="L1837" s="127">
        <v>2</v>
      </c>
      <c r="M1837" s="127">
        <v>2</v>
      </c>
      <c r="N1837" s="127">
        <v>2</v>
      </c>
      <c r="O1837" s="127">
        <v>1</v>
      </c>
      <c r="P1837" s="127">
        <v>2</v>
      </c>
    </row>
    <row r="1838" spans="1:16" s="123" customFormat="1" ht="15.75" x14ac:dyDescent="0.25">
      <c r="A1838" s="121"/>
      <c r="B1838" s="127">
        <v>1828</v>
      </c>
      <c r="C1838" s="127">
        <v>5</v>
      </c>
      <c r="D1838" s="127">
        <v>36</v>
      </c>
      <c r="E1838" s="127">
        <v>5400</v>
      </c>
      <c r="F1838" s="128">
        <v>2.796056312263036</v>
      </c>
      <c r="G1838" s="127">
        <v>18000</v>
      </c>
      <c r="H1838" s="127">
        <v>3300</v>
      </c>
      <c r="I1838" s="127">
        <v>5500</v>
      </c>
      <c r="J1838" s="127">
        <v>1</v>
      </c>
      <c r="K1838" s="129">
        <v>30</v>
      </c>
      <c r="L1838" s="127">
        <v>4</v>
      </c>
      <c r="M1838" s="127">
        <v>4</v>
      </c>
      <c r="N1838" s="127">
        <v>2</v>
      </c>
      <c r="O1838" s="127">
        <v>4</v>
      </c>
      <c r="P1838" s="127">
        <v>3</v>
      </c>
    </row>
    <row r="1839" spans="1:16" s="123" customFormat="1" ht="15.75" x14ac:dyDescent="0.25">
      <c r="A1839" s="121"/>
      <c r="B1839" s="127">
        <v>1829</v>
      </c>
      <c r="C1839" s="127">
        <v>2</v>
      </c>
      <c r="D1839" s="127">
        <v>48</v>
      </c>
      <c r="E1839" s="127">
        <v>24000</v>
      </c>
      <c r="F1839" s="128">
        <v>2.9097720845524</v>
      </c>
      <c r="G1839" s="127">
        <v>45000</v>
      </c>
      <c r="H1839" s="127">
        <v>7300</v>
      </c>
      <c r="I1839" s="127">
        <v>6000</v>
      </c>
      <c r="J1839" s="127">
        <v>1</v>
      </c>
      <c r="K1839" s="127">
        <v>19</v>
      </c>
      <c r="L1839" s="127">
        <v>4</v>
      </c>
      <c r="M1839" s="127">
        <v>1</v>
      </c>
      <c r="N1839" s="127">
        <v>1</v>
      </c>
      <c r="O1839" s="127">
        <v>2</v>
      </c>
      <c r="P1839" s="127">
        <v>3</v>
      </c>
    </row>
    <row r="1840" spans="1:16" s="123" customFormat="1" ht="15.75" x14ac:dyDescent="0.25">
      <c r="A1840" s="121"/>
      <c r="B1840" s="127">
        <v>1830</v>
      </c>
      <c r="C1840" s="127">
        <v>5</v>
      </c>
      <c r="D1840" s="127">
        <v>36</v>
      </c>
      <c r="E1840" s="127">
        <v>18300</v>
      </c>
      <c r="F1840" s="128">
        <v>1.9206379299591338</v>
      </c>
      <c r="G1840" s="127">
        <v>36000</v>
      </c>
      <c r="H1840" s="127">
        <v>6200</v>
      </c>
      <c r="I1840" s="127">
        <v>5500</v>
      </c>
      <c r="J1840" s="127">
        <v>1</v>
      </c>
      <c r="K1840" s="129">
        <v>48</v>
      </c>
      <c r="L1840" s="127">
        <v>3</v>
      </c>
      <c r="M1840" s="127">
        <v>4</v>
      </c>
      <c r="N1840" s="127">
        <v>2</v>
      </c>
      <c r="O1840" s="127">
        <v>2</v>
      </c>
      <c r="P1840" s="127">
        <v>3</v>
      </c>
    </row>
    <row r="1841" spans="1:16" s="123" customFormat="1" ht="15.75" x14ac:dyDescent="0.25">
      <c r="A1841" s="121"/>
      <c r="B1841" s="127">
        <v>1831</v>
      </c>
      <c r="C1841" s="127">
        <v>3</v>
      </c>
      <c r="D1841" s="127">
        <v>48</v>
      </c>
      <c r="E1841" s="127">
        <v>14000</v>
      </c>
      <c r="F1841" s="128">
        <v>1.0271969806919734</v>
      </c>
      <c r="G1841" s="127">
        <v>25000</v>
      </c>
      <c r="H1841" s="127">
        <v>3600</v>
      </c>
      <c r="I1841" s="127">
        <v>6000</v>
      </c>
      <c r="J1841" s="127">
        <v>2</v>
      </c>
      <c r="K1841" s="127">
        <v>46</v>
      </c>
      <c r="L1841" s="127">
        <v>2</v>
      </c>
      <c r="M1841" s="127">
        <v>1</v>
      </c>
      <c r="N1841" s="127">
        <v>1</v>
      </c>
      <c r="O1841" s="127">
        <v>2</v>
      </c>
      <c r="P1841" s="127">
        <v>1</v>
      </c>
    </row>
    <row r="1842" spans="1:16" s="123" customFormat="1" ht="15.75" x14ac:dyDescent="0.25">
      <c r="A1842" s="121"/>
      <c r="B1842" s="127">
        <v>1832</v>
      </c>
      <c r="C1842" s="127">
        <v>4</v>
      </c>
      <c r="D1842" s="127">
        <v>60</v>
      </c>
      <c r="E1842" s="127">
        <v>5400</v>
      </c>
      <c r="F1842" s="128">
        <v>3.004317907478522</v>
      </c>
      <c r="G1842" s="127">
        <v>12000</v>
      </c>
      <c r="H1842" s="127">
        <v>2100</v>
      </c>
      <c r="I1842" s="127">
        <v>6000</v>
      </c>
      <c r="J1842" s="127">
        <v>1</v>
      </c>
      <c r="K1842" s="129">
        <v>30</v>
      </c>
      <c r="L1842" s="127">
        <v>2</v>
      </c>
      <c r="M1842" s="127">
        <v>3</v>
      </c>
      <c r="N1842" s="127">
        <v>1</v>
      </c>
      <c r="O1842" s="127">
        <v>4</v>
      </c>
      <c r="P1842" s="127">
        <v>3</v>
      </c>
    </row>
    <row r="1843" spans="1:16" s="123" customFormat="1" ht="15.75" x14ac:dyDescent="0.25">
      <c r="A1843" s="121"/>
      <c r="B1843" s="127">
        <v>1833</v>
      </c>
      <c r="C1843" s="127">
        <v>3</v>
      </c>
      <c r="D1843" s="127">
        <v>18</v>
      </c>
      <c r="E1843" s="127">
        <v>5400</v>
      </c>
      <c r="F1843" s="128">
        <v>2.4881285861578437</v>
      </c>
      <c r="G1843" s="127">
        <v>12000</v>
      </c>
      <c r="H1843" s="127">
        <v>2200</v>
      </c>
      <c r="I1843" s="127">
        <v>6000</v>
      </c>
      <c r="J1843" s="127">
        <v>1</v>
      </c>
      <c r="K1843" s="127">
        <v>26</v>
      </c>
      <c r="L1843" s="127">
        <v>2</v>
      </c>
      <c r="M1843" s="127">
        <v>5</v>
      </c>
      <c r="N1843" s="127">
        <v>1</v>
      </c>
      <c r="O1843" s="127">
        <v>2</v>
      </c>
      <c r="P1843" s="127">
        <v>2</v>
      </c>
    </row>
    <row r="1844" spans="1:16" s="123" customFormat="1" ht="15.75" x14ac:dyDescent="0.25">
      <c r="A1844" s="121"/>
      <c r="B1844" s="127">
        <v>1834</v>
      </c>
      <c r="C1844" s="127">
        <v>1</v>
      </c>
      <c r="D1844" s="127">
        <v>36</v>
      </c>
      <c r="E1844" s="127">
        <v>14000</v>
      </c>
      <c r="F1844" s="128">
        <v>3.7114813533163344</v>
      </c>
      <c r="G1844" s="127">
        <v>25000</v>
      </c>
      <c r="H1844" s="127">
        <v>3300</v>
      </c>
      <c r="I1844" s="127">
        <v>5000</v>
      </c>
      <c r="J1844" s="127">
        <v>1</v>
      </c>
      <c r="K1844" s="129">
        <v>48</v>
      </c>
      <c r="L1844" s="127">
        <v>1</v>
      </c>
      <c r="M1844" s="127">
        <v>5</v>
      </c>
      <c r="N1844" s="127">
        <v>1</v>
      </c>
      <c r="O1844" s="127">
        <v>1</v>
      </c>
      <c r="P1844" s="127">
        <v>3</v>
      </c>
    </row>
    <row r="1845" spans="1:16" s="123" customFormat="1" ht="15.75" x14ac:dyDescent="0.25">
      <c r="A1845" s="121"/>
      <c r="B1845" s="127">
        <v>1835</v>
      </c>
      <c r="C1845" s="127">
        <v>3</v>
      </c>
      <c r="D1845" s="127">
        <v>36</v>
      </c>
      <c r="E1845" s="127">
        <v>5400</v>
      </c>
      <c r="F1845" s="128">
        <v>2.5595984854647327</v>
      </c>
      <c r="G1845" s="127">
        <v>12000</v>
      </c>
      <c r="H1845" s="127">
        <v>1900</v>
      </c>
      <c r="I1845" s="127">
        <v>6000</v>
      </c>
      <c r="J1845" s="127">
        <v>2</v>
      </c>
      <c r="K1845" s="127">
        <v>52</v>
      </c>
      <c r="L1845" s="127">
        <v>1</v>
      </c>
      <c r="M1845" s="127">
        <v>4</v>
      </c>
      <c r="N1845" s="127">
        <v>1</v>
      </c>
      <c r="O1845" s="127">
        <v>2</v>
      </c>
      <c r="P1845" s="127">
        <v>2</v>
      </c>
    </row>
    <row r="1846" spans="1:16" s="123" customFormat="1" ht="15.75" x14ac:dyDescent="0.25">
      <c r="A1846" s="121"/>
      <c r="B1846" s="127">
        <v>1836</v>
      </c>
      <c r="C1846" s="127">
        <v>2</v>
      </c>
      <c r="D1846" s="127">
        <v>36</v>
      </c>
      <c r="E1846" s="127">
        <v>24000</v>
      </c>
      <c r="F1846" s="128">
        <v>2.5228343570129361</v>
      </c>
      <c r="G1846" s="127">
        <v>49000</v>
      </c>
      <c r="H1846" s="127">
        <v>7300</v>
      </c>
      <c r="I1846" s="127">
        <v>6000</v>
      </c>
      <c r="J1846" s="127">
        <v>2</v>
      </c>
      <c r="K1846" s="129">
        <v>47</v>
      </c>
      <c r="L1846" s="127">
        <v>4</v>
      </c>
      <c r="M1846" s="127">
        <v>4</v>
      </c>
      <c r="N1846" s="127">
        <v>1</v>
      </c>
      <c r="O1846" s="127">
        <v>3</v>
      </c>
      <c r="P1846" s="127">
        <v>3</v>
      </c>
    </row>
    <row r="1847" spans="1:16" s="123" customFormat="1" ht="15.75" x14ac:dyDescent="0.25">
      <c r="A1847" s="121"/>
      <c r="B1847" s="127">
        <v>1837</v>
      </c>
      <c r="C1847" s="127">
        <v>5</v>
      </c>
      <c r="D1847" s="127">
        <v>36</v>
      </c>
      <c r="E1847" s="127">
        <v>5400</v>
      </c>
      <c r="F1847" s="128">
        <v>1.4601417129389054</v>
      </c>
      <c r="G1847" s="127">
        <v>12000</v>
      </c>
      <c r="H1847" s="127">
        <v>2200</v>
      </c>
      <c r="I1847" s="127">
        <v>5500</v>
      </c>
      <c r="J1847" s="127">
        <v>2</v>
      </c>
      <c r="K1847" s="127">
        <v>36</v>
      </c>
      <c r="L1847" s="127">
        <v>3</v>
      </c>
      <c r="M1847" s="127">
        <v>3</v>
      </c>
      <c r="N1847" s="127">
        <v>1</v>
      </c>
      <c r="O1847" s="127">
        <v>3</v>
      </c>
      <c r="P1847" s="127">
        <v>1</v>
      </c>
    </row>
    <row r="1848" spans="1:16" s="123" customFormat="1" ht="15.75" x14ac:dyDescent="0.25">
      <c r="A1848" s="121"/>
      <c r="B1848" s="127">
        <v>1838</v>
      </c>
      <c r="C1848" s="127">
        <v>3</v>
      </c>
      <c r="D1848" s="127">
        <v>48</v>
      </c>
      <c r="E1848" s="127">
        <v>18300</v>
      </c>
      <c r="F1848" s="128">
        <v>1.675358592668287</v>
      </c>
      <c r="G1848" s="127">
        <v>33000</v>
      </c>
      <c r="H1848" s="127">
        <v>5300</v>
      </c>
      <c r="I1848" s="127">
        <v>6000</v>
      </c>
      <c r="J1848" s="127">
        <v>1</v>
      </c>
      <c r="K1848" s="129">
        <v>41</v>
      </c>
      <c r="L1848" s="127">
        <v>3</v>
      </c>
      <c r="M1848" s="127">
        <v>2</v>
      </c>
      <c r="N1848" s="127">
        <v>2</v>
      </c>
      <c r="O1848" s="127">
        <v>1</v>
      </c>
      <c r="P1848" s="127">
        <v>1</v>
      </c>
    </row>
    <row r="1849" spans="1:16" s="123" customFormat="1" ht="15.75" x14ac:dyDescent="0.25">
      <c r="A1849" s="121"/>
      <c r="B1849" s="127">
        <v>1839</v>
      </c>
      <c r="C1849" s="127">
        <v>1</v>
      </c>
      <c r="D1849" s="127">
        <v>18</v>
      </c>
      <c r="E1849" s="127">
        <v>5400</v>
      </c>
      <c r="F1849" s="128">
        <v>1.0887812583908834</v>
      </c>
      <c r="G1849" s="127">
        <v>12000</v>
      </c>
      <c r="H1849" s="127">
        <v>2000</v>
      </c>
      <c r="I1849" s="127">
        <v>5000</v>
      </c>
      <c r="J1849" s="127">
        <v>2</v>
      </c>
      <c r="K1849" s="127">
        <v>24</v>
      </c>
      <c r="L1849" s="127">
        <v>4</v>
      </c>
      <c r="M1849" s="127">
        <v>4</v>
      </c>
      <c r="N1849" s="127">
        <v>1</v>
      </c>
      <c r="O1849" s="127">
        <v>4</v>
      </c>
      <c r="P1849" s="127">
        <v>2</v>
      </c>
    </row>
    <row r="1850" spans="1:16" s="123" customFormat="1" ht="15.75" x14ac:dyDescent="0.25">
      <c r="A1850" s="121"/>
      <c r="B1850" s="127">
        <v>1840</v>
      </c>
      <c r="C1850" s="127">
        <v>5</v>
      </c>
      <c r="D1850" s="127">
        <v>48</v>
      </c>
      <c r="E1850" s="127">
        <v>14000</v>
      </c>
      <c r="F1850" s="128">
        <v>1.6689085531250369</v>
      </c>
      <c r="G1850" s="127">
        <v>25000</v>
      </c>
      <c r="H1850" s="127">
        <v>4400</v>
      </c>
      <c r="I1850" s="127">
        <v>5500</v>
      </c>
      <c r="J1850" s="127">
        <v>2</v>
      </c>
      <c r="K1850" s="129">
        <v>18</v>
      </c>
      <c r="L1850" s="127">
        <v>2</v>
      </c>
      <c r="M1850" s="127">
        <v>1</v>
      </c>
      <c r="N1850" s="127">
        <v>2</v>
      </c>
      <c r="O1850" s="127">
        <v>4</v>
      </c>
      <c r="P1850" s="127">
        <v>1</v>
      </c>
    </row>
    <row r="1851" spans="1:16" s="123" customFormat="1" ht="15.75" x14ac:dyDescent="0.25">
      <c r="A1851" s="121"/>
      <c r="B1851" s="127">
        <v>1841</v>
      </c>
      <c r="C1851" s="127">
        <v>3</v>
      </c>
      <c r="D1851" s="127">
        <v>12</v>
      </c>
      <c r="E1851" s="127">
        <v>5400</v>
      </c>
      <c r="F1851" s="128">
        <v>3.1425399749878147</v>
      </c>
      <c r="G1851" s="127">
        <v>18000</v>
      </c>
      <c r="H1851" s="127">
        <v>2600</v>
      </c>
      <c r="I1851" s="127">
        <v>6000</v>
      </c>
      <c r="J1851" s="127">
        <v>1</v>
      </c>
      <c r="K1851" s="129">
        <v>55</v>
      </c>
      <c r="L1851" s="127">
        <v>4</v>
      </c>
      <c r="M1851" s="127">
        <v>4</v>
      </c>
      <c r="N1851" s="127">
        <v>2</v>
      </c>
      <c r="O1851" s="127">
        <v>2</v>
      </c>
      <c r="P1851" s="127">
        <v>2</v>
      </c>
    </row>
    <row r="1852" spans="1:16" s="123" customFormat="1" ht="15.75" x14ac:dyDescent="0.25">
      <c r="A1852" s="121"/>
      <c r="B1852" s="127">
        <v>1842</v>
      </c>
      <c r="C1852" s="127">
        <v>2</v>
      </c>
      <c r="D1852" s="127">
        <v>36</v>
      </c>
      <c r="E1852" s="127">
        <v>24000</v>
      </c>
      <c r="F1852" s="128">
        <v>1.2672224190014831</v>
      </c>
      <c r="G1852" s="127">
        <v>49000</v>
      </c>
      <c r="H1852" s="127">
        <v>7300</v>
      </c>
      <c r="I1852" s="127">
        <v>6000</v>
      </c>
      <c r="J1852" s="127">
        <v>2</v>
      </c>
      <c r="K1852" s="127">
        <v>40</v>
      </c>
      <c r="L1852" s="127">
        <v>4</v>
      </c>
      <c r="M1852" s="127">
        <v>5</v>
      </c>
      <c r="N1852" s="127">
        <v>2</v>
      </c>
      <c r="O1852" s="127">
        <v>1</v>
      </c>
      <c r="P1852" s="127">
        <v>3</v>
      </c>
    </row>
    <row r="1853" spans="1:16" s="123" customFormat="1" ht="15.75" x14ac:dyDescent="0.25">
      <c r="A1853" s="121"/>
      <c r="B1853" s="127">
        <v>1843</v>
      </c>
      <c r="C1853" s="127">
        <v>4</v>
      </c>
      <c r="D1853" s="127">
        <v>12</v>
      </c>
      <c r="E1853" s="127">
        <v>18300</v>
      </c>
      <c r="F1853" s="128">
        <v>3.596997077220645</v>
      </c>
      <c r="G1853" s="127">
        <v>36000</v>
      </c>
      <c r="H1853" s="127">
        <v>6000</v>
      </c>
      <c r="I1853" s="127">
        <v>6000</v>
      </c>
      <c r="J1853" s="127">
        <v>2</v>
      </c>
      <c r="K1853" s="129">
        <v>24</v>
      </c>
      <c r="L1853" s="127">
        <v>2</v>
      </c>
      <c r="M1853" s="127">
        <v>5</v>
      </c>
      <c r="N1853" s="127">
        <v>2</v>
      </c>
      <c r="O1853" s="127">
        <v>1</v>
      </c>
      <c r="P1853" s="127">
        <v>2</v>
      </c>
    </row>
    <row r="1854" spans="1:16" s="123" customFormat="1" ht="15.75" x14ac:dyDescent="0.25">
      <c r="A1854" s="121"/>
      <c r="B1854" s="127">
        <v>1844</v>
      </c>
      <c r="C1854" s="127">
        <v>4</v>
      </c>
      <c r="D1854" s="127">
        <v>36</v>
      </c>
      <c r="E1854" s="127">
        <v>14000</v>
      </c>
      <c r="F1854" s="128">
        <v>3.2109511183701773</v>
      </c>
      <c r="G1854" s="127">
        <v>25000</v>
      </c>
      <c r="H1854" s="127">
        <v>4400</v>
      </c>
      <c r="I1854" s="127">
        <v>6000</v>
      </c>
      <c r="J1854" s="127">
        <v>1</v>
      </c>
      <c r="K1854" s="127">
        <v>35</v>
      </c>
      <c r="L1854" s="127">
        <v>3</v>
      </c>
      <c r="M1854" s="127">
        <v>4</v>
      </c>
      <c r="N1854" s="127">
        <v>2</v>
      </c>
      <c r="O1854" s="127">
        <v>1</v>
      </c>
      <c r="P1854" s="127">
        <v>2</v>
      </c>
    </row>
    <row r="1855" spans="1:16" s="123" customFormat="1" ht="15.75" x14ac:dyDescent="0.25">
      <c r="A1855" s="121"/>
      <c r="B1855" s="127">
        <v>1845</v>
      </c>
      <c r="C1855" s="127">
        <v>3</v>
      </c>
      <c r="D1855" s="127">
        <v>48</v>
      </c>
      <c r="E1855" s="127">
        <v>24000</v>
      </c>
      <c r="F1855" s="128">
        <v>1.5813634083679449</v>
      </c>
      <c r="G1855" s="127">
        <v>36000</v>
      </c>
      <c r="H1855" s="127">
        <v>7300</v>
      </c>
      <c r="I1855" s="127">
        <v>6000</v>
      </c>
      <c r="J1855" s="127">
        <v>2</v>
      </c>
      <c r="K1855" s="129">
        <v>19</v>
      </c>
      <c r="L1855" s="127">
        <v>4</v>
      </c>
      <c r="M1855" s="127">
        <v>4</v>
      </c>
      <c r="N1855" s="127">
        <v>2</v>
      </c>
      <c r="O1855" s="127">
        <v>2</v>
      </c>
      <c r="P1855" s="127">
        <v>1</v>
      </c>
    </row>
    <row r="1856" spans="1:16" s="123" customFormat="1" ht="15.75" x14ac:dyDescent="0.25">
      <c r="A1856" s="121"/>
      <c r="B1856" s="127">
        <v>1846</v>
      </c>
      <c r="C1856" s="127">
        <v>1</v>
      </c>
      <c r="D1856" s="127">
        <v>36</v>
      </c>
      <c r="E1856" s="127">
        <v>24000</v>
      </c>
      <c r="F1856" s="128">
        <v>2.1460836536976293</v>
      </c>
      <c r="G1856" s="127">
        <v>41000</v>
      </c>
      <c r="H1856" s="127">
        <v>5200</v>
      </c>
      <c r="I1856" s="127">
        <v>5000</v>
      </c>
      <c r="J1856" s="127">
        <v>2</v>
      </c>
      <c r="K1856" s="127">
        <v>35</v>
      </c>
      <c r="L1856" s="127">
        <v>3</v>
      </c>
      <c r="M1856" s="127">
        <v>4</v>
      </c>
      <c r="N1856" s="127">
        <v>1</v>
      </c>
      <c r="O1856" s="127">
        <v>2</v>
      </c>
      <c r="P1856" s="127">
        <v>3</v>
      </c>
    </row>
    <row r="1857" spans="1:16" s="123" customFormat="1" ht="15.75" x14ac:dyDescent="0.25">
      <c r="A1857" s="121"/>
      <c r="B1857" s="127">
        <v>1847</v>
      </c>
      <c r="C1857" s="127">
        <v>5</v>
      </c>
      <c r="D1857" s="127">
        <v>36</v>
      </c>
      <c r="E1857" s="127">
        <v>14000</v>
      </c>
      <c r="F1857" s="128">
        <v>2.2104582565812452</v>
      </c>
      <c r="G1857" s="127">
        <v>25000</v>
      </c>
      <c r="H1857" s="127">
        <v>4400</v>
      </c>
      <c r="I1857" s="127">
        <v>5500</v>
      </c>
      <c r="J1857" s="127">
        <v>2</v>
      </c>
      <c r="K1857" s="129">
        <v>25</v>
      </c>
      <c r="L1857" s="127">
        <v>3</v>
      </c>
      <c r="M1857" s="127">
        <v>1</v>
      </c>
      <c r="N1857" s="127">
        <v>2</v>
      </c>
      <c r="O1857" s="127">
        <v>3</v>
      </c>
      <c r="P1857" s="127">
        <v>1</v>
      </c>
    </row>
    <row r="1858" spans="1:16" s="123" customFormat="1" ht="15.75" x14ac:dyDescent="0.25">
      <c r="A1858" s="121"/>
      <c r="B1858" s="127">
        <v>1848</v>
      </c>
      <c r="C1858" s="127">
        <v>1</v>
      </c>
      <c r="D1858" s="127">
        <v>12</v>
      </c>
      <c r="E1858" s="127">
        <v>18300</v>
      </c>
      <c r="F1858" s="128">
        <v>2.5067743524852388</v>
      </c>
      <c r="G1858" s="127">
        <v>36000</v>
      </c>
      <c r="H1858" s="127">
        <v>4300</v>
      </c>
      <c r="I1858" s="127">
        <v>5000</v>
      </c>
      <c r="J1858" s="127">
        <v>2</v>
      </c>
      <c r="K1858" s="127">
        <v>39</v>
      </c>
      <c r="L1858" s="127">
        <v>4</v>
      </c>
      <c r="M1858" s="127">
        <v>4</v>
      </c>
      <c r="N1858" s="127">
        <v>1</v>
      </c>
      <c r="O1858" s="127">
        <v>4</v>
      </c>
      <c r="P1858" s="127">
        <v>3</v>
      </c>
    </row>
    <row r="1859" spans="1:16" s="123" customFormat="1" ht="15.75" x14ac:dyDescent="0.25">
      <c r="A1859" s="121"/>
      <c r="B1859" s="127">
        <v>1849</v>
      </c>
      <c r="C1859" s="127">
        <v>5</v>
      </c>
      <c r="D1859" s="127">
        <v>36</v>
      </c>
      <c r="E1859" s="127">
        <v>24000</v>
      </c>
      <c r="F1859" s="128">
        <v>3.3813951313225061</v>
      </c>
      <c r="G1859" s="127">
        <v>47000</v>
      </c>
      <c r="H1859" s="127">
        <v>8400</v>
      </c>
      <c r="I1859" s="127">
        <v>5500</v>
      </c>
      <c r="J1859" s="127">
        <v>1</v>
      </c>
      <c r="K1859" s="129">
        <v>32</v>
      </c>
      <c r="L1859" s="127">
        <v>1</v>
      </c>
      <c r="M1859" s="127">
        <v>4</v>
      </c>
      <c r="N1859" s="127">
        <v>1</v>
      </c>
      <c r="O1859" s="127">
        <v>1</v>
      </c>
      <c r="P1859" s="127">
        <v>3</v>
      </c>
    </row>
    <row r="1860" spans="1:16" s="123" customFormat="1" ht="15.75" x14ac:dyDescent="0.25">
      <c r="A1860" s="121"/>
      <c r="B1860" s="127">
        <v>1850</v>
      </c>
      <c r="C1860" s="127">
        <v>4</v>
      </c>
      <c r="D1860" s="127">
        <v>36</v>
      </c>
      <c r="E1860" s="127">
        <v>24000</v>
      </c>
      <c r="F1860" s="128">
        <v>3.8346707095163097</v>
      </c>
      <c r="G1860" s="127">
        <v>41000</v>
      </c>
      <c r="H1860" s="127">
        <v>6200</v>
      </c>
      <c r="I1860" s="127">
        <v>6000</v>
      </c>
      <c r="J1860" s="127">
        <v>2</v>
      </c>
      <c r="K1860" s="129">
        <v>19</v>
      </c>
      <c r="L1860" s="127">
        <v>3</v>
      </c>
      <c r="M1860" s="127">
        <v>5</v>
      </c>
      <c r="N1860" s="127">
        <v>1</v>
      </c>
      <c r="O1860" s="127">
        <v>2</v>
      </c>
      <c r="P1860" s="127">
        <v>2</v>
      </c>
    </row>
    <row r="1861" spans="1:16" s="123" customFormat="1" ht="15.75" x14ac:dyDescent="0.25">
      <c r="A1861" s="121"/>
      <c r="B1861" s="127">
        <v>1851</v>
      </c>
      <c r="C1861" s="127">
        <v>3</v>
      </c>
      <c r="D1861" s="127">
        <v>36</v>
      </c>
      <c r="E1861" s="127">
        <v>18300</v>
      </c>
      <c r="F1861" s="128">
        <v>3.0075668563325149</v>
      </c>
      <c r="G1861" s="127">
        <v>36000</v>
      </c>
      <c r="H1861" s="127">
        <v>5000</v>
      </c>
      <c r="I1861" s="127">
        <v>6000</v>
      </c>
      <c r="J1861" s="127">
        <v>1</v>
      </c>
      <c r="K1861" s="127">
        <v>30</v>
      </c>
      <c r="L1861" s="127">
        <v>3</v>
      </c>
      <c r="M1861" s="127">
        <v>4</v>
      </c>
      <c r="N1861" s="127">
        <v>1</v>
      </c>
      <c r="O1861" s="127">
        <v>1</v>
      </c>
      <c r="P1861" s="127">
        <v>3</v>
      </c>
    </row>
    <row r="1862" spans="1:16" s="123" customFormat="1" ht="15.75" x14ac:dyDescent="0.25">
      <c r="A1862" s="121"/>
      <c r="B1862" s="127">
        <v>1852</v>
      </c>
      <c r="C1862" s="127">
        <v>2</v>
      </c>
      <c r="D1862" s="127">
        <v>36</v>
      </c>
      <c r="E1862" s="127">
        <v>18300</v>
      </c>
      <c r="F1862" s="128">
        <v>1.0714241564561946</v>
      </c>
      <c r="G1862" s="127">
        <v>36000</v>
      </c>
      <c r="H1862" s="127">
        <v>6200</v>
      </c>
      <c r="I1862" s="127">
        <v>6000</v>
      </c>
      <c r="J1862" s="127">
        <v>1</v>
      </c>
      <c r="K1862" s="129">
        <v>40</v>
      </c>
      <c r="L1862" s="127">
        <v>2</v>
      </c>
      <c r="M1862" s="127">
        <v>5</v>
      </c>
      <c r="N1862" s="127">
        <v>1</v>
      </c>
      <c r="O1862" s="127">
        <v>1</v>
      </c>
      <c r="P1862" s="127">
        <v>3</v>
      </c>
    </row>
    <row r="1863" spans="1:16" s="123" customFormat="1" ht="15.75" x14ac:dyDescent="0.25">
      <c r="A1863" s="121"/>
      <c r="B1863" s="127">
        <v>1853</v>
      </c>
      <c r="C1863" s="127">
        <v>5</v>
      </c>
      <c r="D1863" s="127">
        <v>18</v>
      </c>
      <c r="E1863" s="127">
        <v>18300</v>
      </c>
      <c r="F1863" s="128">
        <v>1.441745897898338</v>
      </c>
      <c r="G1863" s="127">
        <v>33000</v>
      </c>
      <c r="H1863" s="127">
        <v>5200</v>
      </c>
      <c r="I1863" s="127">
        <v>5500</v>
      </c>
      <c r="J1863" s="127">
        <v>2</v>
      </c>
      <c r="K1863" s="127">
        <v>52</v>
      </c>
      <c r="L1863" s="127">
        <v>2</v>
      </c>
      <c r="M1863" s="127">
        <v>2</v>
      </c>
      <c r="N1863" s="127">
        <v>2</v>
      </c>
      <c r="O1863" s="127">
        <v>2</v>
      </c>
      <c r="P1863" s="127">
        <v>2</v>
      </c>
    </row>
    <row r="1864" spans="1:16" s="123" customFormat="1" ht="15.75" x14ac:dyDescent="0.25">
      <c r="A1864" s="121"/>
      <c r="B1864" s="127">
        <v>1854</v>
      </c>
      <c r="C1864" s="127">
        <v>1</v>
      </c>
      <c r="D1864" s="127">
        <v>12</v>
      </c>
      <c r="E1864" s="127">
        <v>14000</v>
      </c>
      <c r="F1864" s="128">
        <v>2.5515881491247523</v>
      </c>
      <c r="G1864" s="127">
        <v>25000</v>
      </c>
      <c r="H1864" s="127">
        <v>4000</v>
      </c>
      <c r="I1864" s="127">
        <v>5000</v>
      </c>
      <c r="J1864" s="127">
        <v>1</v>
      </c>
      <c r="K1864" s="129">
        <v>35</v>
      </c>
      <c r="L1864" s="127">
        <v>4</v>
      </c>
      <c r="M1864" s="127">
        <v>4</v>
      </c>
      <c r="N1864" s="127">
        <v>2</v>
      </c>
      <c r="O1864" s="127">
        <v>4</v>
      </c>
      <c r="P1864" s="127">
        <v>3</v>
      </c>
    </row>
    <row r="1865" spans="1:16" s="123" customFormat="1" ht="15.75" x14ac:dyDescent="0.25">
      <c r="A1865" s="121"/>
      <c r="B1865" s="127">
        <v>1855</v>
      </c>
      <c r="C1865" s="127">
        <v>5</v>
      </c>
      <c r="D1865" s="127">
        <v>36</v>
      </c>
      <c r="E1865" s="127">
        <v>5400</v>
      </c>
      <c r="F1865" s="128">
        <v>1.3493477792058326</v>
      </c>
      <c r="G1865" s="127">
        <v>18000</v>
      </c>
      <c r="H1865" s="127">
        <v>2800</v>
      </c>
      <c r="I1865" s="127">
        <v>5500</v>
      </c>
      <c r="J1865" s="127">
        <v>2</v>
      </c>
      <c r="K1865" s="127">
        <v>53</v>
      </c>
      <c r="L1865" s="127">
        <v>2</v>
      </c>
      <c r="M1865" s="127">
        <v>4</v>
      </c>
      <c r="N1865" s="127">
        <v>2</v>
      </c>
      <c r="O1865" s="127">
        <v>2</v>
      </c>
      <c r="P1865" s="127">
        <v>1</v>
      </c>
    </row>
    <row r="1866" spans="1:16" s="123" customFormat="1" ht="15.75" x14ac:dyDescent="0.25">
      <c r="A1866" s="121"/>
      <c r="B1866" s="127">
        <v>1856</v>
      </c>
      <c r="C1866" s="127">
        <v>5</v>
      </c>
      <c r="D1866" s="127">
        <v>36</v>
      </c>
      <c r="E1866" s="127">
        <v>14000</v>
      </c>
      <c r="F1866" s="128">
        <v>2.5695430823428507</v>
      </c>
      <c r="G1866" s="127">
        <v>20000</v>
      </c>
      <c r="H1866" s="127">
        <v>3600</v>
      </c>
      <c r="I1866" s="127">
        <v>5500</v>
      </c>
      <c r="J1866" s="127">
        <v>2</v>
      </c>
      <c r="K1866" s="129">
        <v>31</v>
      </c>
      <c r="L1866" s="127">
        <v>3</v>
      </c>
      <c r="M1866" s="127">
        <v>4</v>
      </c>
      <c r="N1866" s="127">
        <v>2</v>
      </c>
      <c r="O1866" s="127">
        <v>2</v>
      </c>
      <c r="P1866" s="127">
        <v>3</v>
      </c>
    </row>
    <row r="1867" spans="1:16" s="123" customFormat="1" ht="15.75" x14ac:dyDescent="0.25">
      <c r="A1867" s="121"/>
      <c r="B1867" s="127">
        <v>1857</v>
      </c>
      <c r="C1867" s="127">
        <v>1</v>
      </c>
      <c r="D1867" s="127">
        <v>48</v>
      </c>
      <c r="E1867" s="127">
        <v>18300</v>
      </c>
      <c r="F1867" s="128">
        <v>3.3085542503749004</v>
      </c>
      <c r="G1867" s="127">
        <v>36000</v>
      </c>
      <c r="H1867" s="127">
        <v>5200</v>
      </c>
      <c r="I1867" s="127">
        <v>5000</v>
      </c>
      <c r="J1867" s="127">
        <v>1</v>
      </c>
      <c r="K1867" s="129">
        <v>54</v>
      </c>
      <c r="L1867" s="127">
        <v>1</v>
      </c>
      <c r="M1867" s="127">
        <v>1</v>
      </c>
      <c r="N1867" s="127">
        <v>2</v>
      </c>
      <c r="O1867" s="127">
        <v>1</v>
      </c>
      <c r="P1867" s="127">
        <v>1</v>
      </c>
    </row>
    <row r="1868" spans="1:16" s="123" customFormat="1" ht="15.75" x14ac:dyDescent="0.25">
      <c r="A1868" s="121"/>
      <c r="B1868" s="127">
        <v>1858</v>
      </c>
      <c r="C1868" s="127">
        <v>2</v>
      </c>
      <c r="D1868" s="127">
        <v>48</v>
      </c>
      <c r="E1868" s="127">
        <v>5400</v>
      </c>
      <c r="F1868" s="128">
        <v>3.4360564572839456</v>
      </c>
      <c r="G1868" s="127">
        <v>12000</v>
      </c>
      <c r="H1868" s="127">
        <v>2100</v>
      </c>
      <c r="I1868" s="127">
        <v>6000</v>
      </c>
      <c r="J1868" s="127">
        <v>1</v>
      </c>
      <c r="K1868" s="127">
        <v>29</v>
      </c>
      <c r="L1868" s="127">
        <v>2</v>
      </c>
      <c r="M1868" s="127">
        <v>2</v>
      </c>
      <c r="N1868" s="127">
        <v>2</v>
      </c>
      <c r="O1868" s="127">
        <v>3</v>
      </c>
      <c r="P1868" s="127">
        <v>1</v>
      </c>
    </row>
    <row r="1869" spans="1:16" s="123" customFormat="1" ht="15.75" x14ac:dyDescent="0.25">
      <c r="A1869" s="121"/>
      <c r="B1869" s="127">
        <v>1859</v>
      </c>
      <c r="C1869" s="127">
        <v>2</v>
      </c>
      <c r="D1869" s="127">
        <v>36</v>
      </c>
      <c r="E1869" s="127">
        <v>18300</v>
      </c>
      <c r="F1869" s="128">
        <v>1.043666522804688</v>
      </c>
      <c r="G1869" s="127">
        <v>36000</v>
      </c>
      <c r="H1869" s="127">
        <v>4400</v>
      </c>
      <c r="I1869" s="127">
        <v>6000</v>
      </c>
      <c r="J1869" s="127">
        <v>2</v>
      </c>
      <c r="K1869" s="129">
        <v>33</v>
      </c>
      <c r="L1869" s="127">
        <v>4</v>
      </c>
      <c r="M1869" s="127">
        <v>5</v>
      </c>
      <c r="N1869" s="127">
        <v>1</v>
      </c>
      <c r="O1869" s="127">
        <v>2</v>
      </c>
      <c r="P1869" s="127">
        <v>3</v>
      </c>
    </row>
    <row r="1870" spans="1:16" s="123" customFormat="1" ht="15.75" x14ac:dyDescent="0.25">
      <c r="A1870" s="121"/>
      <c r="B1870" s="127">
        <v>1860</v>
      </c>
      <c r="C1870" s="127">
        <v>3</v>
      </c>
      <c r="D1870" s="127">
        <v>18</v>
      </c>
      <c r="E1870" s="127">
        <v>18300</v>
      </c>
      <c r="F1870" s="128">
        <v>2.6201838066767045</v>
      </c>
      <c r="G1870" s="127">
        <v>36000</v>
      </c>
      <c r="H1870" s="127">
        <v>6000</v>
      </c>
      <c r="I1870" s="127">
        <v>6000</v>
      </c>
      <c r="J1870" s="127">
        <v>2</v>
      </c>
      <c r="K1870" s="127">
        <v>40</v>
      </c>
      <c r="L1870" s="127">
        <v>4</v>
      </c>
      <c r="M1870" s="127">
        <v>4</v>
      </c>
      <c r="N1870" s="127">
        <v>1</v>
      </c>
      <c r="O1870" s="127">
        <v>1</v>
      </c>
      <c r="P1870" s="127">
        <v>1</v>
      </c>
    </row>
    <row r="1871" spans="1:16" s="123" customFormat="1" ht="15.75" x14ac:dyDescent="0.25">
      <c r="A1871" s="121"/>
      <c r="B1871" s="127">
        <v>1861</v>
      </c>
      <c r="C1871" s="127">
        <v>2</v>
      </c>
      <c r="D1871" s="127">
        <v>36</v>
      </c>
      <c r="E1871" s="127">
        <v>24000</v>
      </c>
      <c r="F1871" s="128">
        <v>3.501295012911549</v>
      </c>
      <c r="G1871" s="127">
        <v>42000</v>
      </c>
      <c r="H1871" s="127">
        <v>6200</v>
      </c>
      <c r="I1871" s="127">
        <v>6000</v>
      </c>
      <c r="J1871" s="127">
        <v>1</v>
      </c>
      <c r="K1871" s="129">
        <v>42</v>
      </c>
      <c r="L1871" s="127">
        <v>2</v>
      </c>
      <c r="M1871" s="127">
        <v>4</v>
      </c>
      <c r="N1871" s="127">
        <v>1</v>
      </c>
      <c r="O1871" s="127">
        <v>2</v>
      </c>
      <c r="P1871" s="127">
        <v>3</v>
      </c>
    </row>
    <row r="1872" spans="1:16" s="123" customFormat="1" ht="15.75" x14ac:dyDescent="0.25">
      <c r="A1872" s="121"/>
      <c r="B1872" s="127">
        <v>1862</v>
      </c>
      <c r="C1872" s="127">
        <v>4</v>
      </c>
      <c r="D1872" s="127">
        <v>60</v>
      </c>
      <c r="E1872" s="127">
        <v>14000</v>
      </c>
      <c r="F1872" s="128">
        <v>3.4792648675168492</v>
      </c>
      <c r="G1872" s="127">
        <v>25000</v>
      </c>
      <c r="H1872" s="127">
        <v>4400</v>
      </c>
      <c r="I1872" s="127">
        <v>6000</v>
      </c>
      <c r="J1872" s="127">
        <v>1</v>
      </c>
      <c r="K1872" s="129">
        <v>32</v>
      </c>
      <c r="L1872" s="127">
        <v>1</v>
      </c>
      <c r="M1872" s="127">
        <v>5</v>
      </c>
      <c r="N1872" s="127">
        <v>1</v>
      </c>
      <c r="O1872" s="127">
        <v>2</v>
      </c>
      <c r="P1872" s="127">
        <v>3</v>
      </c>
    </row>
    <row r="1873" spans="1:16" s="123" customFormat="1" ht="15.75" x14ac:dyDescent="0.25">
      <c r="A1873" s="121"/>
      <c r="B1873" s="127">
        <v>1863</v>
      </c>
      <c r="C1873" s="127">
        <v>1</v>
      </c>
      <c r="D1873" s="127">
        <v>36</v>
      </c>
      <c r="E1873" s="127">
        <v>18300</v>
      </c>
      <c r="F1873" s="128">
        <v>1.4786494901019247</v>
      </c>
      <c r="G1873" s="127">
        <v>36000</v>
      </c>
      <c r="H1873" s="127">
        <v>5200</v>
      </c>
      <c r="I1873" s="127">
        <v>5000</v>
      </c>
      <c r="J1873" s="127">
        <v>1</v>
      </c>
      <c r="K1873" s="127">
        <v>25</v>
      </c>
      <c r="L1873" s="127">
        <v>2</v>
      </c>
      <c r="M1873" s="127">
        <v>1</v>
      </c>
      <c r="N1873" s="127">
        <v>1</v>
      </c>
      <c r="O1873" s="127">
        <v>1</v>
      </c>
      <c r="P1873" s="127">
        <v>3</v>
      </c>
    </row>
    <row r="1874" spans="1:16" s="123" customFormat="1" ht="15.75" x14ac:dyDescent="0.25">
      <c r="A1874" s="121"/>
      <c r="B1874" s="127">
        <v>1864</v>
      </c>
      <c r="C1874" s="127">
        <v>4</v>
      </c>
      <c r="D1874" s="127">
        <v>18</v>
      </c>
      <c r="E1874" s="127">
        <v>24000</v>
      </c>
      <c r="F1874" s="128">
        <v>3.8477168493308733</v>
      </c>
      <c r="G1874" s="127">
        <v>36000</v>
      </c>
      <c r="H1874" s="127">
        <v>6900</v>
      </c>
      <c r="I1874" s="127">
        <v>6000</v>
      </c>
      <c r="J1874" s="127">
        <v>1</v>
      </c>
      <c r="K1874" s="129">
        <v>41</v>
      </c>
      <c r="L1874" s="127">
        <v>4</v>
      </c>
      <c r="M1874" s="127">
        <v>2</v>
      </c>
      <c r="N1874" s="127">
        <v>2</v>
      </c>
      <c r="O1874" s="127">
        <v>4</v>
      </c>
      <c r="P1874" s="127">
        <v>3</v>
      </c>
    </row>
    <row r="1875" spans="1:16" s="123" customFormat="1" ht="15.75" x14ac:dyDescent="0.25">
      <c r="A1875" s="121"/>
      <c r="B1875" s="127">
        <v>1865</v>
      </c>
      <c r="C1875" s="127">
        <v>2</v>
      </c>
      <c r="D1875" s="127">
        <v>12</v>
      </c>
      <c r="E1875" s="127">
        <v>5400</v>
      </c>
      <c r="F1875" s="128">
        <v>3.1376683190202157</v>
      </c>
      <c r="G1875" s="127">
        <v>18000</v>
      </c>
      <c r="H1875" s="127">
        <v>3000</v>
      </c>
      <c r="I1875" s="127">
        <v>6000</v>
      </c>
      <c r="J1875" s="127">
        <v>2</v>
      </c>
      <c r="K1875" s="129">
        <v>44</v>
      </c>
      <c r="L1875" s="127">
        <v>1</v>
      </c>
      <c r="M1875" s="127">
        <v>4</v>
      </c>
      <c r="N1875" s="127">
        <v>2</v>
      </c>
      <c r="O1875" s="127">
        <v>2</v>
      </c>
      <c r="P1875" s="127">
        <v>3</v>
      </c>
    </row>
    <row r="1876" spans="1:16" s="123" customFormat="1" ht="15.75" x14ac:dyDescent="0.25">
      <c r="A1876" s="121"/>
      <c r="B1876" s="127">
        <v>1866</v>
      </c>
      <c r="C1876" s="127">
        <v>2</v>
      </c>
      <c r="D1876" s="127">
        <v>36</v>
      </c>
      <c r="E1876" s="127">
        <v>24000</v>
      </c>
      <c r="F1876" s="128">
        <v>3.2262483827321149</v>
      </c>
      <c r="G1876" s="127">
        <v>47000</v>
      </c>
      <c r="H1876" s="127">
        <v>7300</v>
      </c>
      <c r="I1876" s="127">
        <v>6000</v>
      </c>
      <c r="J1876" s="127">
        <v>1</v>
      </c>
      <c r="K1876" s="129">
        <v>49</v>
      </c>
      <c r="L1876" s="127">
        <v>3</v>
      </c>
      <c r="M1876" s="127">
        <v>2</v>
      </c>
      <c r="N1876" s="127">
        <v>1</v>
      </c>
      <c r="O1876" s="127">
        <v>3</v>
      </c>
      <c r="P1876" s="127">
        <v>3</v>
      </c>
    </row>
    <row r="1877" spans="1:16" s="123" customFormat="1" ht="15.75" x14ac:dyDescent="0.25">
      <c r="A1877" s="121"/>
      <c r="B1877" s="127">
        <v>1867</v>
      </c>
      <c r="C1877" s="127">
        <v>4</v>
      </c>
      <c r="D1877" s="127">
        <v>12</v>
      </c>
      <c r="E1877" s="127">
        <v>5400</v>
      </c>
      <c r="F1877" s="128">
        <v>3.1302091086349146</v>
      </c>
      <c r="G1877" s="127">
        <v>12000</v>
      </c>
      <c r="H1877" s="127">
        <v>2200</v>
      </c>
      <c r="I1877" s="127">
        <v>6000</v>
      </c>
      <c r="J1877" s="127">
        <v>1</v>
      </c>
      <c r="K1877" s="127">
        <v>26</v>
      </c>
      <c r="L1877" s="127">
        <v>4</v>
      </c>
      <c r="M1877" s="127">
        <v>3</v>
      </c>
      <c r="N1877" s="127">
        <v>2</v>
      </c>
      <c r="O1877" s="127">
        <v>2</v>
      </c>
      <c r="P1877" s="127">
        <v>2</v>
      </c>
    </row>
    <row r="1878" spans="1:16" s="123" customFormat="1" ht="15.75" x14ac:dyDescent="0.25">
      <c r="A1878" s="121"/>
      <c r="B1878" s="127">
        <v>1868</v>
      </c>
      <c r="C1878" s="127">
        <v>2</v>
      </c>
      <c r="D1878" s="127">
        <v>12</v>
      </c>
      <c r="E1878" s="127">
        <v>5400</v>
      </c>
      <c r="F1878" s="128">
        <v>2.9956935668931921</v>
      </c>
      <c r="G1878" s="127">
        <v>12000</v>
      </c>
      <c r="H1878" s="127">
        <v>1700</v>
      </c>
      <c r="I1878" s="127">
        <v>6000</v>
      </c>
      <c r="J1878" s="127">
        <v>2</v>
      </c>
      <c r="K1878" s="129">
        <v>25</v>
      </c>
      <c r="L1878" s="127">
        <v>4</v>
      </c>
      <c r="M1878" s="127">
        <v>4</v>
      </c>
      <c r="N1878" s="127">
        <v>1</v>
      </c>
      <c r="O1878" s="127">
        <v>2</v>
      </c>
      <c r="P1878" s="127">
        <v>3</v>
      </c>
    </row>
    <row r="1879" spans="1:16" s="123" customFormat="1" ht="15.75" x14ac:dyDescent="0.25">
      <c r="A1879" s="121"/>
      <c r="B1879" s="127">
        <v>1869</v>
      </c>
      <c r="C1879" s="127">
        <v>4</v>
      </c>
      <c r="D1879" s="127">
        <v>18</v>
      </c>
      <c r="E1879" s="127">
        <v>24000</v>
      </c>
      <c r="F1879" s="128">
        <v>3.9321365423119867</v>
      </c>
      <c r="G1879" s="127">
        <v>41000</v>
      </c>
      <c r="H1879" s="127">
        <v>6200</v>
      </c>
      <c r="I1879" s="127">
        <v>6000</v>
      </c>
      <c r="J1879" s="127">
        <v>1</v>
      </c>
      <c r="K1879" s="127">
        <v>32</v>
      </c>
      <c r="L1879" s="127">
        <v>3</v>
      </c>
      <c r="M1879" s="127">
        <v>2</v>
      </c>
      <c r="N1879" s="127">
        <v>2</v>
      </c>
      <c r="O1879" s="127">
        <v>4</v>
      </c>
      <c r="P1879" s="127">
        <v>2</v>
      </c>
    </row>
    <row r="1880" spans="1:16" s="123" customFormat="1" ht="15.75" x14ac:dyDescent="0.25">
      <c r="A1880" s="121"/>
      <c r="B1880" s="127">
        <v>1870</v>
      </c>
      <c r="C1880" s="127">
        <v>3</v>
      </c>
      <c r="D1880" s="127">
        <v>60</v>
      </c>
      <c r="E1880" s="127">
        <v>18300</v>
      </c>
      <c r="F1880" s="128">
        <v>3.2884375554255976</v>
      </c>
      <c r="G1880" s="127">
        <v>36000</v>
      </c>
      <c r="H1880" s="127">
        <v>5200</v>
      </c>
      <c r="I1880" s="127">
        <v>6000</v>
      </c>
      <c r="J1880" s="127">
        <v>1</v>
      </c>
      <c r="K1880" s="129">
        <v>41</v>
      </c>
      <c r="L1880" s="127">
        <v>1</v>
      </c>
      <c r="M1880" s="127">
        <v>1</v>
      </c>
      <c r="N1880" s="127">
        <v>2</v>
      </c>
      <c r="O1880" s="127">
        <v>1</v>
      </c>
      <c r="P1880" s="127">
        <v>3</v>
      </c>
    </row>
    <row r="1881" spans="1:16" s="123" customFormat="1" ht="15.75" x14ac:dyDescent="0.25">
      <c r="A1881" s="121"/>
      <c r="B1881" s="127">
        <v>1871</v>
      </c>
      <c r="C1881" s="127">
        <v>3</v>
      </c>
      <c r="D1881" s="127">
        <v>48</v>
      </c>
      <c r="E1881" s="127">
        <v>14000</v>
      </c>
      <c r="F1881" s="128">
        <v>2.8455491014521752</v>
      </c>
      <c r="G1881" s="127">
        <v>25000</v>
      </c>
      <c r="H1881" s="127">
        <v>4400</v>
      </c>
      <c r="I1881" s="127">
        <v>6000</v>
      </c>
      <c r="J1881" s="127">
        <v>1</v>
      </c>
      <c r="K1881" s="127">
        <v>27</v>
      </c>
      <c r="L1881" s="127">
        <v>1</v>
      </c>
      <c r="M1881" s="127">
        <v>1</v>
      </c>
      <c r="N1881" s="127">
        <v>1</v>
      </c>
      <c r="O1881" s="127">
        <v>3</v>
      </c>
      <c r="P1881" s="127">
        <v>3</v>
      </c>
    </row>
    <row r="1882" spans="1:16" s="123" customFormat="1" ht="15.75" x14ac:dyDescent="0.25">
      <c r="A1882" s="121"/>
      <c r="B1882" s="127">
        <v>1872</v>
      </c>
      <c r="C1882" s="127">
        <v>1</v>
      </c>
      <c r="D1882" s="127">
        <v>18</v>
      </c>
      <c r="E1882" s="127">
        <v>5400</v>
      </c>
      <c r="F1882" s="128">
        <v>1.9637924411116874</v>
      </c>
      <c r="G1882" s="127">
        <v>18000</v>
      </c>
      <c r="H1882" s="127">
        <v>2500</v>
      </c>
      <c r="I1882" s="127">
        <v>5000</v>
      </c>
      <c r="J1882" s="127">
        <v>1</v>
      </c>
      <c r="K1882" s="129">
        <v>35</v>
      </c>
      <c r="L1882" s="127">
        <v>2</v>
      </c>
      <c r="M1882" s="127">
        <v>4</v>
      </c>
      <c r="N1882" s="127">
        <v>1</v>
      </c>
      <c r="O1882" s="127">
        <v>2</v>
      </c>
      <c r="P1882" s="127">
        <v>3</v>
      </c>
    </row>
    <row r="1883" spans="1:16" s="123" customFormat="1" ht="15.75" x14ac:dyDescent="0.25">
      <c r="A1883" s="121"/>
      <c r="B1883" s="127">
        <v>1873</v>
      </c>
      <c r="C1883" s="127">
        <v>3</v>
      </c>
      <c r="D1883" s="127">
        <v>60</v>
      </c>
      <c r="E1883" s="127">
        <v>5400</v>
      </c>
      <c r="F1883" s="128">
        <v>1.0097365273628578</v>
      </c>
      <c r="G1883" s="127">
        <v>12000</v>
      </c>
      <c r="H1883" s="127">
        <v>1900</v>
      </c>
      <c r="I1883" s="127">
        <v>6000</v>
      </c>
      <c r="J1883" s="127">
        <v>2</v>
      </c>
      <c r="K1883" s="127">
        <v>40</v>
      </c>
      <c r="L1883" s="127">
        <v>2</v>
      </c>
      <c r="M1883" s="127">
        <v>5</v>
      </c>
      <c r="N1883" s="127">
        <v>1</v>
      </c>
      <c r="O1883" s="127">
        <v>4</v>
      </c>
      <c r="P1883" s="127">
        <v>3</v>
      </c>
    </row>
    <row r="1884" spans="1:16" s="123" customFormat="1" ht="15.75" x14ac:dyDescent="0.25">
      <c r="A1884" s="121"/>
      <c r="B1884" s="127">
        <v>1874</v>
      </c>
      <c r="C1884" s="127">
        <v>5</v>
      </c>
      <c r="D1884" s="127">
        <v>36</v>
      </c>
      <c r="E1884" s="127">
        <v>24000</v>
      </c>
      <c r="F1884" s="128">
        <v>3.7766784270967948</v>
      </c>
      <c r="G1884" s="127">
        <v>42000</v>
      </c>
      <c r="H1884" s="127">
        <v>7300</v>
      </c>
      <c r="I1884" s="127">
        <v>5500</v>
      </c>
      <c r="J1884" s="127">
        <v>2</v>
      </c>
      <c r="K1884" s="129">
        <v>25</v>
      </c>
      <c r="L1884" s="127">
        <v>1</v>
      </c>
      <c r="M1884" s="127">
        <v>3</v>
      </c>
      <c r="N1884" s="127">
        <v>2</v>
      </c>
      <c r="O1884" s="127">
        <v>3</v>
      </c>
      <c r="P1884" s="127">
        <v>3</v>
      </c>
    </row>
    <row r="1885" spans="1:16" s="123" customFormat="1" ht="15.75" x14ac:dyDescent="0.25">
      <c r="A1885" s="121"/>
      <c r="B1885" s="127">
        <v>1875</v>
      </c>
      <c r="C1885" s="127">
        <v>2</v>
      </c>
      <c r="D1885" s="127">
        <v>36</v>
      </c>
      <c r="E1885" s="127">
        <v>14000</v>
      </c>
      <c r="F1885" s="128">
        <v>2.904313109870519</v>
      </c>
      <c r="G1885" s="127">
        <v>21000</v>
      </c>
      <c r="H1885" s="127">
        <v>3600</v>
      </c>
      <c r="I1885" s="127">
        <v>6000</v>
      </c>
      <c r="J1885" s="127">
        <v>1</v>
      </c>
      <c r="K1885" s="127">
        <v>54</v>
      </c>
      <c r="L1885" s="127">
        <v>3</v>
      </c>
      <c r="M1885" s="127">
        <v>2</v>
      </c>
      <c r="N1885" s="127">
        <v>2</v>
      </c>
      <c r="O1885" s="127">
        <v>1</v>
      </c>
      <c r="P1885" s="127">
        <v>1</v>
      </c>
    </row>
    <row r="1886" spans="1:16" s="123" customFormat="1" ht="15.75" x14ac:dyDescent="0.25">
      <c r="A1886" s="121"/>
      <c r="B1886" s="127">
        <v>1876</v>
      </c>
      <c r="C1886" s="127">
        <v>3</v>
      </c>
      <c r="D1886" s="127">
        <v>36</v>
      </c>
      <c r="E1886" s="127">
        <v>5400</v>
      </c>
      <c r="F1886" s="128">
        <v>2.6982377421257193</v>
      </c>
      <c r="G1886" s="127">
        <v>12000</v>
      </c>
      <c r="H1886" s="127">
        <v>2300</v>
      </c>
      <c r="I1886" s="127">
        <v>6000</v>
      </c>
      <c r="J1886" s="127">
        <v>1</v>
      </c>
      <c r="K1886" s="129">
        <v>41</v>
      </c>
      <c r="L1886" s="127">
        <v>1</v>
      </c>
      <c r="M1886" s="127">
        <v>4</v>
      </c>
      <c r="N1886" s="127">
        <v>1</v>
      </c>
      <c r="O1886" s="127">
        <v>4</v>
      </c>
      <c r="P1886" s="127">
        <v>3</v>
      </c>
    </row>
    <row r="1887" spans="1:16" s="123" customFormat="1" ht="15.75" x14ac:dyDescent="0.25">
      <c r="A1887" s="121"/>
      <c r="B1887" s="127">
        <v>1877</v>
      </c>
      <c r="C1887" s="127">
        <v>4</v>
      </c>
      <c r="D1887" s="127">
        <v>18</v>
      </c>
      <c r="E1887" s="127">
        <v>18300</v>
      </c>
      <c r="F1887" s="128">
        <v>3.5920894024368</v>
      </c>
      <c r="G1887" s="127">
        <v>36000</v>
      </c>
      <c r="H1887" s="127">
        <v>5200</v>
      </c>
      <c r="I1887" s="127">
        <v>6000</v>
      </c>
      <c r="J1887" s="127">
        <v>2</v>
      </c>
      <c r="K1887" s="129">
        <v>52</v>
      </c>
      <c r="L1887" s="127">
        <v>2</v>
      </c>
      <c r="M1887" s="127">
        <v>2</v>
      </c>
      <c r="N1887" s="127">
        <v>1</v>
      </c>
      <c r="O1887" s="127">
        <v>3</v>
      </c>
      <c r="P1887" s="127">
        <v>1</v>
      </c>
    </row>
    <row r="1888" spans="1:16" s="123" customFormat="1" ht="15.75" x14ac:dyDescent="0.25">
      <c r="A1888" s="121"/>
      <c r="B1888" s="127">
        <v>1878</v>
      </c>
      <c r="C1888" s="127">
        <v>2</v>
      </c>
      <c r="D1888" s="127">
        <v>36</v>
      </c>
      <c r="E1888" s="127">
        <v>24000</v>
      </c>
      <c r="F1888" s="128">
        <v>1.6582470676249299</v>
      </c>
      <c r="G1888" s="127">
        <v>36000</v>
      </c>
      <c r="H1888" s="127">
        <v>7300</v>
      </c>
      <c r="I1888" s="127">
        <v>6000</v>
      </c>
      <c r="J1888" s="127">
        <v>2</v>
      </c>
      <c r="K1888" s="127">
        <v>44</v>
      </c>
      <c r="L1888" s="127">
        <v>4</v>
      </c>
      <c r="M1888" s="127">
        <v>5</v>
      </c>
      <c r="N1888" s="127">
        <v>2</v>
      </c>
      <c r="O1888" s="127">
        <v>2</v>
      </c>
      <c r="P1888" s="127">
        <v>3</v>
      </c>
    </row>
    <row r="1889" spans="1:16" s="123" customFormat="1" ht="15.75" x14ac:dyDescent="0.25">
      <c r="A1889" s="121"/>
      <c r="B1889" s="127">
        <v>1879</v>
      </c>
      <c r="C1889" s="127">
        <v>2</v>
      </c>
      <c r="D1889" s="127">
        <v>48</v>
      </c>
      <c r="E1889" s="127">
        <v>18300</v>
      </c>
      <c r="F1889" s="128">
        <v>3.1744193564648819</v>
      </c>
      <c r="G1889" s="127">
        <v>36000</v>
      </c>
      <c r="H1889" s="127">
        <v>5200</v>
      </c>
      <c r="I1889" s="127">
        <v>6000</v>
      </c>
      <c r="J1889" s="127">
        <v>1</v>
      </c>
      <c r="K1889" s="129">
        <v>23</v>
      </c>
      <c r="L1889" s="127">
        <v>2</v>
      </c>
      <c r="M1889" s="127">
        <v>2</v>
      </c>
      <c r="N1889" s="127">
        <v>2</v>
      </c>
      <c r="O1889" s="127">
        <v>2</v>
      </c>
      <c r="P1889" s="127">
        <v>3</v>
      </c>
    </row>
    <row r="1890" spans="1:16" s="123" customFormat="1" ht="15.75" x14ac:dyDescent="0.25">
      <c r="A1890" s="121"/>
      <c r="B1890" s="127">
        <v>1880</v>
      </c>
      <c r="C1890" s="127">
        <v>1</v>
      </c>
      <c r="D1890" s="127">
        <v>60</v>
      </c>
      <c r="E1890" s="127">
        <v>18300</v>
      </c>
      <c r="F1890" s="128">
        <v>1.7040897780073112</v>
      </c>
      <c r="G1890" s="127">
        <v>33000</v>
      </c>
      <c r="H1890" s="127">
        <v>4700</v>
      </c>
      <c r="I1890" s="127">
        <v>5000</v>
      </c>
      <c r="J1890" s="127">
        <v>2</v>
      </c>
      <c r="K1890" s="127">
        <v>30</v>
      </c>
      <c r="L1890" s="127">
        <v>1</v>
      </c>
      <c r="M1890" s="127">
        <v>4</v>
      </c>
      <c r="N1890" s="127">
        <v>2</v>
      </c>
      <c r="O1890" s="127">
        <v>1</v>
      </c>
      <c r="P1890" s="127">
        <v>3</v>
      </c>
    </row>
    <row r="1891" spans="1:16" s="123" customFormat="1" ht="15.75" x14ac:dyDescent="0.25">
      <c r="A1891" s="121"/>
      <c r="B1891" s="127">
        <v>1881</v>
      </c>
      <c r="C1891" s="127">
        <v>5</v>
      </c>
      <c r="D1891" s="127">
        <v>60</v>
      </c>
      <c r="E1891" s="127">
        <v>14000</v>
      </c>
      <c r="F1891" s="128">
        <v>2.1125696485297425</v>
      </c>
      <c r="G1891" s="127">
        <v>21000</v>
      </c>
      <c r="H1891" s="127">
        <v>3700</v>
      </c>
      <c r="I1891" s="127">
        <v>5500</v>
      </c>
      <c r="J1891" s="127">
        <v>2</v>
      </c>
      <c r="K1891" s="129">
        <v>47</v>
      </c>
      <c r="L1891" s="127">
        <v>3</v>
      </c>
      <c r="M1891" s="127">
        <v>5</v>
      </c>
      <c r="N1891" s="127">
        <v>2</v>
      </c>
      <c r="O1891" s="127">
        <v>4</v>
      </c>
      <c r="P1891" s="127">
        <v>3</v>
      </c>
    </row>
    <row r="1892" spans="1:16" s="123" customFormat="1" ht="15.75" x14ac:dyDescent="0.25">
      <c r="A1892" s="121"/>
      <c r="B1892" s="127">
        <v>1882</v>
      </c>
      <c r="C1892" s="127">
        <v>4</v>
      </c>
      <c r="D1892" s="127">
        <v>36</v>
      </c>
      <c r="E1892" s="127">
        <v>18300</v>
      </c>
      <c r="F1892" s="128">
        <v>1.4297666416458614</v>
      </c>
      <c r="G1892" s="127">
        <v>36000</v>
      </c>
      <c r="H1892" s="127">
        <v>5200</v>
      </c>
      <c r="I1892" s="127">
        <v>6000</v>
      </c>
      <c r="J1892" s="127">
        <v>1</v>
      </c>
      <c r="K1892" s="129">
        <v>42</v>
      </c>
      <c r="L1892" s="127">
        <v>2</v>
      </c>
      <c r="M1892" s="127">
        <v>2</v>
      </c>
      <c r="N1892" s="127">
        <v>2</v>
      </c>
      <c r="O1892" s="127">
        <v>2</v>
      </c>
      <c r="P1892" s="127">
        <v>2</v>
      </c>
    </row>
    <row r="1893" spans="1:16" s="123" customFormat="1" ht="15.75" x14ac:dyDescent="0.25">
      <c r="A1893" s="121"/>
      <c r="B1893" s="127">
        <v>1883</v>
      </c>
      <c r="C1893" s="127">
        <v>2</v>
      </c>
      <c r="D1893" s="127">
        <v>36</v>
      </c>
      <c r="E1893" s="127">
        <v>24000</v>
      </c>
      <c r="F1893" s="128">
        <v>1.9619591674652501</v>
      </c>
      <c r="G1893" s="127">
        <v>45000</v>
      </c>
      <c r="H1893" s="127">
        <v>7300</v>
      </c>
      <c r="I1893" s="127">
        <v>6000</v>
      </c>
      <c r="J1893" s="127">
        <v>1</v>
      </c>
      <c r="K1893" s="127">
        <v>32</v>
      </c>
      <c r="L1893" s="127">
        <v>4</v>
      </c>
      <c r="M1893" s="127">
        <v>2</v>
      </c>
      <c r="N1893" s="127">
        <v>2</v>
      </c>
      <c r="O1893" s="127">
        <v>4</v>
      </c>
      <c r="P1893" s="127">
        <v>1</v>
      </c>
    </row>
    <row r="1894" spans="1:16" s="123" customFormat="1" ht="15.75" x14ac:dyDescent="0.25">
      <c r="A1894" s="121"/>
      <c r="B1894" s="127">
        <v>1884</v>
      </c>
      <c r="C1894" s="127">
        <v>1</v>
      </c>
      <c r="D1894" s="127">
        <v>36</v>
      </c>
      <c r="E1894" s="127">
        <v>18300</v>
      </c>
      <c r="F1894" s="128">
        <v>3.4030563480332616</v>
      </c>
      <c r="G1894" s="127">
        <v>36000</v>
      </c>
      <c r="H1894" s="127">
        <v>4400</v>
      </c>
      <c r="I1894" s="127">
        <v>5000</v>
      </c>
      <c r="J1894" s="127">
        <v>1</v>
      </c>
      <c r="K1894" s="129">
        <v>50</v>
      </c>
      <c r="L1894" s="127">
        <v>2</v>
      </c>
      <c r="M1894" s="127">
        <v>2</v>
      </c>
      <c r="N1894" s="127">
        <v>1</v>
      </c>
      <c r="O1894" s="127">
        <v>3</v>
      </c>
      <c r="P1894" s="127">
        <v>2</v>
      </c>
    </row>
    <row r="1895" spans="1:16" s="123" customFormat="1" ht="15.75" x14ac:dyDescent="0.25">
      <c r="A1895" s="121"/>
      <c r="B1895" s="127">
        <v>1885</v>
      </c>
      <c r="C1895" s="127">
        <v>2</v>
      </c>
      <c r="D1895" s="127">
        <v>36</v>
      </c>
      <c r="E1895" s="127">
        <v>18300</v>
      </c>
      <c r="F1895" s="128">
        <v>1.8559153556792043</v>
      </c>
      <c r="G1895" s="127">
        <v>36000</v>
      </c>
      <c r="H1895" s="127">
        <v>6000</v>
      </c>
      <c r="I1895" s="127">
        <v>6000</v>
      </c>
      <c r="J1895" s="127">
        <v>2</v>
      </c>
      <c r="K1895" s="127">
        <v>35</v>
      </c>
      <c r="L1895" s="127">
        <v>2</v>
      </c>
      <c r="M1895" s="127">
        <v>4</v>
      </c>
      <c r="N1895" s="127">
        <v>1</v>
      </c>
      <c r="O1895" s="127">
        <v>2</v>
      </c>
      <c r="P1895" s="127">
        <v>1</v>
      </c>
    </row>
    <row r="1896" spans="1:16" s="123" customFormat="1" ht="15.75" x14ac:dyDescent="0.25">
      <c r="A1896" s="121"/>
      <c r="B1896" s="127">
        <v>1886</v>
      </c>
      <c r="C1896" s="127">
        <v>4</v>
      </c>
      <c r="D1896" s="127">
        <v>18</v>
      </c>
      <c r="E1896" s="127">
        <v>24000</v>
      </c>
      <c r="F1896" s="128">
        <v>1.0284589060059837</v>
      </c>
      <c r="G1896" s="127">
        <v>45000</v>
      </c>
      <c r="H1896" s="127">
        <v>7300</v>
      </c>
      <c r="I1896" s="127">
        <v>6000</v>
      </c>
      <c r="J1896" s="127">
        <v>2</v>
      </c>
      <c r="K1896" s="129">
        <v>46</v>
      </c>
      <c r="L1896" s="127">
        <v>4</v>
      </c>
      <c r="M1896" s="127">
        <v>1</v>
      </c>
      <c r="N1896" s="127">
        <v>1</v>
      </c>
      <c r="O1896" s="127">
        <v>2</v>
      </c>
      <c r="P1896" s="127">
        <v>3</v>
      </c>
    </row>
    <row r="1897" spans="1:16" s="123" customFormat="1" ht="15.75" x14ac:dyDescent="0.25">
      <c r="A1897" s="121"/>
      <c r="B1897" s="127">
        <v>1887</v>
      </c>
      <c r="C1897" s="127">
        <v>1</v>
      </c>
      <c r="D1897" s="127">
        <v>18</v>
      </c>
      <c r="E1897" s="127">
        <v>5400</v>
      </c>
      <c r="F1897" s="128">
        <v>1.1348924556440052</v>
      </c>
      <c r="G1897" s="127">
        <v>12000</v>
      </c>
      <c r="H1897" s="127">
        <v>1900</v>
      </c>
      <c r="I1897" s="127">
        <v>5000</v>
      </c>
      <c r="J1897" s="127">
        <v>2</v>
      </c>
      <c r="K1897" s="127">
        <v>41</v>
      </c>
      <c r="L1897" s="127">
        <v>1</v>
      </c>
      <c r="M1897" s="127">
        <v>5</v>
      </c>
      <c r="N1897" s="127">
        <v>1</v>
      </c>
      <c r="O1897" s="127">
        <v>3</v>
      </c>
      <c r="P1897" s="127">
        <v>3</v>
      </c>
    </row>
    <row r="1898" spans="1:16" s="123" customFormat="1" ht="15.75" x14ac:dyDescent="0.25">
      <c r="A1898" s="121"/>
      <c r="B1898" s="127">
        <v>1888</v>
      </c>
      <c r="C1898" s="127">
        <v>3</v>
      </c>
      <c r="D1898" s="127">
        <v>12</v>
      </c>
      <c r="E1898" s="127">
        <v>24000</v>
      </c>
      <c r="F1898" s="128">
        <v>3.1438700276040095</v>
      </c>
      <c r="G1898" s="127">
        <v>36000</v>
      </c>
      <c r="H1898" s="127">
        <v>7300</v>
      </c>
      <c r="I1898" s="127">
        <v>6000</v>
      </c>
      <c r="J1898" s="127">
        <v>1</v>
      </c>
      <c r="K1898" s="129">
        <v>28</v>
      </c>
      <c r="L1898" s="127">
        <v>3</v>
      </c>
      <c r="M1898" s="127">
        <v>1</v>
      </c>
      <c r="N1898" s="127">
        <v>2</v>
      </c>
      <c r="O1898" s="127">
        <v>4</v>
      </c>
      <c r="P1898" s="127">
        <v>1</v>
      </c>
    </row>
    <row r="1899" spans="1:16" s="123" customFormat="1" ht="15.75" x14ac:dyDescent="0.25">
      <c r="A1899" s="121"/>
      <c r="B1899" s="127">
        <v>1889</v>
      </c>
      <c r="C1899" s="127">
        <v>3</v>
      </c>
      <c r="D1899" s="127">
        <v>36</v>
      </c>
      <c r="E1899" s="127">
        <v>14000</v>
      </c>
      <c r="F1899" s="128">
        <v>1.3803113102503555</v>
      </c>
      <c r="G1899" s="127">
        <v>25000</v>
      </c>
      <c r="H1899" s="127">
        <v>4000</v>
      </c>
      <c r="I1899" s="127">
        <v>6000</v>
      </c>
      <c r="J1899" s="127">
        <v>2</v>
      </c>
      <c r="K1899" s="127">
        <v>42</v>
      </c>
      <c r="L1899" s="127">
        <v>1</v>
      </c>
      <c r="M1899" s="127">
        <v>2</v>
      </c>
      <c r="N1899" s="127">
        <v>2</v>
      </c>
      <c r="O1899" s="127">
        <v>4</v>
      </c>
      <c r="P1899" s="127">
        <v>1</v>
      </c>
    </row>
    <row r="1900" spans="1:16" s="123" customFormat="1" ht="15.75" x14ac:dyDescent="0.25">
      <c r="A1900" s="121"/>
      <c r="B1900" s="127">
        <v>1890</v>
      </c>
      <c r="C1900" s="127">
        <v>3</v>
      </c>
      <c r="D1900" s="127">
        <v>12</v>
      </c>
      <c r="E1900" s="127">
        <v>18300</v>
      </c>
      <c r="F1900" s="128">
        <v>1.7134109130017605</v>
      </c>
      <c r="G1900" s="127">
        <v>36000</v>
      </c>
      <c r="H1900" s="127">
        <v>5200</v>
      </c>
      <c r="I1900" s="127">
        <v>6000</v>
      </c>
      <c r="J1900" s="127">
        <v>2</v>
      </c>
      <c r="K1900" s="129">
        <v>24</v>
      </c>
      <c r="L1900" s="127">
        <v>2</v>
      </c>
      <c r="M1900" s="127">
        <v>3</v>
      </c>
      <c r="N1900" s="127">
        <v>1</v>
      </c>
      <c r="O1900" s="127">
        <v>4</v>
      </c>
      <c r="P1900" s="127">
        <v>3</v>
      </c>
    </row>
    <row r="1901" spans="1:16" s="123" customFormat="1" ht="15.75" x14ac:dyDescent="0.25">
      <c r="A1901" s="121"/>
      <c r="B1901" s="127">
        <v>1891</v>
      </c>
      <c r="C1901" s="127">
        <v>3</v>
      </c>
      <c r="D1901" s="127">
        <v>48</v>
      </c>
      <c r="E1901" s="127">
        <v>14000</v>
      </c>
      <c r="F1901" s="128">
        <v>3.1102842259806738</v>
      </c>
      <c r="G1901" s="127">
        <v>25000</v>
      </c>
      <c r="H1901" s="127">
        <v>3600</v>
      </c>
      <c r="I1901" s="127">
        <v>6000</v>
      </c>
      <c r="J1901" s="127">
        <v>1</v>
      </c>
      <c r="K1901" s="127">
        <v>40</v>
      </c>
      <c r="L1901" s="127">
        <v>4</v>
      </c>
      <c r="M1901" s="127">
        <v>1</v>
      </c>
      <c r="N1901" s="127">
        <v>2</v>
      </c>
      <c r="O1901" s="127">
        <v>1</v>
      </c>
      <c r="P1901" s="127">
        <v>3</v>
      </c>
    </row>
    <row r="1902" spans="1:16" s="123" customFormat="1" ht="15.75" x14ac:dyDescent="0.25">
      <c r="A1902" s="121"/>
      <c r="B1902" s="127">
        <v>1892</v>
      </c>
      <c r="C1902" s="127">
        <v>2</v>
      </c>
      <c r="D1902" s="127">
        <v>48</v>
      </c>
      <c r="E1902" s="127">
        <v>18300</v>
      </c>
      <c r="F1902" s="128">
        <v>2.2889075689876943</v>
      </c>
      <c r="G1902" s="127">
        <v>36000</v>
      </c>
      <c r="H1902" s="127">
        <v>5200</v>
      </c>
      <c r="I1902" s="127">
        <v>6000</v>
      </c>
      <c r="J1902" s="127">
        <v>2</v>
      </c>
      <c r="K1902" s="129">
        <v>32</v>
      </c>
      <c r="L1902" s="127">
        <v>1</v>
      </c>
      <c r="M1902" s="127">
        <v>1</v>
      </c>
      <c r="N1902" s="127">
        <v>1</v>
      </c>
      <c r="O1902" s="127">
        <v>4</v>
      </c>
      <c r="P1902" s="127">
        <v>3</v>
      </c>
    </row>
    <row r="1903" spans="1:16" s="123" customFormat="1" ht="15.75" x14ac:dyDescent="0.25">
      <c r="A1903" s="121"/>
      <c r="B1903" s="127">
        <v>1893</v>
      </c>
      <c r="C1903" s="127">
        <v>5</v>
      </c>
      <c r="D1903" s="127">
        <v>12</v>
      </c>
      <c r="E1903" s="127">
        <v>18300</v>
      </c>
      <c r="F1903" s="128">
        <v>1.0772077649659297</v>
      </c>
      <c r="G1903" s="127">
        <v>36000</v>
      </c>
      <c r="H1903" s="127">
        <v>7300</v>
      </c>
      <c r="I1903" s="127">
        <v>5500</v>
      </c>
      <c r="J1903" s="127">
        <v>1</v>
      </c>
      <c r="K1903" s="129">
        <v>28</v>
      </c>
      <c r="L1903" s="127">
        <v>2</v>
      </c>
      <c r="M1903" s="127">
        <v>4</v>
      </c>
      <c r="N1903" s="127">
        <v>1</v>
      </c>
      <c r="O1903" s="127">
        <v>3</v>
      </c>
      <c r="P1903" s="127">
        <v>2</v>
      </c>
    </row>
    <row r="1904" spans="1:16" s="123" customFormat="1" ht="15.75" x14ac:dyDescent="0.25">
      <c r="A1904" s="121"/>
      <c r="B1904" s="127">
        <v>1894</v>
      </c>
      <c r="C1904" s="127">
        <v>5</v>
      </c>
      <c r="D1904" s="127">
        <v>18</v>
      </c>
      <c r="E1904" s="127">
        <v>24000</v>
      </c>
      <c r="F1904" s="128">
        <v>2.7474423197914</v>
      </c>
      <c r="G1904" s="127">
        <v>36000</v>
      </c>
      <c r="H1904" s="127">
        <v>7300</v>
      </c>
      <c r="I1904" s="127">
        <v>5500</v>
      </c>
      <c r="J1904" s="127">
        <v>1</v>
      </c>
      <c r="K1904" s="127">
        <v>19</v>
      </c>
      <c r="L1904" s="127">
        <v>4</v>
      </c>
      <c r="M1904" s="127">
        <v>5</v>
      </c>
      <c r="N1904" s="127">
        <v>2</v>
      </c>
      <c r="O1904" s="127">
        <v>1</v>
      </c>
      <c r="P1904" s="127">
        <v>1</v>
      </c>
    </row>
    <row r="1905" spans="1:16" s="123" customFormat="1" ht="15.75" x14ac:dyDescent="0.25">
      <c r="A1905" s="121"/>
      <c r="B1905" s="127">
        <v>1895</v>
      </c>
      <c r="C1905" s="127">
        <v>4</v>
      </c>
      <c r="D1905" s="127">
        <v>36</v>
      </c>
      <c r="E1905" s="127">
        <v>14000</v>
      </c>
      <c r="F1905" s="128">
        <v>1.0623918924057771</v>
      </c>
      <c r="G1905" s="127">
        <v>25000</v>
      </c>
      <c r="H1905" s="127">
        <v>3700</v>
      </c>
      <c r="I1905" s="127">
        <v>6000</v>
      </c>
      <c r="J1905" s="127">
        <v>2</v>
      </c>
      <c r="K1905" s="129">
        <v>18</v>
      </c>
      <c r="L1905" s="127">
        <v>1</v>
      </c>
      <c r="M1905" s="127">
        <v>2</v>
      </c>
      <c r="N1905" s="127">
        <v>1</v>
      </c>
      <c r="O1905" s="127">
        <v>3</v>
      </c>
      <c r="P1905" s="127">
        <v>2</v>
      </c>
    </row>
    <row r="1906" spans="1:16" s="123" customFormat="1" ht="15.75" x14ac:dyDescent="0.25">
      <c r="A1906" s="121"/>
      <c r="B1906" s="127">
        <v>1896</v>
      </c>
      <c r="C1906" s="127">
        <v>1</v>
      </c>
      <c r="D1906" s="127">
        <v>12</v>
      </c>
      <c r="E1906" s="127">
        <v>18300</v>
      </c>
      <c r="F1906" s="128">
        <v>1.4018763814645046</v>
      </c>
      <c r="G1906" s="127">
        <v>36000</v>
      </c>
      <c r="H1906" s="127">
        <v>5200</v>
      </c>
      <c r="I1906" s="127">
        <v>5000</v>
      </c>
      <c r="J1906" s="127">
        <v>2</v>
      </c>
      <c r="K1906" s="127">
        <v>47</v>
      </c>
      <c r="L1906" s="127">
        <v>1</v>
      </c>
      <c r="M1906" s="127">
        <v>5</v>
      </c>
      <c r="N1906" s="127">
        <v>1</v>
      </c>
      <c r="O1906" s="127">
        <v>1</v>
      </c>
      <c r="P1906" s="127">
        <v>3</v>
      </c>
    </row>
    <row r="1907" spans="1:16" s="123" customFormat="1" ht="15.75" x14ac:dyDescent="0.25">
      <c r="A1907" s="121"/>
      <c r="B1907" s="127">
        <v>1897</v>
      </c>
      <c r="C1907" s="127">
        <v>3</v>
      </c>
      <c r="D1907" s="127">
        <v>18</v>
      </c>
      <c r="E1907" s="127">
        <v>18300</v>
      </c>
      <c r="F1907" s="128">
        <v>1.7214712349043269</v>
      </c>
      <c r="G1907" s="127">
        <v>36000</v>
      </c>
      <c r="H1907" s="127">
        <v>5200</v>
      </c>
      <c r="I1907" s="127">
        <v>6000</v>
      </c>
      <c r="J1907" s="127">
        <v>2</v>
      </c>
      <c r="K1907" s="129">
        <v>32</v>
      </c>
      <c r="L1907" s="127">
        <v>2</v>
      </c>
      <c r="M1907" s="127">
        <v>3</v>
      </c>
      <c r="N1907" s="127">
        <v>2</v>
      </c>
      <c r="O1907" s="127">
        <v>2</v>
      </c>
      <c r="P1907" s="127">
        <v>2</v>
      </c>
    </row>
    <row r="1908" spans="1:16" s="123" customFormat="1" ht="15.75" x14ac:dyDescent="0.25">
      <c r="A1908" s="121"/>
      <c r="B1908" s="127">
        <v>1898</v>
      </c>
      <c r="C1908" s="127">
        <v>5</v>
      </c>
      <c r="D1908" s="127">
        <v>36</v>
      </c>
      <c r="E1908" s="127">
        <v>5400</v>
      </c>
      <c r="F1908" s="128">
        <v>1.4758131963680747</v>
      </c>
      <c r="G1908" s="127">
        <v>18000</v>
      </c>
      <c r="H1908" s="127">
        <v>3600</v>
      </c>
      <c r="I1908" s="127">
        <v>5500</v>
      </c>
      <c r="J1908" s="127">
        <v>1</v>
      </c>
      <c r="K1908" s="127">
        <v>38</v>
      </c>
      <c r="L1908" s="127">
        <v>4</v>
      </c>
      <c r="M1908" s="127">
        <v>2</v>
      </c>
      <c r="N1908" s="127">
        <v>1</v>
      </c>
      <c r="O1908" s="127">
        <v>4</v>
      </c>
      <c r="P1908" s="127">
        <v>2</v>
      </c>
    </row>
    <row r="1909" spans="1:16" s="123" customFormat="1" ht="15.75" x14ac:dyDescent="0.25">
      <c r="A1909" s="121"/>
      <c r="B1909" s="127">
        <v>1899</v>
      </c>
      <c r="C1909" s="127">
        <v>3</v>
      </c>
      <c r="D1909" s="127">
        <v>18</v>
      </c>
      <c r="E1909" s="127">
        <v>24000</v>
      </c>
      <c r="F1909" s="128">
        <v>2.3318036348725308</v>
      </c>
      <c r="G1909" s="127">
        <v>36000</v>
      </c>
      <c r="H1909" s="127">
        <v>7300</v>
      </c>
      <c r="I1909" s="127">
        <v>6000</v>
      </c>
      <c r="J1909" s="127">
        <v>2</v>
      </c>
      <c r="K1909" s="127">
        <v>45</v>
      </c>
      <c r="L1909" s="127">
        <v>4</v>
      </c>
      <c r="M1909" s="127">
        <v>1</v>
      </c>
      <c r="N1909" s="127">
        <v>1</v>
      </c>
      <c r="O1909" s="127">
        <v>2</v>
      </c>
      <c r="P1909" s="127">
        <v>3</v>
      </c>
    </row>
    <row r="1910" spans="1:16" s="123" customFormat="1" ht="15.75" x14ac:dyDescent="0.25">
      <c r="A1910" s="121"/>
      <c r="B1910" s="127">
        <v>1900</v>
      </c>
      <c r="C1910" s="127">
        <v>1</v>
      </c>
      <c r="D1910" s="127">
        <v>48</v>
      </c>
      <c r="E1910" s="127">
        <v>14000</v>
      </c>
      <c r="F1910" s="128">
        <v>2.9709938752789711</v>
      </c>
      <c r="G1910" s="127">
        <v>25000</v>
      </c>
      <c r="H1910" s="127">
        <v>4000</v>
      </c>
      <c r="I1910" s="127">
        <v>5000</v>
      </c>
      <c r="J1910" s="127">
        <v>1</v>
      </c>
      <c r="K1910" s="129">
        <v>26</v>
      </c>
      <c r="L1910" s="127">
        <v>2</v>
      </c>
      <c r="M1910" s="127">
        <v>5</v>
      </c>
      <c r="N1910" s="127">
        <v>1</v>
      </c>
      <c r="O1910" s="127">
        <v>1</v>
      </c>
      <c r="P1910" s="127">
        <v>3</v>
      </c>
    </row>
    <row r="1911" spans="1:16" s="123" customFormat="1" ht="15.75" x14ac:dyDescent="0.25">
      <c r="A1911" s="121"/>
      <c r="B1911" s="127">
        <v>1901</v>
      </c>
      <c r="C1911" s="127">
        <v>3</v>
      </c>
      <c r="D1911" s="127">
        <v>48</v>
      </c>
      <c r="E1911" s="127">
        <v>18300</v>
      </c>
      <c r="F1911" s="128">
        <v>2.4654340894487552</v>
      </c>
      <c r="G1911" s="127">
        <v>36000</v>
      </c>
      <c r="H1911" s="127">
        <v>6000</v>
      </c>
      <c r="I1911" s="127">
        <v>6000</v>
      </c>
      <c r="J1911" s="127">
        <v>1</v>
      </c>
      <c r="K1911" s="127">
        <v>37</v>
      </c>
      <c r="L1911" s="127">
        <v>3</v>
      </c>
      <c r="M1911" s="127">
        <v>2</v>
      </c>
      <c r="N1911" s="127">
        <v>1</v>
      </c>
      <c r="O1911" s="127">
        <v>3</v>
      </c>
      <c r="P1911" s="127">
        <v>3</v>
      </c>
    </row>
    <row r="1912" spans="1:16" s="123" customFormat="1" ht="15.75" x14ac:dyDescent="0.25">
      <c r="A1912" s="121"/>
      <c r="B1912" s="127">
        <v>1902</v>
      </c>
      <c r="C1912" s="127">
        <v>4</v>
      </c>
      <c r="D1912" s="127">
        <v>36</v>
      </c>
      <c r="E1912" s="127">
        <v>24000</v>
      </c>
      <c r="F1912" s="128">
        <v>1.8216607832361849</v>
      </c>
      <c r="G1912" s="127">
        <v>36000</v>
      </c>
      <c r="H1912" s="127">
        <v>7300</v>
      </c>
      <c r="I1912" s="127">
        <v>6000</v>
      </c>
      <c r="J1912" s="127">
        <v>2</v>
      </c>
      <c r="K1912" s="129">
        <v>18</v>
      </c>
      <c r="L1912" s="127">
        <v>1</v>
      </c>
      <c r="M1912" s="127">
        <v>4</v>
      </c>
      <c r="N1912" s="127">
        <v>2</v>
      </c>
      <c r="O1912" s="127">
        <v>3</v>
      </c>
      <c r="P1912" s="127">
        <v>1</v>
      </c>
    </row>
    <row r="1913" spans="1:16" s="123" customFormat="1" ht="15.75" x14ac:dyDescent="0.25">
      <c r="A1913" s="121"/>
      <c r="B1913" s="127">
        <v>1903</v>
      </c>
      <c r="C1913" s="127">
        <v>3</v>
      </c>
      <c r="D1913" s="127">
        <v>36</v>
      </c>
      <c r="E1913" s="127">
        <v>5400</v>
      </c>
      <c r="F1913" s="128">
        <v>1.4349482961856135</v>
      </c>
      <c r="G1913" s="127">
        <v>12000</v>
      </c>
      <c r="H1913" s="127">
        <v>1600</v>
      </c>
      <c r="I1913" s="127">
        <v>6000</v>
      </c>
      <c r="J1913" s="127">
        <v>1</v>
      </c>
      <c r="K1913" s="127">
        <v>27</v>
      </c>
      <c r="L1913" s="127">
        <v>3</v>
      </c>
      <c r="M1913" s="127">
        <v>2</v>
      </c>
      <c r="N1913" s="127">
        <v>1</v>
      </c>
      <c r="O1913" s="127">
        <v>4</v>
      </c>
      <c r="P1913" s="127">
        <v>3</v>
      </c>
    </row>
    <row r="1914" spans="1:16" s="123" customFormat="1" ht="15.75" x14ac:dyDescent="0.25">
      <c r="A1914" s="121"/>
      <c r="B1914" s="127">
        <v>1904</v>
      </c>
      <c r="C1914" s="127">
        <v>2</v>
      </c>
      <c r="D1914" s="127">
        <v>36</v>
      </c>
      <c r="E1914" s="127">
        <v>5400</v>
      </c>
      <c r="F1914" s="128">
        <v>3.2890912504210821</v>
      </c>
      <c r="G1914" s="127">
        <v>18000</v>
      </c>
      <c r="H1914" s="127">
        <v>2900</v>
      </c>
      <c r="I1914" s="127">
        <v>6000</v>
      </c>
      <c r="J1914" s="127">
        <v>1</v>
      </c>
      <c r="K1914" s="129">
        <v>26</v>
      </c>
      <c r="L1914" s="127">
        <v>1</v>
      </c>
      <c r="M1914" s="127">
        <v>3</v>
      </c>
      <c r="N1914" s="127">
        <v>2</v>
      </c>
      <c r="O1914" s="127">
        <v>1</v>
      </c>
      <c r="P1914" s="127">
        <v>2</v>
      </c>
    </row>
    <row r="1915" spans="1:16" s="123" customFormat="1" ht="15.75" x14ac:dyDescent="0.25">
      <c r="A1915" s="121"/>
      <c r="B1915" s="127">
        <v>1905</v>
      </c>
      <c r="C1915" s="127">
        <v>4</v>
      </c>
      <c r="D1915" s="127">
        <v>36</v>
      </c>
      <c r="E1915" s="127">
        <v>14000</v>
      </c>
      <c r="F1915" s="128">
        <v>2.2161061774576924</v>
      </c>
      <c r="G1915" s="127">
        <v>25000</v>
      </c>
      <c r="H1915" s="127">
        <v>4000</v>
      </c>
      <c r="I1915" s="127">
        <v>6000</v>
      </c>
      <c r="J1915" s="127">
        <v>1</v>
      </c>
      <c r="K1915" s="127">
        <v>40</v>
      </c>
      <c r="L1915" s="127">
        <v>3</v>
      </c>
      <c r="M1915" s="127">
        <v>4</v>
      </c>
      <c r="N1915" s="127">
        <v>1</v>
      </c>
      <c r="O1915" s="127">
        <v>3</v>
      </c>
      <c r="P1915" s="127">
        <v>3</v>
      </c>
    </row>
    <row r="1916" spans="1:16" s="123" customFormat="1" ht="15.75" x14ac:dyDescent="0.25">
      <c r="A1916" s="121"/>
      <c r="B1916" s="127">
        <v>1906</v>
      </c>
      <c r="C1916" s="127">
        <v>3</v>
      </c>
      <c r="D1916" s="127">
        <v>36</v>
      </c>
      <c r="E1916" s="127">
        <v>18300</v>
      </c>
      <c r="F1916" s="128">
        <v>3.8454666980233592</v>
      </c>
      <c r="G1916" s="127">
        <v>36000</v>
      </c>
      <c r="H1916" s="127">
        <v>6200</v>
      </c>
      <c r="I1916" s="127">
        <v>6000</v>
      </c>
      <c r="J1916" s="127">
        <v>1</v>
      </c>
      <c r="K1916" s="129">
        <v>27</v>
      </c>
      <c r="L1916" s="127">
        <v>4</v>
      </c>
      <c r="M1916" s="127">
        <v>1</v>
      </c>
      <c r="N1916" s="127">
        <v>1</v>
      </c>
      <c r="O1916" s="127">
        <v>1</v>
      </c>
      <c r="P1916" s="127">
        <v>3</v>
      </c>
    </row>
    <row r="1917" spans="1:16" s="123" customFormat="1" ht="15.75" x14ac:dyDescent="0.25">
      <c r="A1917" s="121"/>
      <c r="B1917" s="127">
        <v>1907</v>
      </c>
      <c r="C1917" s="127">
        <v>5</v>
      </c>
      <c r="D1917" s="127">
        <v>36</v>
      </c>
      <c r="E1917" s="127">
        <v>5400</v>
      </c>
      <c r="F1917" s="128">
        <v>2.9008774755431084</v>
      </c>
      <c r="G1917" s="127">
        <v>15000</v>
      </c>
      <c r="H1917" s="127">
        <v>2700</v>
      </c>
      <c r="I1917" s="127">
        <v>5500</v>
      </c>
      <c r="J1917" s="127">
        <v>1</v>
      </c>
      <c r="K1917" s="129">
        <v>37</v>
      </c>
      <c r="L1917" s="127">
        <v>3</v>
      </c>
      <c r="M1917" s="127">
        <v>2</v>
      </c>
      <c r="N1917" s="127">
        <v>2</v>
      </c>
      <c r="O1917" s="127">
        <v>3</v>
      </c>
      <c r="P1917" s="127">
        <v>2</v>
      </c>
    </row>
    <row r="1918" spans="1:16" s="123" customFormat="1" ht="15.75" x14ac:dyDescent="0.25">
      <c r="A1918" s="121"/>
      <c r="B1918" s="127">
        <v>1908</v>
      </c>
      <c r="C1918" s="127">
        <v>3</v>
      </c>
      <c r="D1918" s="127">
        <v>36</v>
      </c>
      <c r="E1918" s="127">
        <v>24000</v>
      </c>
      <c r="F1918" s="128">
        <v>1.0191560150224939</v>
      </c>
      <c r="G1918" s="127">
        <v>36000</v>
      </c>
      <c r="H1918" s="127">
        <v>7300</v>
      </c>
      <c r="I1918" s="127">
        <v>6000</v>
      </c>
      <c r="J1918" s="127">
        <v>2</v>
      </c>
      <c r="K1918" s="127">
        <v>32</v>
      </c>
      <c r="L1918" s="127">
        <v>1</v>
      </c>
      <c r="M1918" s="127">
        <v>4</v>
      </c>
      <c r="N1918" s="127">
        <v>2</v>
      </c>
      <c r="O1918" s="127">
        <v>3</v>
      </c>
      <c r="P1918" s="127">
        <v>1</v>
      </c>
    </row>
    <row r="1919" spans="1:16" s="123" customFormat="1" ht="15.75" x14ac:dyDescent="0.25">
      <c r="A1919" s="121"/>
      <c r="B1919" s="127">
        <v>1909</v>
      </c>
      <c r="C1919" s="127">
        <v>5</v>
      </c>
      <c r="D1919" s="127">
        <v>60</v>
      </c>
      <c r="E1919" s="127">
        <v>18300</v>
      </c>
      <c r="F1919" s="128">
        <v>2.9894835858655187</v>
      </c>
      <c r="G1919" s="127">
        <v>36000</v>
      </c>
      <c r="H1919" s="127">
        <v>6200</v>
      </c>
      <c r="I1919" s="127">
        <v>5500</v>
      </c>
      <c r="J1919" s="127">
        <v>1</v>
      </c>
      <c r="K1919" s="129">
        <v>49</v>
      </c>
      <c r="L1919" s="127">
        <v>1</v>
      </c>
      <c r="M1919" s="127">
        <v>4</v>
      </c>
      <c r="N1919" s="127">
        <v>2</v>
      </c>
      <c r="O1919" s="127">
        <v>2</v>
      </c>
      <c r="P1919" s="127">
        <v>1</v>
      </c>
    </row>
    <row r="1920" spans="1:16" s="123" customFormat="1" ht="15.75" x14ac:dyDescent="0.25">
      <c r="A1920" s="121"/>
      <c r="B1920" s="127">
        <v>1910</v>
      </c>
      <c r="C1920" s="127">
        <v>1</v>
      </c>
      <c r="D1920" s="127">
        <v>36</v>
      </c>
      <c r="E1920" s="127">
        <v>18300</v>
      </c>
      <c r="F1920" s="128">
        <v>2.4879651091981372</v>
      </c>
      <c r="G1920" s="127">
        <v>36000</v>
      </c>
      <c r="H1920" s="127">
        <v>4400</v>
      </c>
      <c r="I1920" s="127">
        <v>5000</v>
      </c>
      <c r="J1920" s="127">
        <v>2</v>
      </c>
      <c r="K1920" s="127">
        <v>49</v>
      </c>
      <c r="L1920" s="127">
        <v>1</v>
      </c>
      <c r="M1920" s="127">
        <v>1</v>
      </c>
      <c r="N1920" s="127">
        <v>1</v>
      </c>
      <c r="O1920" s="127">
        <v>2</v>
      </c>
      <c r="P1920" s="127">
        <v>2</v>
      </c>
    </row>
    <row r="1921" spans="1:16" s="123" customFormat="1" ht="15.75" x14ac:dyDescent="0.25">
      <c r="A1921" s="121"/>
      <c r="B1921" s="127">
        <v>1911</v>
      </c>
      <c r="C1921" s="127">
        <v>5</v>
      </c>
      <c r="D1921" s="127">
        <v>36</v>
      </c>
      <c r="E1921" s="127">
        <v>5400</v>
      </c>
      <c r="F1921" s="128">
        <v>2.1812465863765378</v>
      </c>
      <c r="G1921" s="127">
        <v>12000</v>
      </c>
      <c r="H1921" s="127">
        <v>2100</v>
      </c>
      <c r="I1921" s="127">
        <v>5500</v>
      </c>
      <c r="J1921" s="127">
        <v>2</v>
      </c>
      <c r="K1921" s="129">
        <v>18</v>
      </c>
      <c r="L1921" s="127">
        <v>4</v>
      </c>
      <c r="M1921" s="127">
        <v>4</v>
      </c>
      <c r="N1921" s="127">
        <v>2</v>
      </c>
      <c r="O1921" s="127">
        <v>3</v>
      </c>
      <c r="P1921" s="127">
        <v>1</v>
      </c>
    </row>
    <row r="1922" spans="1:16" s="123" customFormat="1" ht="15.75" x14ac:dyDescent="0.25">
      <c r="A1922" s="121"/>
      <c r="B1922" s="127">
        <v>1912</v>
      </c>
      <c r="C1922" s="127">
        <v>5</v>
      </c>
      <c r="D1922" s="127">
        <v>60</v>
      </c>
      <c r="E1922" s="127">
        <v>18300</v>
      </c>
      <c r="F1922" s="128">
        <v>2.9154560691441169</v>
      </c>
      <c r="G1922" s="127">
        <v>36000</v>
      </c>
      <c r="H1922" s="127">
        <v>7300</v>
      </c>
      <c r="I1922" s="127">
        <v>5500</v>
      </c>
      <c r="J1922" s="127">
        <v>1</v>
      </c>
      <c r="K1922" s="127">
        <v>32</v>
      </c>
      <c r="L1922" s="127">
        <v>4</v>
      </c>
      <c r="M1922" s="127">
        <v>5</v>
      </c>
      <c r="N1922" s="127">
        <v>2</v>
      </c>
      <c r="O1922" s="127">
        <v>1</v>
      </c>
      <c r="P1922" s="127">
        <v>1</v>
      </c>
    </row>
    <row r="1923" spans="1:16" s="123" customFormat="1" ht="15.75" x14ac:dyDescent="0.25">
      <c r="A1923" s="121"/>
      <c r="B1923" s="127">
        <v>1913</v>
      </c>
      <c r="C1923" s="127">
        <v>2</v>
      </c>
      <c r="D1923" s="127">
        <v>36</v>
      </c>
      <c r="E1923" s="127">
        <v>24000</v>
      </c>
      <c r="F1923" s="128">
        <v>1.9147973941744478</v>
      </c>
      <c r="G1923" s="127">
        <v>41000</v>
      </c>
      <c r="H1923" s="127">
        <v>6200</v>
      </c>
      <c r="I1923" s="127">
        <v>6000</v>
      </c>
      <c r="J1923" s="127">
        <v>2</v>
      </c>
      <c r="K1923" s="129">
        <v>39</v>
      </c>
      <c r="L1923" s="127">
        <v>2</v>
      </c>
      <c r="M1923" s="127">
        <v>3</v>
      </c>
      <c r="N1923" s="127">
        <v>2</v>
      </c>
      <c r="O1923" s="127">
        <v>2</v>
      </c>
      <c r="P1923" s="127">
        <v>3</v>
      </c>
    </row>
    <row r="1924" spans="1:16" s="123" customFormat="1" ht="15.75" x14ac:dyDescent="0.25">
      <c r="A1924" s="121"/>
      <c r="B1924" s="127">
        <v>1914</v>
      </c>
      <c r="C1924" s="127">
        <v>2</v>
      </c>
      <c r="D1924" s="127">
        <v>36</v>
      </c>
      <c r="E1924" s="127">
        <v>18300</v>
      </c>
      <c r="F1924" s="128">
        <v>1.5877956763626135</v>
      </c>
      <c r="G1924" s="127">
        <v>36000</v>
      </c>
      <c r="H1924" s="127">
        <v>5000</v>
      </c>
      <c r="I1924" s="127">
        <v>6000</v>
      </c>
      <c r="J1924" s="127">
        <v>2</v>
      </c>
      <c r="K1924" s="127">
        <v>37</v>
      </c>
      <c r="L1924" s="127">
        <v>2</v>
      </c>
      <c r="M1924" s="127">
        <v>3</v>
      </c>
      <c r="N1924" s="127">
        <v>1</v>
      </c>
      <c r="O1924" s="127">
        <v>4</v>
      </c>
      <c r="P1924" s="127">
        <v>3</v>
      </c>
    </row>
    <row r="1925" spans="1:16" s="123" customFormat="1" ht="15.75" x14ac:dyDescent="0.25">
      <c r="A1925" s="121"/>
      <c r="B1925" s="127">
        <v>1915</v>
      </c>
      <c r="C1925" s="127">
        <v>1</v>
      </c>
      <c r="D1925" s="127">
        <v>36</v>
      </c>
      <c r="E1925" s="127">
        <v>24000</v>
      </c>
      <c r="F1925" s="128">
        <v>3.4458865613330274</v>
      </c>
      <c r="G1925" s="127">
        <v>36000</v>
      </c>
      <c r="H1925" s="127">
        <v>6200</v>
      </c>
      <c r="I1925" s="127">
        <v>5000</v>
      </c>
      <c r="J1925" s="127">
        <v>2</v>
      </c>
      <c r="K1925" s="129">
        <v>18</v>
      </c>
      <c r="L1925" s="127">
        <v>1</v>
      </c>
      <c r="M1925" s="127">
        <v>1</v>
      </c>
      <c r="N1925" s="127">
        <v>1</v>
      </c>
      <c r="O1925" s="127">
        <v>3</v>
      </c>
      <c r="P1925" s="127">
        <v>3</v>
      </c>
    </row>
    <row r="1926" spans="1:16" s="123" customFormat="1" ht="15.75" x14ac:dyDescent="0.25">
      <c r="A1926" s="121"/>
      <c r="B1926" s="127">
        <v>1916</v>
      </c>
      <c r="C1926" s="127">
        <v>1</v>
      </c>
      <c r="D1926" s="127">
        <v>36</v>
      </c>
      <c r="E1926" s="127">
        <v>18300</v>
      </c>
      <c r="F1926" s="128">
        <v>1.9124129543039992</v>
      </c>
      <c r="G1926" s="127">
        <v>36000</v>
      </c>
      <c r="H1926" s="127">
        <v>4400</v>
      </c>
      <c r="I1926" s="127">
        <v>5000</v>
      </c>
      <c r="J1926" s="127">
        <v>2</v>
      </c>
      <c r="K1926" s="127">
        <v>54</v>
      </c>
      <c r="L1926" s="127">
        <v>1</v>
      </c>
      <c r="M1926" s="127">
        <v>3</v>
      </c>
      <c r="N1926" s="127">
        <v>2</v>
      </c>
      <c r="O1926" s="127">
        <v>4</v>
      </c>
      <c r="P1926" s="127">
        <v>1</v>
      </c>
    </row>
    <row r="1927" spans="1:16" s="123" customFormat="1" ht="15.75" x14ac:dyDescent="0.25">
      <c r="A1927" s="121"/>
      <c r="B1927" s="127">
        <v>1917</v>
      </c>
      <c r="C1927" s="127">
        <v>3</v>
      </c>
      <c r="D1927" s="127">
        <v>36</v>
      </c>
      <c r="E1927" s="127">
        <v>18300</v>
      </c>
      <c r="F1927" s="128">
        <v>3.3951630567071835</v>
      </c>
      <c r="G1927" s="127">
        <v>36000</v>
      </c>
      <c r="H1927" s="127">
        <v>5200</v>
      </c>
      <c r="I1927" s="127">
        <v>6000</v>
      </c>
      <c r="J1927" s="127">
        <v>1</v>
      </c>
      <c r="K1927" s="129">
        <v>46</v>
      </c>
      <c r="L1927" s="127">
        <v>1</v>
      </c>
      <c r="M1927" s="127">
        <v>3</v>
      </c>
      <c r="N1927" s="127">
        <v>2</v>
      </c>
      <c r="O1927" s="127">
        <v>2</v>
      </c>
      <c r="P1927" s="127">
        <v>1</v>
      </c>
    </row>
    <row r="1928" spans="1:16" s="123" customFormat="1" ht="15.75" x14ac:dyDescent="0.25">
      <c r="A1928" s="121"/>
      <c r="B1928" s="127">
        <v>1918</v>
      </c>
      <c r="C1928" s="127">
        <v>1</v>
      </c>
      <c r="D1928" s="127">
        <v>36</v>
      </c>
      <c r="E1928" s="127">
        <v>18300</v>
      </c>
      <c r="F1928" s="128">
        <v>2.3728562285741148</v>
      </c>
      <c r="G1928" s="127">
        <v>36000</v>
      </c>
      <c r="H1928" s="127">
        <v>4300</v>
      </c>
      <c r="I1928" s="127">
        <v>5000</v>
      </c>
      <c r="J1928" s="127">
        <v>2</v>
      </c>
      <c r="K1928" s="127">
        <v>39</v>
      </c>
      <c r="L1928" s="127">
        <v>2</v>
      </c>
      <c r="M1928" s="127">
        <v>1</v>
      </c>
      <c r="N1928" s="127">
        <v>1</v>
      </c>
      <c r="O1928" s="127">
        <v>3</v>
      </c>
      <c r="P1928" s="127">
        <v>2</v>
      </c>
    </row>
    <row r="1929" spans="1:16" s="123" customFormat="1" ht="15.75" x14ac:dyDescent="0.25">
      <c r="A1929" s="121"/>
      <c r="B1929" s="127">
        <v>1919</v>
      </c>
      <c r="C1929" s="127">
        <v>1</v>
      </c>
      <c r="D1929" s="127">
        <v>48</v>
      </c>
      <c r="E1929" s="127">
        <v>18300</v>
      </c>
      <c r="F1929" s="128">
        <v>2.4167601388278053</v>
      </c>
      <c r="G1929" s="127">
        <v>36000</v>
      </c>
      <c r="H1929" s="127">
        <v>4200</v>
      </c>
      <c r="I1929" s="127">
        <v>5000</v>
      </c>
      <c r="J1929" s="127">
        <v>1</v>
      </c>
      <c r="K1929" s="129">
        <v>36</v>
      </c>
      <c r="L1929" s="127">
        <v>4</v>
      </c>
      <c r="M1929" s="127">
        <v>1</v>
      </c>
      <c r="N1929" s="127">
        <v>2</v>
      </c>
      <c r="O1929" s="127">
        <v>2</v>
      </c>
      <c r="P1929" s="127">
        <v>1</v>
      </c>
    </row>
    <row r="1930" spans="1:16" s="123" customFormat="1" ht="15.75" x14ac:dyDescent="0.25">
      <c r="A1930" s="121"/>
      <c r="B1930" s="127">
        <v>1920</v>
      </c>
      <c r="C1930" s="127">
        <v>5</v>
      </c>
      <c r="D1930" s="127">
        <v>18</v>
      </c>
      <c r="E1930" s="127">
        <v>18300</v>
      </c>
      <c r="F1930" s="128">
        <v>1.3954579321250047</v>
      </c>
      <c r="G1930" s="127">
        <v>36000</v>
      </c>
      <c r="H1930" s="127">
        <v>6200</v>
      </c>
      <c r="I1930" s="127">
        <v>5500</v>
      </c>
      <c r="J1930" s="127">
        <v>1</v>
      </c>
      <c r="K1930" s="129">
        <v>34</v>
      </c>
      <c r="L1930" s="127">
        <v>3</v>
      </c>
      <c r="M1930" s="127">
        <v>3</v>
      </c>
      <c r="N1930" s="127">
        <v>1</v>
      </c>
      <c r="O1930" s="127">
        <v>3</v>
      </c>
      <c r="P1930" s="127">
        <v>2</v>
      </c>
    </row>
    <row r="1931" spans="1:16" s="123" customFormat="1" ht="15.75" x14ac:dyDescent="0.25">
      <c r="A1931" s="121"/>
      <c r="B1931" s="127">
        <v>1921</v>
      </c>
      <c r="C1931" s="127">
        <v>3</v>
      </c>
      <c r="D1931" s="127">
        <v>18</v>
      </c>
      <c r="E1931" s="127">
        <v>18300</v>
      </c>
      <c r="F1931" s="128">
        <v>2.8312191149362209</v>
      </c>
      <c r="G1931" s="127">
        <v>36000</v>
      </c>
      <c r="H1931" s="127">
        <v>6200</v>
      </c>
      <c r="I1931" s="127">
        <v>6000</v>
      </c>
      <c r="J1931" s="127">
        <v>1</v>
      </c>
      <c r="K1931" s="129">
        <v>47</v>
      </c>
      <c r="L1931" s="127">
        <v>3</v>
      </c>
      <c r="M1931" s="127">
        <v>5</v>
      </c>
      <c r="N1931" s="127">
        <v>1</v>
      </c>
      <c r="O1931" s="127">
        <v>3</v>
      </c>
      <c r="P1931" s="127">
        <v>3</v>
      </c>
    </row>
    <row r="1932" spans="1:16" s="123" customFormat="1" ht="15.75" x14ac:dyDescent="0.25">
      <c r="A1932" s="121"/>
      <c r="B1932" s="127">
        <v>1922</v>
      </c>
      <c r="C1932" s="127">
        <v>1</v>
      </c>
      <c r="D1932" s="127">
        <v>12</v>
      </c>
      <c r="E1932" s="127">
        <v>24000</v>
      </c>
      <c r="F1932" s="128">
        <v>1.1418719811760569</v>
      </c>
      <c r="G1932" s="127">
        <v>36000</v>
      </c>
      <c r="H1932" s="127">
        <v>6000</v>
      </c>
      <c r="I1932" s="127">
        <v>5000</v>
      </c>
      <c r="J1932" s="127">
        <v>2</v>
      </c>
      <c r="K1932" s="127">
        <v>24</v>
      </c>
      <c r="L1932" s="127">
        <v>1</v>
      </c>
      <c r="M1932" s="127">
        <v>4</v>
      </c>
      <c r="N1932" s="127">
        <v>1</v>
      </c>
      <c r="O1932" s="127">
        <v>2</v>
      </c>
      <c r="P1932" s="127">
        <v>3</v>
      </c>
    </row>
    <row r="1933" spans="1:16" s="123" customFormat="1" ht="15.75" x14ac:dyDescent="0.25">
      <c r="A1933" s="121"/>
      <c r="B1933" s="127">
        <v>1923</v>
      </c>
      <c r="C1933" s="127">
        <v>5</v>
      </c>
      <c r="D1933" s="127">
        <v>48</v>
      </c>
      <c r="E1933" s="127">
        <v>5400</v>
      </c>
      <c r="F1933" s="128">
        <v>1.3389368109057096</v>
      </c>
      <c r="G1933" s="127">
        <v>18000</v>
      </c>
      <c r="H1933" s="127">
        <v>3600</v>
      </c>
      <c r="I1933" s="127">
        <v>5500</v>
      </c>
      <c r="J1933" s="127">
        <v>1</v>
      </c>
      <c r="K1933" s="129">
        <v>41</v>
      </c>
      <c r="L1933" s="127">
        <v>4</v>
      </c>
      <c r="M1933" s="127">
        <v>3</v>
      </c>
      <c r="N1933" s="127">
        <v>2</v>
      </c>
      <c r="O1933" s="127">
        <v>3</v>
      </c>
      <c r="P1933" s="127">
        <v>3</v>
      </c>
    </row>
    <row r="1934" spans="1:16" s="123" customFormat="1" ht="15.75" x14ac:dyDescent="0.25">
      <c r="A1934" s="121"/>
      <c r="B1934" s="127">
        <v>1924</v>
      </c>
      <c r="C1934" s="127">
        <v>2</v>
      </c>
      <c r="D1934" s="127">
        <v>36</v>
      </c>
      <c r="E1934" s="127">
        <v>18300</v>
      </c>
      <c r="F1934" s="128">
        <v>1.3195586048509609</v>
      </c>
      <c r="G1934" s="127">
        <v>36000</v>
      </c>
      <c r="H1934" s="127">
        <v>4400</v>
      </c>
      <c r="I1934" s="127">
        <v>6000</v>
      </c>
      <c r="J1934" s="127">
        <v>1</v>
      </c>
      <c r="K1934" s="127">
        <v>38</v>
      </c>
      <c r="L1934" s="127">
        <v>3</v>
      </c>
      <c r="M1934" s="127">
        <v>4</v>
      </c>
      <c r="N1934" s="127">
        <v>1</v>
      </c>
      <c r="O1934" s="127">
        <v>1</v>
      </c>
      <c r="P1934" s="127">
        <v>1</v>
      </c>
    </row>
    <row r="1935" spans="1:16" s="123" customFormat="1" ht="15.75" x14ac:dyDescent="0.25">
      <c r="A1935" s="121"/>
      <c r="B1935" s="127">
        <v>1925</v>
      </c>
      <c r="C1935" s="127">
        <v>1</v>
      </c>
      <c r="D1935" s="127">
        <v>48</v>
      </c>
      <c r="E1935" s="127">
        <v>5400</v>
      </c>
      <c r="F1935" s="128">
        <v>3.056680054931594</v>
      </c>
      <c r="G1935" s="127">
        <v>12000</v>
      </c>
      <c r="H1935" s="127">
        <v>2000</v>
      </c>
      <c r="I1935" s="127">
        <v>5000</v>
      </c>
      <c r="J1935" s="127">
        <v>1</v>
      </c>
      <c r="K1935" s="129">
        <v>50</v>
      </c>
      <c r="L1935" s="127">
        <v>2</v>
      </c>
      <c r="M1935" s="127">
        <v>5</v>
      </c>
      <c r="N1935" s="127">
        <v>1</v>
      </c>
      <c r="O1935" s="127">
        <v>1</v>
      </c>
      <c r="P1935" s="127">
        <v>2</v>
      </c>
    </row>
    <row r="1936" spans="1:16" s="123" customFormat="1" ht="15.75" x14ac:dyDescent="0.25">
      <c r="A1936" s="121"/>
      <c r="B1936" s="127">
        <v>1926</v>
      </c>
      <c r="C1936" s="127">
        <v>5</v>
      </c>
      <c r="D1936" s="127">
        <v>48</v>
      </c>
      <c r="E1936" s="127">
        <v>18300</v>
      </c>
      <c r="F1936" s="128">
        <v>3.9592604914359097</v>
      </c>
      <c r="G1936" s="127">
        <v>36000</v>
      </c>
      <c r="H1936" s="127">
        <v>5200</v>
      </c>
      <c r="I1936" s="127">
        <v>5500</v>
      </c>
      <c r="J1936" s="127">
        <v>2</v>
      </c>
      <c r="K1936" s="127">
        <v>18</v>
      </c>
      <c r="L1936" s="127">
        <v>3</v>
      </c>
      <c r="M1936" s="127">
        <v>3</v>
      </c>
      <c r="N1936" s="127">
        <v>2</v>
      </c>
      <c r="O1936" s="127">
        <v>1</v>
      </c>
      <c r="P1936" s="127">
        <v>3</v>
      </c>
    </row>
    <row r="1937" spans="1:16" s="123" customFormat="1" ht="15.75" x14ac:dyDescent="0.25">
      <c r="A1937" s="121"/>
      <c r="B1937" s="127">
        <v>1927</v>
      </c>
      <c r="C1937" s="127">
        <v>3</v>
      </c>
      <c r="D1937" s="127">
        <v>12</v>
      </c>
      <c r="E1937" s="127">
        <v>14000</v>
      </c>
      <c r="F1937" s="128">
        <v>1.8229926939690586</v>
      </c>
      <c r="G1937" s="127">
        <v>21000</v>
      </c>
      <c r="H1937" s="127">
        <v>3600</v>
      </c>
      <c r="I1937" s="127">
        <v>6000</v>
      </c>
      <c r="J1937" s="127">
        <v>2</v>
      </c>
      <c r="K1937" s="129">
        <v>37</v>
      </c>
      <c r="L1937" s="127">
        <v>4</v>
      </c>
      <c r="M1937" s="127">
        <v>3</v>
      </c>
      <c r="N1937" s="127">
        <v>2</v>
      </c>
      <c r="O1937" s="127">
        <v>1</v>
      </c>
      <c r="P1937" s="127">
        <v>1</v>
      </c>
    </row>
    <row r="1938" spans="1:16" s="123" customFormat="1" ht="15.75" x14ac:dyDescent="0.25">
      <c r="A1938" s="121"/>
      <c r="B1938" s="127">
        <v>1928</v>
      </c>
      <c r="C1938" s="127">
        <v>4</v>
      </c>
      <c r="D1938" s="127">
        <v>48</v>
      </c>
      <c r="E1938" s="127">
        <v>24000</v>
      </c>
      <c r="F1938" s="128">
        <v>3.7135758062051458</v>
      </c>
      <c r="G1938" s="127">
        <v>36000</v>
      </c>
      <c r="H1938" s="127">
        <v>7300</v>
      </c>
      <c r="I1938" s="127">
        <v>6000</v>
      </c>
      <c r="J1938" s="127">
        <v>2</v>
      </c>
      <c r="K1938" s="127">
        <v>29</v>
      </c>
      <c r="L1938" s="127">
        <v>3</v>
      </c>
      <c r="M1938" s="127">
        <v>5</v>
      </c>
      <c r="N1938" s="127">
        <v>1</v>
      </c>
      <c r="O1938" s="127">
        <v>1</v>
      </c>
      <c r="P1938" s="127">
        <v>1</v>
      </c>
    </row>
    <row r="1939" spans="1:16" s="123" customFormat="1" ht="15.75" x14ac:dyDescent="0.25">
      <c r="A1939" s="121"/>
      <c r="B1939" s="127">
        <v>1929</v>
      </c>
      <c r="C1939" s="127">
        <v>3</v>
      </c>
      <c r="D1939" s="127">
        <v>48</v>
      </c>
      <c r="E1939" s="127">
        <v>14000</v>
      </c>
      <c r="F1939" s="128">
        <v>2.4121828671323877</v>
      </c>
      <c r="G1939" s="127">
        <v>25000</v>
      </c>
      <c r="H1939" s="127">
        <v>4200</v>
      </c>
      <c r="I1939" s="127">
        <v>6000</v>
      </c>
      <c r="J1939" s="127">
        <v>2</v>
      </c>
      <c r="K1939" s="129">
        <v>18</v>
      </c>
      <c r="L1939" s="127">
        <v>4</v>
      </c>
      <c r="M1939" s="127">
        <v>4</v>
      </c>
      <c r="N1939" s="127">
        <v>2</v>
      </c>
      <c r="O1939" s="127">
        <v>4</v>
      </c>
      <c r="P1939" s="127">
        <v>3</v>
      </c>
    </row>
    <row r="1940" spans="1:16" s="123" customFormat="1" ht="15.75" x14ac:dyDescent="0.25">
      <c r="A1940" s="121"/>
      <c r="B1940" s="127">
        <v>1930</v>
      </c>
      <c r="C1940" s="127">
        <v>3</v>
      </c>
      <c r="D1940" s="127">
        <v>18</v>
      </c>
      <c r="E1940" s="127">
        <v>18300</v>
      </c>
      <c r="F1940" s="128">
        <v>3.9772945887862852</v>
      </c>
      <c r="G1940" s="127">
        <v>33000</v>
      </c>
      <c r="H1940" s="127">
        <v>5200</v>
      </c>
      <c r="I1940" s="127">
        <v>6000</v>
      </c>
      <c r="J1940" s="127">
        <v>1</v>
      </c>
      <c r="K1940" s="127">
        <v>49</v>
      </c>
      <c r="L1940" s="127">
        <v>3</v>
      </c>
      <c r="M1940" s="127">
        <v>2</v>
      </c>
      <c r="N1940" s="127">
        <v>2</v>
      </c>
      <c r="O1940" s="127">
        <v>1</v>
      </c>
      <c r="P1940" s="127">
        <v>3</v>
      </c>
    </row>
    <row r="1941" spans="1:16" s="123" customFormat="1" ht="15.75" x14ac:dyDescent="0.25">
      <c r="A1941" s="121"/>
      <c r="B1941" s="127">
        <v>1931</v>
      </c>
      <c r="C1941" s="127">
        <v>2</v>
      </c>
      <c r="D1941" s="127">
        <v>60</v>
      </c>
      <c r="E1941" s="127">
        <v>14000</v>
      </c>
      <c r="F1941" s="128">
        <v>3.175610774385917</v>
      </c>
      <c r="G1941" s="127">
        <v>25000</v>
      </c>
      <c r="H1941" s="127">
        <v>3700</v>
      </c>
      <c r="I1941" s="127">
        <v>6000</v>
      </c>
      <c r="J1941" s="127">
        <v>1</v>
      </c>
      <c r="K1941" s="129">
        <v>34</v>
      </c>
      <c r="L1941" s="127">
        <v>3</v>
      </c>
      <c r="M1941" s="127">
        <v>5</v>
      </c>
      <c r="N1941" s="127">
        <v>2</v>
      </c>
      <c r="O1941" s="127">
        <v>3</v>
      </c>
      <c r="P1941" s="127">
        <v>3</v>
      </c>
    </row>
    <row r="1942" spans="1:16" s="123" customFormat="1" ht="15.75" x14ac:dyDescent="0.25">
      <c r="A1942" s="121"/>
      <c r="B1942" s="127">
        <v>1932</v>
      </c>
      <c r="C1942" s="127">
        <v>2</v>
      </c>
      <c r="D1942" s="127">
        <v>18</v>
      </c>
      <c r="E1942" s="127">
        <v>5400</v>
      </c>
      <c r="F1942" s="128">
        <v>3.9989221056805939</v>
      </c>
      <c r="G1942" s="127">
        <v>12000</v>
      </c>
      <c r="H1942" s="127">
        <v>2200</v>
      </c>
      <c r="I1942" s="127">
        <v>6000</v>
      </c>
      <c r="J1942" s="127">
        <v>1</v>
      </c>
      <c r="K1942" s="127">
        <v>44</v>
      </c>
      <c r="L1942" s="127">
        <v>1</v>
      </c>
      <c r="M1942" s="127">
        <v>4</v>
      </c>
      <c r="N1942" s="127">
        <v>2</v>
      </c>
      <c r="O1942" s="127">
        <v>2</v>
      </c>
      <c r="P1942" s="127">
        <v>1</v>
      </c>
    </row>
    <row r="1943" spans="1:16" s="123" customFormat="1" ht="15.75" x14ac:dyDescent="0.25">
      <c r="A1943" s="121"/>
      <c r="B1943" s="127">
        <v>1933</v>
      </c>
      <c r="C1943" s="127">
        <v>4</v>
      </c>
      <c r="D1943" s="127">
        <v>36</v>
      </c>
      <c r="E1943" s="127">
        <v>14000</v>
      </c>
      <c r="F1943" s="128">
        <v>2.5920581952508552</v>
      </c>
      <c r="G1943" s="127">
        <v>25000</v>
      </c>
      <c r="H1943" s="127">
        <v>3600</v>
      </c>
      <c r="I1943" s="127">
        <v>6000</v>
      </c>
      <c r="J1943" s="127">
        <v>1</v>
      </c>
      <c r="K1943" s="129">
        <v>31</v>
      </c>
      <c r="L1943" s="127">
        <v>1</v>
      </c>
      <c r="M1943" s="127">
        <v>4</v>
      </c>
      <c r="N1943" s="127">
        <v>1</v>
      </c>
      <c r="O1943" s="127">
        <v>2</v>
      </c>
      <c r="P1943" s="127">
        <v>3</v>
      </c>
    </row>
    <row r="1944" spans="1:16" s="123" customFormat="1" ht="15.75" x14ac:dyDescent="0.25">
      <c r="A1944" s="121"/>
      <c r="B1944" s="127">
        <v>1934</v>
      </c>
      <c r="C1944" s="127">
        <v>5</v>
      </c>
      <c r="D1944" s="127">
        <v>18</v>
      </c>
      <c r="E1944" s="127">
        <v>18300</v>
      </c>
      <c r="F1944" s="128">
        <v>1.8156275451053268</v>
      </c>
      <c r="G1944" s="127">
        <v>33000</v>
      </c>
      <c r="H1944" s="127">
        <v>6000</v>
      </c>
      <c r="I1944" s="127">
        <v>5500</v>
      </c>
      <c r="J1944" s="127">
        <v>2</v>
      </c>
      <c r="K1944" s="127">
        <v>49</v>
      </c>
      <c r="L1944" s="127">
        <v>4</v>
      </c>
      <c r="M1944" s="127">
        <v>5</v>
      </c>
      <c r="N1944" s="127">
        <v>2</v>
      </c>
      <c r="O1944" s="127">
        <v>2</v>
      </c>
      <c r="P1944" s="127">
        <v>3</v>
      </c>
    </row>
    <row r="1945" spans="1:16" s="123" customFormat="1" ht="15.75" x14ac:dyDescent="0.25">
      <c r="A1945" s="121"/>
      <c r="B1945" s="127">
        <v>1935</v>
      </c>
      <c r="C1945" s="127">
        <v>2</v>
      </c>
      <c r="D1945" s="127">
        <v>12</v>
      </c>
      <c r="E1945" s="127">
        <v>24000</v>
      </c>
      <c r="F1945" s="128">
        <v>2.7493486049761215</v>
      </c>
      <c r="G1945" s="127">
        <v>36000</v>
      </c>
      <c r="H1945" s="127">
        <v>7300</v>
      </c>
      <c r="I1945" s="127">
        <v>6000</v>
      </c>
      <c r="J1945" s="127">
        <v>2</v>
      </c>
      <c r="K1945" s="129">
        <v>36</v>
      </c>
      <c r="L1945" s="127">
        <v>4</v>
      </c>
      <c r="M1945" s="127">
        <v>4</v>
      </c>
      <c r="N1945" s="127">
        <v>2</v>
      </c>
      <c r="O1945" s="127">
        <v>4</v>
      </c>
      <c r="P1945" s="127">
        <v>1</v>
      </c>
    </row>
    <row r="1946" spans="1:16" s="123" customFormat="1" ht="15.75" x14ac:dyDescent="0.25">
      <c r="A1946" s="121"/>
      <c r="B1946" s="127">
        <v>1936</v>
      </c>
      <c r="C1946" s="127">
        <v>1</v>
      </c>
      <c r="D1946" s="127">
        <v>60</v>
      </c>
      <c r="E1946" s="127">
        <v>18300</v>
      </c>
      <c r="F1946" s="128">
        <v>3.1063214781490931</v>
      </c>
      <c r="G1946" s="127">
        <v>36000</v>
      </c>
      <c r="H1946" s="127">
        <v>5000</v>
      </c>
      <c r="I1946" s="127">
        <v>5000</v>
      </c>
      <c r="J1946" s="127">
        <v>1</v>
      </c>
      <c r="K1946" s="127">
        <v>49</v>
      </c>
      <c r="L1946" s="127">
        <v>4</v>
      </c>
      <c r="M1946" s="127">
        <v>5</v>
      </c>
      <c r="N1946" s="127">
        <v>2</v>
      </c>
      <c r="O1946" s="127">
        <v>2</v>
      </c>
      <c r="P1946" s="127">
        <v>2</v>
      </c>
    </row>
    <row r="1947" spans="1:16" s="123" customFormat="1" ht="15.75" x14ac:dyDescent="0.25">
      <c r="A1947" s="121"/>
      <c r="B1947" s="127">
        <v>1937</v>
      </c>
      <c r="C1947" s="127">
        <v>2</v>
      </c>
      <c r="D1947" s="127">
        <v>36</v>
      </c>
      <c r="E1947" s="127">
        <v>18300</v>
      </c>
      <c r="F1947" s="128">
        <v>2.9481249638321279</v>
      </c>
      <c r="G1947" s="127">
        <v>36000</v>
      </c>
      <c r="H1947" s="127">
        <v>5200</v>
      </c>
      <c r="I1947" s="127">
        <v>6000</v>
      </c>
      <c r="J1947" s="127">
        <v>2</v>
      </c>
      <c r="K1947" s="129">
        <v>21</v>
      </c>
      <c r="L1947" s="127">
        <v>1</v>
      </c>
      <c r="M1947" s="127">
        <v>1</v>
      </c>
      <c r="N1947" s="127">
        <v>2</v>
      </c>
      <c r="O1947" s="127">
        <v>4</v>
      </c>
      <c r="P1947" s="127">
        <v>3</v>
      </c>
    </row>
    <row r="1948" spans="1:16" s="123" customFormat="1" ht="15.75" x14ac:dyDescent="0.25">
      <c r="A1948" s="121"/>
      <c r="B1948" s="127">
        <v>1938</v>
      </c>
      <c r="C1948" s="127">
        <v>3</v>
      </c>
      <c r="D1948" s="127">
        <v>36</v>
      </c>
      <c r="E1948" s="127">
        <v>18300</v>
      </c>
      <c r="F1948" s="128">
        <v>2.9621565352572201</v>
      </c>
      <c r="G1948" s="127">
        <v>36000</v>
      </c>
      <c r="H1948" s="127">
        <v>6200</v>
      </c>
      <c r="I1948" s="127">
        <v>6000</v>
      </c>
      <c r="J1948" s="127">
        <v>2</v>
      </c>
      <c r="K1948" s="127">
        <v>24</v>
      </c>
      <c r="L1948" s="127">
        <v>4</v>
      </c>
      <c r="M1948" s="127">
        <v>5</v>
      </c>
      <c r="N1948" s="127">
        <v>1</v>
      </c>
      <c r="O1948" s="127">
        <v>4</v>
      </c>
      <c r="P1948" s="127">
        <v>3</v>
      </c>
    </row>
    <row r="1949" spans="1:16" s="123" customFormat="1" ht="15.75" x14ac:dyDescent="0.25">
      <c r="A1949" s="121"/>
      <c r="B1949" s="127">
        <v>1939</v>
      </c>
      <c r="C1949" s="127">
        <v>5</v>
      </c>
      <c r="D1949" s="127">
        <v>36</v>
      </c>
      <c r="E1949" s="127">
        <v>14000</v>
      </c>
      <c r="F1949" s="128">
        <v>1.0642742988434328</v>
      </c>
      <c r="G1949" s="127">
        <v>25000</v>
      </c>
      <c r="H1949" s="127">
        <v>3600</v>
      </c>
      <c r="I1949" s="127">
        <v>5500</v>
      </c>
      <c r="J1949" s="127">
        <v>1</v>
      </c>
      <c r="K1949" s="129">
        <v>31</v>
      </c>
      <c r="L1949" s="127">
        <v>4</v>
      </c>
      <c r="M1949" s="127">
        <v>4</v>
      </c>
      <c r="N1949" s="127">
        <v>1</v>
      </c>
      <c r="O1949" s="127">
        <v>2</v>
      </c>
      <c r="P1949" s="127">
        <v>3</v>
      </c>
    </row>
    <row r="1950" spans="1:16" s="123" customFormat="1" ht="15.75" x14ac:dyDescent="0.25">
      <c r="A1950" s="121"/>
      <c r="B1950" s="127">
        <v>1940</v>
      </c>
      <c r="C1950" s="127">
        <v>1</v>
      </c>
      <c r="D1950" s="127">
        <v>60</v>
      </c>
      <c r="E1950" s="127">
        <v>18300</v>
      </c>
      <c r="F1950" s="128">
        <v>2.4776562728980993</v>
      </c>
      <c r="G1950" s="127">
        <v>36000</v>
      </c>
      <c r="H1950" s="127">
        <v>4400</v>
      </c>
      <c r="I1950" s="127">
        <v>5000</v>
      </c>
      <c r="J1950" s="127">
        <v>2</v>
      </c>
      <c r="K1950" s="127">
        <v>48</v>
      </c>
      <c r="L1950" s="127">
        <v>2</v>
      </c>
      <c r="M1950" s="127">
        <v>3</v>
      </c>
      <c r="N1950" s="127">
        <v>2</v>
      </c>
      <c r="O1950" s="127">
        <v>2</v>
      </c>
      <c r="P1950" s="127">
        <v>3</v>
      </c>
    </row>
    <row r="1951" spans="1:16" s="123" customFormat="1" ht="15.75" x14ac:dyDescent="0.25">
      <c r="A1951" s="121"/>
      <c r="B1951" s="127">
        <v>1941</v>
      </c>
      <c r="C1951" s="127">
        <v>1</v>
      </c>
      <c r="D1951" s="127">
        <v>60</v>
      </c>
      <c r="E1951" s="127">
        <v>14000</v>
      </c>
      <c r="F1951" s="128">
        <v>2.1955313372993062</v>
      </c>
      <c r="G1951" s="127">
        <v>25000</v>
      </c>
      <c r="H1951" s="127">
        <v>4000</v>
      </c>
      <c r="I1951" s="127">
        <v>5000</v>
      </c>
      <c r="J1951" s="127">
        <v>1</v>
      </c>
      <c r="K1951" s="129">
        <v>30</v>
      </c>
      <c r="L1951" s="127">
        <v>4</v>
      </c>
      <c r="M1951" s="127">
        <v>4</v>
      </c>
      <c r="N1951" s="127">
        <v>2</v>
      </c>
      <c r="O1951" s="127">
        <v>1</v>
      </c>
      <c r="P1951" s="127">
        <v>2</v>
      </c>
    </row>
    <row r="1952" spans="1:16" s="123" customFormat="1" ht="15.75" x14ac:dyDescent="0.25">
      <c r="A1952" s="121"/>
      <c r="B1952" s="127">
        <v>1942</v>
      </c>
      <c r="C1952" s="127">
        <v>5</v>
      </c>
      <c r="D1952" s="127">
        <v>48</v>
      </c>
      <c r="E1952" s="127">
        <v>14000</v>
      </c>
      <c r="F1952" s="128">
        <v>1.6106319479676863</v>
      </c>
      <c r="G1952" s="127">
        <v>25000</v>
      </c>
      <c r="H1952" s="127">
        <v>4400</v>
      </c>
      <c r="I1952" s="127">
        <v>5500</v>
      </c>
      <c r="J1952" s="127">
        <v>1</v>
      </c>
      <c r="K1952" s="127">
        <v>31</v>
      </c>
      <c r="L1952" s="127">
        <v>1</v>
      </c>
      <c r="M1952" s="127">
        <v>2</v>
      </c>
      <c r="N1952" s="127">
        <v>1</v>
      </c>
      <c r="O1952" s="127">
        <v>4</v>
      </c>
      <c r="P1952" s="127">
        <v>3</v>
      </c>
    </row>
    <row r="1953" spans="1:16" s="123" customFormat="1" ht="15.75" x14ac:dyDescent="0.25">
      <c r="A1953" s="121"/>
      <c r="B1953" s="127">
        <v>1943</v>
      </c>
      <c r="C1953" s="127">
        <v>5</v>
      </c>
      <c r="D1953" s="127">
        <v>60</v>
      </c>
      <c r="E1953" s="127">
        <v>24000</v>
      </c>
      <c r="F1953" s="128">
        <v>1.6314218390754514</v>
      </c>
      <c r="G1953" s="127">
        <v>42000</v>
      </c>
      <c r="H1953" s="127">
        <v>7300</v>
      </c>
      <c r="I1953" s="127">
        <v>5500</v>
      </c>
      <c r="J1953" s="127">
        <v>2</v>
      </c>
      <c r="K1953" s="127">
        <v>27</v>
      </c>
      <c r="L1953" s="127">
        <v>1</v>
      </c>
      <c r="M1953" s="127">
        <v>5</v>
      </c>
      <c r="N1953" s="127">
        <v>1</v>
      </c>
      <c r="O1953" s="127">
        <v>4</v>
      </c>
      <c r="P1953" s="127">
        <v>1</v>
      </c>
    </row>
    <row r="1954" spans="1:16" s="123" customFormat="1" ht="15.75" x14ac:dyDescent="0.25">
      <c r="A1954" s="121"/>
      <c r="B1954" s="127">
        <v>1944</v>
      </c>
      <c r="C1954" s="127">
        <v>5</v>
      </c>
      <c r="D1954" s="127">
        <v>36</v>
      </c>
      <c r="E1954" s="127">
        <v>14000</v>
      </c>
      <c r="F1954" s="128">
        <v>2.4350730119646196</v>
      </c>
      <c r="G1954" s="127">
        <v>25000</v>
      </c>
      <c r="H1954" s="127">
        <v>4400</v>
      </c>
      <c r="I1954" s="127">
        <v>5500</v>
      </c>
      <c r="J1954" s="127">
        <v>1</v>
      </c>
      <c r="K1954" s="129">
        <v>43</v>
      </c>
      <c r="L1954" s="127">
        <v>4</v>
      </c>
      <c r="M1954" s="127">
        <v>2</v>
      </c>
      <c r="N1954" s="127">
        <v>2</v>
      </c>
      <c r="O1954" s="127">
        <v>3</v>
      </c>
      <c r="P1954" s="127">
        <v>3</v>
      </c>
    </row>
    <row r="1955" spans="1:16" s="123" customFormat="1" ht="15.75" x14ac:dyDescent="0.25">
      <c r="A1955" s="121"/>
      <c r="B1955" s="127">
        <v>1945</v>
      </c>
      <c r="C1955" s="127">
        <v>1</v>
      </c>
      <c r="D1955" s="127">
        <v>36</v>
      </c>
      <c r="E1955" s="127">
        <v>24000</v>
      </c>
      <c r="F1955" s="128">
        <v>3.7861569381211031</v>
      </c>
      <c r="G1955" s="127">
        <v>36000</v>
      </c>
      <c r="H1955" s="127">
        <v>6200</v>
      </c>
      <c r="I1955" s="127">
        <v>5000</v>
      </c>
      <c r="J1955" s="127">
        <v>2</v>
      </c>
      <c r="K1955" s="127">
        <v>40</v>
      </c>
      <c r="L1955" s="127">
        <v>2</v>
      </c>
      <c r="M1955" s="127">
        <v>3</v>
      </c>
      <c r="N1955" s="127">
        <v>2</v>
      </c>
      <c r="O1955" s="127">
        <v>3</v>
      </c>
      <c r="P1955" s="127">
        <v>1</v>
      </c>
    </row>
    <row r="1956" spans="1:16" s="123" customFormat="1" ht="15.75" x14ac:dyDescent="0.25">
      <c r="A1956" s="121"/>
      <c r="B1956" s="127">
        <v>1946</v>
      </c>
      <c r="C1956" s="127">
        <v>3</v>
      </c>
      <c r="D1956" s="127">
        <v>12</v>
      </c>
      <c r="E1956" s="127">
        <v>14000</v>
      </c>
      <c r="F1956" s="128">
        <v>3.5211295869601869</v>
      </c>
      <c r="G1956" s="127">
        <v>25000</v>
      </c>
      <c r="H1956" s="127">
        <v>4000</v>
      </c>
      <c r="I1956" s="127">
        <v>6000</v>
      </c>
      <c r="J1956" s="127">
        <v>2</v>
      </c>
      <c r="K1956" s="129">
        <v>33</v>
      </c>
      <c r="L1956" s="127">
        <v>1</v>
      </c>
      <c r="M1956" s="127">
        <v>1</v>
      </c>
      <c r="N1956" s="127">
        <v>1</v>
      </c>
      <c r="O1956" s="127">
        <v>3</v>
      </c>
      <c r="P1956" s="127">
        <v>2</v>
      </c>
    </row>
    <row r="1957" spans="1:16" s="123" customFormat="1" ht="15.75" x14ac:dyDescent="0.25">
      <c r="A1957" s="121"/>
      <c r="B1957" s="127">
        <v>1947</v>
      </c>
      <c r="C1957" s="127">
        <v>4</v>
      </c>
      <c r="D1957" s="127">
        <v>18</v>
      </c>
      <c r="E1957" s="127">
        <v>24000</v>
      </c>
      <c r="F1957" s="128">
        <v>3.2908001893072738</v>
      </c>
      <c r="G1957" s="127">
        <v>36000</v>
      </c>
      <c r="H1957" s="127">
        <v>6200</v>
      </c>
      <c r="I1957" s="127">
        <v>6000</v>
      </c>
      <c r="J1957" s="127">
        <v>2</v>
      </c>
      <c r="K1957" s="127">
        <v>34</v>
      </c>
      <c r="L1957" s="127">
        <v>2</v>
      </c>
      <c r="M1957" s="127">
        <v>3</v>
      </c>
      <c r="N1957" s="127">
        <v>2</v>
      </c>
      <c r="O1957" s="127">
        <v>4</v>
      </c>
      <c r="P1957" s="127">
        <v>3</v>
      </c>
    </row>
    <row r="1958" spans="1:16" s="123" customFormat="1" ht="15.75" x14ac:dyDescent="0.25">
      <c r="A1958" s="121"/>
      <c r="B1958" s="127">
        <v>1948</v>
      </c>
      <c r="C1958" s="127">
        <v>5</v>
      </c>
      <c r="D1958" s="127">
        <v>36</v>
      </c>
      <c r="E1958" s="127">
        <v>24000</v>
      </c>
      <c r="F1958" s="128">
        <v>2.7790740204231938</v>
      </c>
      <c r="G1958" s="127">
        <v>36000</v>
      </c>
      <c r="H1958" s="127">
        <v>7300</v>
      </c>
      <c r="I1958" s="127">
        <v>5500</v>
      </c>
      <c r="J1958" s="127">
        <v>1</v>
      </c>
      <c r="K1958" s="129">
        <v>22</v>
      </c>
      <c r="L1958" s="127">
        <v>1</v>
      </c>
      <c r="M1958" s="127">
        <v>5</v>
      </c>
      <c r="N1958" s="127">
        <v>1</v>
      </c>
      <c r="O1958" s="127">
        <v>1</v>
      </c>
      <c r="P1958" s="127">
        <v>3</v>
      </c>
    </row>
    <row r="1959" spans="1:16" s="123" customFormat="1" ht="15.75" x14ac:dyDescent="0.25">
      <c r="A1959" s="121"/>
      <c r="B1959" s="127">
        <v>1949</v>
      </c>
      <c r="C1959" s="127">
        <v>3</v>
      </c>
      <c r="D1959" s="127">
        <v>36</v>
      </c>
      <c r="E1959" s="127">
        <v>24000</v>
      </c>
      <c r="F1959" s="128">
        <v>2.2849995796161844</v>
      </c>
      <c r="G1959" s="127">
        <v>36000</v>
      </c>
      <c r="H1959" s="127">
        <v>7700</v>
      </c>
      <c r="I1959" s="127">
        <v>6000</v>
      </c>
      <c r="J1959" s="127">
        <v>1</v>
      </c>
      <c r="K1959" s="127">
        <v>29</v>
      </c>
      <c r="L1959" s="127">
        <v>4</v>
      </c>
      <c r="M1959" s="127">
        <v>5</v>
      </c>
      <c r="N1959" s="127">
        <v>1</v>
      </c>
      <c r="O1959" s="127">
        <v>1</v>
      </c>
      <c r="P1959" s="127">
        <v>3</v>
      </c>
    </row>
    <row r="1960" spans="1:16" s="123" customFormat="1" ht="15.75" x14ac:dyDescent="0.25">
      <c r="A1960" s="121"/>
      <c r="B1960" s="127">
        <v>1950</v>
      </c>
      <c r="C1960" s="127">
        <v>1</v>
      </c>
      <c r="D1960" s="127">
        <v>48</v>
      </c>
      <c r="E1960" s="127">
        <v>14000</v>
      </c>
      <c r="F1960" s="128">
        <v>1.8208626364950269</v>
      </c>
      <c r="G1960" s="127">
        <v>25000</v>
      </c>
      <c r="H1960" s="127">
        <v>3700</v>
      </c>
      <c r="I1960" s="127">
        <v>5000</v>
      </c>
      <c r="J1960" s="127">
        <v>2</v>
      </c>
      <c r="K1960" s="129">
        <v>33</v>
      </c>
      <c r="L1960" s="127">
        <v>1</v>
      </c>
      <c r="M1960" s="127">
        <v>4</v>
      </c>
      <c r="N1960" s="127">
        <v>1</v>
      </c>
      <c r="O1960" s="127">
        <v>3</v>
      </c>
      <c r="P1960" s="127">
        <v>3</v>
      </c>
    </row>
    <row r="1961" spans="1:16" s="123" customFormat="1" ht="15.75" x14ac:dyDescent="0.25">
      <c r="A1961" s="121"/>
      <c r="B1961" s="127">
        <v>1951</v>
      </c>
      <c r="C1961" s="127">
        <v>3</v>
      </c>
      <c r="D1961" s="127">
        <v>18</v>
      </c>
      <c r="E1961" s="127">
        <v>18300</v>
      </c>
      <c r="F1961" s="128">
        <v>1.8204860770621556</v>
      </c>
      <c r="G1961" s="127">
        <v>36000</v>
      </c>
      <c r="H1961" s="127">
        <v>5200</v>
      </c>
      <c r="I1961" s="127">
        <v>6000</v>
      </c>
      <c r="J1961" s="127">
        <v>2</v>
      </c>
      <c r="K1961" s="127">
        <v>52</v>
      </c>
      <c r="L1961" s="127">
        <v>1</v>
      </c>
      <c r="M1961" s="127">
        <v>2</v>
      </c>
      <c r="N1961" s="127">
        <v>1</v>
      </c>
      <c r="O1961" s="127">
        <v>2</v>
      </c>
      <c r="P1961" s="127">
        <v>3</v>
      </c>
    </row>
    <row r="1962" spans="1:16" s="123" customFormat="1" ht="15.75" x14ac:dyDescent="0.25">
      <c r="A1962" s="121"/>
      <c r="B1962" s="127">
        <v>1952</v>
      </c>
      <c r="C1962" s="127">
        <v>5</v>
      </c>
      <c r="D1962" s="127">
        <v>60</v>
      </c>
      <c r="E1962" s="127">
        <v>5400</v>
      </c>
      <c r="F1962" s="128">
        <v>2.6341829369411567</v>
      </c>
      <c r="G1962" s="127">
        <v>12000</v>
      </c>
      <c r="H1962" s="127">
        <v>2300</v>
      </c>
      <c r="I1962" s="127">
        <v>5500</v>
      </c>
      <c r="J1962" s="127">
        <v>2</v>
      </c>
      <c r="K1962" s="127">
        <v>28</v>
      </c>
      <c r="L1962" s="127">
        <v>2</v>
      </c>
      <c r="M1962" s="127">
        <v>1</v>
      </c>
      <c r="N1962" s="127">
        <v>2</v>
      </c>
      <c r="O1962" s="127">
        <v>2</v>
      </c>
      <c r="P1962" s="127">
        <v>3</v>
      </c>
    </row>
    <row r="1963" spans="1:16" s="123" customFormat="1" ht="15.75" x14ac:dyDescent="0.25">
      <c r="A1963" s="121"/>
      <c r="B1963" s="127">
        <v>1953</v>
      </c>
      <c r="C1963" s="127">
        <v>4</v>
      </c>
      <c r="D1963" s="127">
        <v>60</v>
      </c>
      <c r="E1963" s="127">
        <v>14000</v>
      </c>
      <c r="F1963" s="128">
        <v>3.8744393568366617</v>
      </c>
      <c r="G1963" s="127">
        <v>25000</v>
      </c>
      <c r="H1963" s="127">
        <v>4700</v>
      </c>
      <c r="I1963" s="127">
        <v>6000</v>
      </c>
      <c r="J1963" s="127">
        <v>1</v>
      </c>
      <c r="K1963" s="129">
        <v>44</v>
      </c>
      <c r="L1963" s="127">
        <v>4</v>
      </c>
      <c r="M1963" s="127">
        <v>1</v>
      </c>
      <c r="N1963" s="127">
        <v>1</v>
      </c>
      <c r="O1963" s="127">
        <v>3</v>
      </c>
      <c r="P1963" s="127">
        <v>3</v>
      </c>
    </row>
    <row r="1964" spans="1:16" s="123" customFormat="1" ht="15.75" x14ac:dyDescent="0.25">
      <c r="A1964" s="121"/>
      <c r="B1964" s="127">
        <v>1954</v>
      </c>
      <c r="C1964" s="127">
        <v>2</v>
      </c>
      <c r="D1964" s="127">
        <v>36</v>
      </c>
      <c r="E1964" s="127">
        <v>14000</v>
      </c>
      <c r="F1964" s="128">
        <v>1.2135905147350539</v>
      </c>
      <c r="G1964" s="127">
        <v>25000</v>
      </c>
      <c r="H1964" s="127">
        <v>3600</v>
      </c>
      <c r="I1964" s="127">
        <v>6000</v>
      </c>
      <c r="J1964" s="127">
        <v>2</v>
      </c>
      <c r="K1964" s="129">
        <v>42</v>
      </c>
      <c r="L1964" s="127">
        <v>1</v>
      </c>
      <c r="M1964" s="127">
        <v>1</v>
      </c>
      <c r="N1964" s="127">
        <v>1</v>
      </c>
      <c r="O1964" s="127">
        <v>1</v>
      </c>
      <c r="P1964" s="127">
        <v>3</v>
      </c>
    </row>
    <row r="1965" spans="1:16" s="123" customFormat="1" ht="15.75" x14ac:dyDescent="0.25">
      <c r="A1965" s="121"/>
      <c r="B1965" s="127">
        <v>1955</v>
      </c>
      <c r="C1965" s="127">
        <v>2</v>
      </c>
      <c r="D1965" s="127">
        <v>36</v>
      </c>
      <c r="E1965" s="127">
        <v>5400</v>
      </c>
      <c r="F1965" s="128">
        <v>1.1935926071564438</v>
      </c>
      <c r="G1965" s="127">
        <v>12000</v>
      </c>
      <c r="H1965" s="127">
        <v>1900</v>
      </c>
      <c r="I1965" s="127">
        <v>6000</v>
      </c>
      <c r="J1965" s="127">
        <v>1</v>
      </c>
      <c r="K1965" s="127">
        <v>54</v>
      </c>
      <c r="L1965" s="127">
        <v>1</v>
      </c>
      <c r="M1965" s="127">
        <v>4</v>
      </c>
      <c r="N1965" s="127">
        <v>2</v>
      </c>
      <c r="O1965" s="127">
        <v>1</v>
      </c>
      <c r="P1965" s="127">
        <v>3</v>
      </c>
    </row>
    <row r="1966" spans="1:16" s="123" customFormat="1" ht="15.75" x14ac:dyDescent="0.25">
      <c r="A1966" s="121"/>
      <c r="B1966" s="127">
        <v>1956</v>
      </c>
      <c r="C1966" s="127">
        <v>4</v>
      </c>
      <c r="D1966" s="127">
        <v>48</v>
      </c>
      <c r="E1966" s="127">
        <v>14000</v>
      </c>
      <c r="F1966" s="128">
        <v>2.6762630929099425</v>
      </c>
      <c r="G1966" s="127">
        <v>21000</v>
      </c>
      <c r="H1966" s="127">
        <v>3600</v>
      </c>
      <c r="I1966" s="127">
        <v>6000</v>
      </c>
      <c r="J1966" s="127">
        <v>2</v>
      </c>
      <c r="K1966" s="129">
        <v>47</v>
      </c>
      <c r="L1966" s="127">
        <v>3</v>
      </c>
      <c r="M1966" s="127">
        <v>2</v>
      </c>
      <c r="N1966" s="127">
        <v>2</v>
      </c>
      <c r="O1966" s="127">
        <v>1</v>
      </c>
      <c r="P1966" s="127">
        <v>2</v>
      </c>
    </row>
    <row r="1967" spans="1:16" s="123" customFormat="1" ht="15.75" x14ac:dyDescent="0.25">
      <c r="A1967" s="121"/>
      <c r="B1967" s="127">
        <v>1957</v>
      </c>
      <c r="C1967" s="127">
        <v>5</v>
      </c>
      <c r="D1967" s="127">
        <v>18</v>
      </c>
      <c r="E1967" s="127">
        <v>24000</v>
      </c>
      <c r="F1967" s="128">
        <v>1.0810528708439566</v>
      </c>
      <c r="G1967" s="127">
        <v>47000</v>
      </c>
      <c r="H1967" s="127">
        <v>8400</v>
      </c>
      <c r="I1967" s="127">
        <v>5500</v>
      </c>
      <c r="J1967" s="127">
        <v>2</v>
      </c>
      <c r="K1967" s="127">
        <v>29</v>
      </c>
      <c r="L1967" s="127">
        <v>3</v>
      </c>
      <c r="M1967" s="127">
        <v>2</v>
      </c>
      <c r="N1967" s="127">
        <v>2</v>
      </c>
      <c r="O1967" s="127">
        <v>2</v>
      </c>
      <c r="P1967" s="127">
        <v>3</v>
      </c>
    </row>
    <row r="1968" spans="1:16" s="123" customFormat="1" ht="15.75" x14ac:dyDescent="0.25">
      <c r="A1968" s="121"/>
      <c r="B1968" s="127">
        <v>1958</v>
      </c>
      <c r="C1968" s="127">
        <v>2</v>
      </c>
      <c r="D1968" s="127">
        <v>12</v>
      </c>
      <c r="E1968" s="127">
        <v>5400</v>
      </c>
      <c r="F1968" s="128">
        <v>3.5987961572228935</v>
      </c>
      <c r="G1968" s="127">
        <v>12000</v>
      </c>
      <c r="H1968" s="127">
        <v>1800</v>
      </c>
      <c r="I1968" s="127">
        <v>6000</v>
      </c>
      <c r="J1968" s="127">
        <v>2</v>
      </c>
      <c r="K1968" s="129">
        <v>29</v>
      </c>
      <c r="L1968" s="127">
        <v>2</v>
      </c>
      <c r="M1968" s="127">
        <v>2</v>
      </c>
      <c r="N1968" s="127">
        <v>1</v>
      </c>
      <c r="O1968" s="127">
        <v>1</v>
      </c>
      <c r="P1968" s="127">
        <v>3</v>
      </c>
    </row>
    <row r="1969" spans="1:16" s="123" customFormat="1" ht="15.75" x14ac:dyDescent="0.25">
      <c r="A1969" s="121"/>
      <c r="B1969" s="127">
        <v>1959</v>
      </c>
      <c r="C1969" s="127">
        <v>3</v>
      </c>
      <c r="D1969" s="127">
        <v>36</v>
      </c>
      <c r="E1969" s="127">
        <v>5400</v>
      </c>
      <c r="F1969" s="128">
        <v>3.4319692345150594</v>
      </c>
      <c r="G1969" s="127">
        <v>18000</v>
      </c>
      <c r="H1969" s="127">
        <v>2700</v>
      </c>
      <c r="I1969" s="127">
        <v>6000</v>
      </c>
      <c r="J1969" s="127">
        <v>1</v>
      </c>
      <c r="K1969" s="129">
        <v>26</v>
      </c>
      <c r="L1969" s="127">
        <v>3</v>
      </c>
      <c r="M1969" s="127">
        <v>4</v>
      </c>
      <c r="N1969" s="127">
        <v>1</v>
      </c>
      <c r="O1969" s="127">
        <v>1</v>
      </c>
      <c r="P1969" s="127">
        <v>3</v>
      </c>
    </row>
    <row r="1970" spans="1:16" s="123" customFormat="1" ht="15.75" x14ac:dyDescent="0.25">
      <c r="A1970" s="121"/>
      <c r="B1970" s="127">
        <v>1960</v>
      </c>
      <c r="C1970" s="127">
        <v>2</v>
      </c>
      <c r="D1970" s="127">
        <v>60</v>
      </c>
      <c r="E1970" s="127">
        <v>14000</v>
      </c>
      <c r="F1970" s="128">
        <v>1.1890360019960984</v>
      </c>
      <c r="G1970" s="127">
        <v>21000</v>
      </c>
      <c r="H1970" s="127">
        <v>3600</v>
      </c>
      <c r="I1970" s="127">
        <v>6000</v>
      </c>
      <c r="J1970" s="127">
        <v>1</v>
      </c>
      <c r="K1970" s="129">
        <v>44</v>
      </c>
      <c r="L1970" s="127">
        <v>4</v>
      </c>
      <c r="M1970" s="127">
        <v>2</v>
      </c>
      <c r="N1970" s="127">
        <v>2</v>
      </c>
      <c r="O1970" s="127">
        <v>2</v>
      </c>
      <c r="P1970" s="127">
        <v>1</v>
      </c>
    </row>
    <row r="1971" spans="1:16" s="123" customFormat="1" ht="15.75" x14ac:dyDescent="0.25">
      <c r="A1971" s="121"/>
      <c r="B1971" s="127">
        <v>1961</v>
      </c>
      <c r="C1971" s="127">
        <v>4</v>
      </c>
      <c r="D1971" s="127">
        <v>60</v>
      </c>
      <c r="E1971" s="127">
        <v>18300</v>
      </c>
      <c r="F1971" s="128">
        <v>2.1324420894472396</v>
      </c>
      <c r="G1971" s="127">
        <v>36000</v>
      </c>
      <c r="H1971" s="127">
        <v>4400</v>
      </c>
      <c r="I1971" s="127">
        <v>6000</v>
      </c>
      <c r="J1971" s="127">
        <v>2</v>
      </c>
      <c r="K1971" s="127">
        <v>36</v>
      </c>
      <c r="L1971" s="127">
        <v>1</v>
      </c>
      <c r="M1971" s="127">
        <v>2</v>
      </c>
      <c r="N1971" s="127">
        <v>2</v>
      </c>
      <c r="O1971" s="127">
        <v>1</v>
      </c>
      <c r="P1971" s="127">
        <v>3</v>
      </c>
    </row>
    <row r="1972" spans="1:16" s="123" customFormat="1" ht="15.75" x14ac:dyDescent="0.25">
      <c r="A1972" s="121"/>
      <c r="B1972" s="127">
        <v>1962</v>
      </c>
      <c r="C1972" s="127">
        <v>5</v>
      </c>
      <c r="D1972" s="127">
        <v>36</v>
      </c>
      <c r="E1972" s="127">
        <v>5400</v>
      </c>
      <c r="F1972" s="128">
        <v>1.8103221607033466</v>
      </c>
      <c r="G1972" s="127">
        <v>18000</v>
      </c>
      <c r="H1972" s="127">
        <v>3600</v>
      </c>
      <c r="I1972" s="127">
        <v>5500</v>
      </c>
      <c r="J1972" s="127">
        <v>1</v>
      </c>
      <c r="K1972" s="129">
        <v>49</v>
      </c>
      <c r="L1972" s="127">
        <v>3</v>
      </c>
      <c r="M1972" s="127">
        <v>5</v>
      </c>
      <c r="N1972" s="127">
        <v>1</v>
      </c>
      <c r="O1972" s="127">
        <v>2</v>
      </c>
      <c r="P1972" s="127">
        <v>2</v>
      </c>
    </row>
    <row r="1973" spans="1:16" s="123" customFormat="1" ht="15.75" x14ac:dyDescent="0.25">
      <c r="A1973" s="121"/>
      <c r="B1973" s="127">
        <v>1963</v>
      </c>
      <c r="C1973" s="127">
        <v>2</v>
      </c>
      <c r="D1973" s="127">
        <v>12</v>
      </c>
      <c r="E1973" s="127">
        <v>14000</v>
      </c>
      <c r="F1973" s="128">
        <v>2.9190160742949369</v>
      </c>
      <c r="G1973" s="127">
        <v>25000</v>
      </c>
      <c r="H1973" s="127">
        <v>3600</v>
      </c>
      <c r="I1973" s="127">
        <v>6000</v>
      </c>
      <c r="J1973" s="127">
        <v>2</v>
      </c>
      <c r="K1973" s="127">
        <v>37</v>
      </c>
      <c r="L1973" s="127">
        <v>1</v>
      </c>
      <c r="M1973" s="127">
        <v>1</v>
      </c>
      <c r="N1973" s="127">
        <v>2</v>
      </c>
      <c r="O1973" s="127">
        <v>4</v>
      </c>
      <c r="P1973" s="127">
        <v>3</v>
      </c>
    </row>
    <row r="1974" spans="1:16" s="123" customFormat="1" ht="15.75" x14ac:dyDescent="0.25">
      <c r="A1974" s="121"/>
      <c r="B1974" s="127">
        <v>1964</v>
      </c>
      <c r="C1974" s="127">
        <v>1</v>
      </c>
      <c r="D1974" s="127">
        <v>36</v>
      </c>
      <c r="E1974" s="127">
        <v>24000</v>
      </c>
      <c r="F1974" s="128">
        <v>1.8452722566524804</v>
      </c>
      <c r="G1974" s="127">
        <v>41000</v>
      </c>
      <c r="H1974" s="127">
        <v>5200</v>
      </c>
      <c r="I1974" s="127">
        <v>5000</v>
      </c>
      <c r="J1974" s="127">
        <v>2</v>
      </c>
      <c r="K1974" s="129">
        <v>42</v>
      </c>
      <c r="L1974" s="127">
        <v>1</v>
      </c>
      <c r="M1974" s="127">
        <v>4</v>
      </c>
      <c r="N1974" s="127">
        <v>2</v>
      </c>
      <c r="O1974" s="127">
        <v>4</v>
      </c>
      <c r="P1974" s="127">
        <v>3</v>
      </c>
    </row>
    <row r="1975" spans="1:16" s="123" customFormat="1" ht="15.75" x14ac:dyDescent="0.25">
      <c r="A1975" s="121"/>
      <c r="B1975" s="127">
        <v>1965</v>
      </c>
      <c r="C1975" s="127">
        <v>3</v>
      </c>
      <c r="D1975" s="127">
        <v>36</v>
      </c>
      <c r="E1975" s="127">
        <v>24000</v>
      </c>
      <c r="F1975" s="128">
        <v>1.4374512815576694</v>
      </c>
      <c r="G1975" s="127">
        <v>36000</v>
      </c>
      <c r="H1975" s="127">
        <v>6200</v>
      </c>
      <c r="I1975" s="127">
        <v>6000</v>
      </c>
      <c r="J1975" s="127">
        <v>1</v>
      </c>
      <c r="K1975" s="127">
        <v>23</v>
      </c>
      <c r="L1975" s="127">
        <v>2</v>
      </c>
      <c r="M1975" s="127">
        <v>5</v>
      </c>
      <c r="N1975" s="127">
        <v>2</v>
      </c>
      <c r="O1975" s="127">
        <v>2</v>
      </c>
      <c r="P1975" s="127">
        <v>2</v>
      </c>
    </row>
    <row r="1976" spans="1:16" s="123" customFormat="1" ht="15.75" x14ac:dyDescent="0.25">
      <c r="A1976" s="121"/>
      <c r="B1976" s="127">
        <v>1966</v>
      </c>
      <c r="C1976" s="127">
        <v>1</v>
      </c>
      <c r="D1976" s="127">
        <v>60</v>
      </c>
      <c r="E1976" s="127">
        <v>24000</v>
      </c>
      <c r="F1976" s="128">
        <v>2.5056714621440515</v>
      </c>
      <c r="G1976" s="127">
        <v>36000</v>
      </c>
      <c r="H1976" s="127">
        <v>6200</v>
      </c>
      <c r="I1976" s="127">
        <v>5000</v>
      </c>
      <c r="J1976" s="127">
        <v>2</v>
      </c>
      <c r="K1976" s="129">
        <v>40</v>
      </c>
      <c r="L1976" s="127">
        <v>1</v>
      </c>
      <c r="M1976" s="127">
        <v>3</v>
      </c>
      <c r="N1976" s="127">
        <v>2</v>
      </c>
      <c r="O1976" s="127">
        <v>4</v>
      </c>
      <c r="P1976" s="127">
        <v>1</v>
      </c>
    </row>
    <row r="1977" spans="1:16" s="123" customFormat="1" ht="15.75" x14ac:dyDescent="0.25">
      <c r="A1977" s="121"/>
      <c r="B1977" s="127">
        <v>1967</v>
      </c>
      <c r="C1977" s="127">
        <v>4</v>
      </c>
      <c r="D1977" s="127">
        <v>18</v>
      </c>
      <c r="E1977" s="127">
        <v>5400</v>
      </c>
      <c r="F1977" s="128">
        <v>1.5743998993093176</v>
      </c>
      <c r="G1977" s="127">
        <v>18000</v>
      </c>
      <c r="H1977" s="127">
        <v>2600</v>
      </c>
      <c r="I1977" s="127">
        <v>6000</v>
      </c>
      <c r="J1977" s="127">
        <v>2</v>
      </c>
      <c r="K1977" s="129">
        <v>31</v>
      </c>
      <c r="L1977" s="127">
        <v>3</v>
      </c>
      <c r="M1977" s="127">
        <v>1</v>
      </c>
      <c r="N1977" s="127">
        <v>1</v>
      </c>
      <c r="O1977" s="127">
        <v>3</v>
      </c>
      <c r="P1977" s="127">
        <v>2</v>
      </c>
    </row>
    <row r="1978" spans="1:16" s="123" customFormat="1" ht="15.75" x14ac:dyDescent="0.25">
      <c r="A1978" s="121"/>
      <c r="B1978" s="127">
        <v>1968</v>
      </c>
      <c r="C1978" s="127">
        <v>3</v>
      </c>
      <c r="D1978" s="127">
        <v>36</v>
      </c>
      <c r="E1978" s="127">
        <v>24000</v>
      </c>
      <c r="F1978" s="128">
        <v>2.5008780040491594</v>
      </c>
      <c r="G1978" s="127">
        <v>36000</v>
      </c>
      <c r="H1978" s="127">
        <v>7700</v>
      </c>
      <c r="I1978" s="127">
        <v>6000</v>
      </c>
      <c r="J1978" s="127">
        <v>1</v>
      </c>
      <c r="K1978" s="127">
        <v>20</v>
      </c>
      <c r="L1978" s="127">
        <v>3</v>
      </c>
      <c r="M1978" s="127">
        <v>1</v>
      </c>
      <c r="N1978" s="127">
        <v>1</v>
      </c>
      <c r="O1978" s="127">
        <v>3</v>
      </c>
      <c r="P1978" s="127">
        <v>3</v>
      </c>
    </row>
    <row r="1979" spans="1:16" s="123" customFormat="1" ht="15.75" x14ac:dyDescent="0.25">
      <c r="A1979" s="121"/>
      <c r="B1979" s="127">
        <v>1969</v>
      </c>
      <c r="C1979" s="127">
        <v>4</v>
      </c>
      <c r="D1979" s="127">
        <v>36</v>
      </c>
      <c r="E1979" s="127">
        <v>18300</v>
      </c>
      <c r="F1979" s="128">
        <v>1.163472904057854</v>
      </c>
      <c r="G1979" s="127">
        <v>36000</v>
      </c>
      <c r="H1979" s="127">
        <v>5200</v>
      </c>
      <c r="I1979" s="127">
        <v>6000</v>
      </c>
      <c r="J1979" s="127">
        <v>1</v>
      </c>
      <c r="K1979" s="129">
        <v>18</v>
      </c>
      <c r="L1979" s="127">
        <v>4</v>
      </c>
      <c r="M1979" s="127">
        <v>4</v>
      </c>
      <c r="N1979" s="127">
        <v>1</v>
      </c>
      <c r="O1979" s="127">
        <v>2</v>
      </c>
      <c r="P1979" s="127">
        <v>3</v>
      </c>
    </row>
    <row r="1980" spans="1:16" s="123" customFormat="1" ht="15.75" x14ac:dyDescent="0.25">
      <c r="A1980" s="121"/>
      <c r="B1980" s="127">
        <v>1970</v>
      </c>
      <c r="C1980" s="127">
        <v>2</v>
      </c>
      <c r="D1980" s="127">
        <v>12</v>
      </c>
      <c r="E1980" s="127">
        <v>14000</v>
      </c>
      <c r="F1980" s="128">
        <v>2.0245241521459949</v>
      </c>
      <c r="G1980" s="127">
        <v>25000</v>
      </c>
      <c r="H1980" s="127">
        <v>4400</v>
      </c>
      <c r="I1980" s="127">
        <v>6000</v>
      </c>
      <c r="J1980" s="127">
        <v>1</v>
      </c>
      <c r="K1980" s="127">
        <v>27</v>
      </c>
      <c r="L1980" s="127">
        <v>2</v>
      </c>
      <c r="M1980" s="127">
        <v>1</v>
      </c>
      <c r="N1980" s="127">
        <v>1</v>
      </c>
      <c r="O1980" s="127">
        <v>2</v>
      </c>
      <c r="P1980" s="127">
        <v>1</v>
      </c>
    </row>
    <row r="1981" spans="1:16" s="123" customFormat="1" ht="15.75" x14ac:dyDescent="0.25">
      <c r="A1981" s="121"/>
      <c r="B1981" s="127">
        <v>1971</v>
      </c>
      <c r="C1981" s="127">
        <v>4</v>
      </c>
      <c r="D1981" s="127">
        <v>36</v>
      </c>
      <c r="E1981" s="127">
        <v>24000</v>
      </c>
      <c r="F1981" s="128">
        <v>1.2825809324162534</v>
      </c>
      <c r="G1981" s="127">
        <v>42000</v>
      </c>
      <c r="H1981" s="127">
        <v>7300</v>
      </c>
      <c r="I1981" s="127">
        <v>6000</v>
      </c>
      <c r="J1981" s="127">
        <v>2</v>
      </c>
      <c r="K1981" s="129">
        <v>48</v>
      </c>
      <c r="L1981" s="127">
        <v>4</v>
      </c>
      <c r="M1981" s="127">
        <v>2</v>
      </c>
      <c r="N1981" s="127">
        <v>2</v>
      </c>
      <c r="O1981" s="127">
        <v>4</v>
      </c>
      <c r="P1981" s="127">
        <v>2</v>
      </c>
    </row>
    <row r="1982" spans="1:16" s="123" customFormat="1" ht="15.75" x14ac:dyDescent="0.25">
      <c r="A1982" s="121"/>
      <c r="B1982" s="127">
        <v>1972</v>
      </c>
      <c r="C1982" s="127">
        <v>5</v>
      </c>
      <c r="D1982" s="127">
        <v>60</v>
      </c>
      <c r="E1982" s="127">
        <v>5400</v>
      </c>
      <c r="F1982" s="128">
        <v>1.8119874604117872</v>
      </c>
      <c r="G1982" s="127">
        <v>15000</v>
      </c>
      <c r="H1982" s="127">
        <v>2700</v>
      </c>
      <c r="I1982" s="127">
        <v>5500</v>
      </c>
      <c r="J1982" s="127">
        <v>2</v>
      </c>
      <c r="K1982" s="129">
        <v>24</v>
      </c>
      <c r="L1982" s="127">
        <v>3</v>
      </c>
      <c r="M1982" s="127">
        <v>3</v>
      </c>
      <c r="N1982" s="127">
        <v>1</v>
      </c>
      <c r="O1982" s="127">
        <v>3</v>
      </c>
      <c r="P1982" s="127">
        <v>3</v>
      </c>
    </row>
    <row r="1983" spans="1:16" s="123" customFormat="1" ht="15.75" x14ac:dyDescent="0.25">
      <c r="A1983" s="121"/>
      <c r="B1983" s="127">
        <v>1973</v>
      </c>
      <c r="C1983" s="127">
        <v>2</v>
      </c>
      <c r="D1983" s="127">
        <v>60</v>
      </c>
      <c r="E1983" s="127">
        <v>14000</v>
      </c>
      <c r="F1983" s="128">
        <v>1.8628929029373937</v>
      </c>
      <c r="G1983" s="127">
        <v>25000</v>
      </c>
      <c r="H1983" s="127">
        <v>4400</v>
      </c>
      <c r="I1983" s="127">
        <v>6000</v>
      </c>
      <c r="J1983" s="127">
        <v>1</v>
      </c>
      <c r="K1983" s="127">
        <v>49</v>
      </c>
      <c r="L1983" s="127">
        <v>4</v>
      </c>
      <c r="M1983" s="127">
        <v>1</v>
      </c>
      <c r="N1983" s="127">
        <v>1</v>
      </c>
      <c r="O1983" s="127">
        <v>4</v>
      </c>
      <c r="P1983" s="127">
        <v>3</v>
      </c>
    </row>
    <row r="1984" spans="1:16" s="123" customFormat="1" ht="15.75" x14ac:dyDescent="0.25">
      <c r="A1984" s="121"/>
      <c r="B1984" s="127">
        <v>1974</v>
      </c>
      <c r="C1984" s="127">
        <v>4</v>
      </c>
      <c r="D1984" s="127">
        <v>18</v>
      </c>
      <c r="E1984" s="127">
        <v>18300</v>
      </c>
      <c r="F1984" s="128">
        <v>2.8315914884914193</v>
      </c>
      <c r="G1984" s="127">
        <v>33000</v>
      </c>
      <c r="H1984" s="127">
        <v>5200</v>
      </c>
      <c r="I1984" s="127">
        <v>6000</v>
      </c>
      <c r="J1984" s="127">
        <v>2</v>
      </c>
      <c r="K1984" s="129">
        <v>35</v>
      </c>
      <c r="L1984" s="127">
        <v>3</v>
      </c>
      <c r="M1984" s="127">
        <v>3</v>
      </c>
      <c r="N1984" s="127">
        <v>1</v>
      </c>
      <c r="O1984" s="127">
        <v>2</v>
      </c>
      <c r="P1984" s="127">
        <v>3</v>
      </c>
    </row>
    <row r="1985" spans="1:16" s="123" customFormat="1" ht="15.75" x14ac:dyDescent="0.25">
      <c r="A1985" s="121"/>
      <c r="B1985" s="127">
        <v>1975</v>
      </c>
      <c r="C1985" s="127">
        <v>1</v>
      </c>
      <c r="D1985" s="127">
        <v>18</v>
      </c>
      <c r="E1985" s="127">
        <v>24000</v>
      </c>
      <c r="F1985" s="128">
        <v>1.7668653541586219</v>
      </c>
      <c r="G1985" s="127">
        <v>36000</v>
      </c>
      <c r="H1985" s="127">
        <v>5200</v>
      </c>
      <c r="I1985" s="127">
        <v>5000</v>
      </c>
      <c r="J1985" s="127">
        <v>1</v>
      </c>
      <c r="K1985" s="127">
        <v>26</v>
      </c>
      <c r="L1985" s="127">
        <v>4</v>
      </c>
      <c r="M1985" s="127">
        <v>4</v>
      </c>
      <c r="N1985" s="127">
        <v>1</v>
      </c>
      <c r="O1985" s="127">
        <v>1</v>
      </c>
      <c r="P1985" s="127">
        <v>1</v>
      </c>
    </row>
    <row r="1986" spans="1:16" s="123" customFormat="1" ht="15.75" x14ac:dyDescent="0.25">
      <c r="A1986" s="121"/>
      <c r="B1986" s="127">
        <v>1976</v>
      </c>
      <c r="C1986" s="127">
        <v>3</v>
      </c>
      <c r="D1986" s="127">
        <v>12</v>
      </c>
      <c r="E1986" s="127">
        <v>5400</v>
      </c>
      <c r="F1986" s="128">
        <v>2.2062231619860526</v>
      </c>
      <c r="G1986" s="127">
        <v>18000</v>
      </c>
      <c r="H1986" s="127">
        <v>3000</v>
      </c>
      <c r="I1986" s="127">
        <v>6000</v>
      </c>
      <c r="J1986" s="127">
        <v>2</v>
      </c>
      <c r="K1986" s="127">
        <v>47</v>
      </c>
      <c r="L1986" s="127">
        <v>1</v>
      </c>
      <c r="M1986" s="127">
        <v>2</v>
      </c>
      <c r="N1986" s="127">
        <v>2</v>
      </c>
      <c r="O1986" s="127">
        <v>2</v>
      </c>
      <c r="P1986" s="127">
        <v>3</v>
      </c>
    </row>
    <row r="1987" spans="1:16" s="123" customFormat="1" ht="15.75" x14ac:dyDescent="0.25">
      <c r="A1987" s="121"/>
      <c r="B1987" s="127">
        <v>1977</v>
      </c>
      <c r="C1987" s="127">
        <v>2</v>
      </c>
      <c r="D1987" s="127">
        <v>48</v>
      </c>
      <c r="E1987" s="127">
        <v>18300</v>
      </c>
      <c r="F1987" s="128">
        <v>1.8840111100419339</v>
      </c>
      <c r="G1987" s="127">
        <v>36000</v>
      </c>
      <c r="H1987" s="127">
        <v>5200</v>
      </c>
      <c r="I1987" s="127">
        <v>6000</v>
      </c>
      <c r="J1987" s="127">
        <v>2</v>
      </c>
      <c r="K1987" s="129">
        <v>47</v>
      </c>
      <c r="L1987" s="127">
        <v>4</v>
      </c>
      <c r="M1987" s="127">
        <v>4</v>
      </c>
      <c r="N1987" s="127">
        <v>2</v>
      </c>
      <c r="O1987" s="127">
        <v>1</v>
      </c>
      <c r="P1987" s="127">
        <v>3</v>
      </c>
    </row>
    <row r="1988" spans="1:16" s="123" customFormat="1" ht="15.75" x14ac:dyDescent="0.25">
      <c r="A1988" s="121"/>
      <c r="B1988" s="127">
        <v>1978</v>
      </c>
      <c r="C1988" s="127">
        <v>2</v>
      </c>
      <c r="D1988" s="127">
        <v>60</v>
      </c>
      <c r="E1988" s="127">
        <v>5400</v>
      </c>
      <c r="F1988" s="128">
        <v>1.4453974974024919</v>
      </c>
      <c r="G1988" s="127">
        <v>18000</v>
      </c>
      <c r="H1988" s="127">
        <v>2700</v>
      </c>
      <c r="I1988" s="127">
        <v>6000</v>
      </c>
      <c r="J1988" s="127">
        <v>1</v>
      </c>
      <c r="K1988" s="127">
        <v>37</v>
      </c>
      <c r="L1988" s="127">
        <v>1</v>
      </c>
      <c r="M1988" s="127">
        <v>4</v>
      </c>
      <c r="N1988" s="127">
        <v>1</v>
      </c>
      <c r="O1988" s="127">
        <v>2</v>
      </c>
      <c r="P1988" s="127">
        <v>3</v>
      </c>
    </row>
    <row r="1989" spans="1:16" s="123" customFormat="1" ht="15.75" x14ac:dyDescent="0.25">
      <c r="A1989" s="121"/>
      <c r="B1989" s="127">
        <v>1979</v>
      </c>
      <c r="C1989" s="127">
        <v>5</v>
      </c>
      <c r="D1989" s="127">
        <v>36</v>
      </c>
      <c r="E1989" s="127">
        <v>14000</v>
      </c>
      <c r="F1989" s="128">
        <v>1.0816861902583372</v>
      </c>
      <c r="G1989" s="127">
        <v>21000</v>
      </c>
      <c r="H1989" s="127">
        <v>3600</v>
      </c>
      <c r="I1989" s="127">
        <v>5500</v>
      </c>
      <c r="J1989" s="127">
        <v>1</v>
      </c>
      <c r="K1989" s="129">
        <v>40</v>
      </c>
      <c r="L1989" s="127">
        <v>1</v>
      </c>
      <c r="M1989" s="127">
        <v>4</v>
      </c>
      <c r="N1989" s="127">
        <v>2</v>
      </c>
      <c r="O1989" s="127">
        <v>4</v>
      </c>
      <c r="P1989" s="127">
        <v>3</v>
      </c>
    </row>
    <row r="1990" spans="1:16" s="123" customFormat="1" ht="15.75" x14ac:dyDescent="0.25">
      <c r="A1990" s="121"/>
      <c r="B1990" s="127">
        <v>1980</v>
      </c>
      <c r="C1990" s="127">
        <v>1</v>
      </c>
      <c r="D1990" s="127">
        <v>36</v>
      </c>
      <c r="E1990" s="127">
        <v>5400</v>
      </c>
      <c r="F1990" s="128">
        <v>3.0298297360549924</v>
      </c>
      <c r="G1990" s="127">
        <v>15000</v>
      </c>
      <c r="H1990" s="127">
        <v>2100</v>
      </c>
      <c r="I1990" s="127">
        <v>5000</v>
      </c>
      <c r="J1990" s="127">
        <v>2</v>
      </c>
      <c r="K1990" s="127">
        <v>34</v>
      </c>
      <c r="L1990" s="127">
        <v>3</v>
      </c>
      <c r="M1990" s="127">
        <v>1</v>
      </c>
      <c r="N1990" s="127">
        <v>1</v>
      </c>
      <c r="O1990" s="127">
        <v>2</v>
      </c>
      <c r="P1990" s="127">
        <v>3</v>
      </c>
    </row>
    <row r="1991" spans="1:16" s="123" customFormat="1" ht="15.75" x14ac:dyDescent="0.25">
      <c r="A1991" s="121"/>
      <c r="B1991" s="127">
        <v>1981</v>
      </c>
      <c r="C1991" s="127">
        <v>4</v>
      </c>
      <c r="D1991" s="127">
        <v>48</v>
      </c>
      <c r="E1991" s="127">
        <v>24000</v>
      </c>
      <c r="F1991" s="128">
        <v>2.5324695959281778</v>
      </c>
      <c r="G1991" s="127">
        <v>36000</v>
      </c>
      <c r="H1991" s="127">
        <v>7300</v>
      </c>
      <c r="I1991" s="127">
        <v>6000</v>
      </c>
      <c r="J1991" s="127">
        <v>2</v>
      </c>
      <c r="K1991" s="127">
        <v>55</v>
      </c>
      <c r="L1991" s="127">
        <v>3</v>
      </c>
      <c r="M1991" s="127">
        <v>3</v>
      </c>
      <c r="N1991" s="127">
        <v>1</v>
      </c>
      <c r="O1991" s="127">
        <v>4</v>
      </c>
      <c r="P1991" s="127">
        <v>3</v>
      </c>
    </row>
    <row r="1992" spans="1:16" s="123" customFormat="1" ht="15.75" x14ac:dyDescent="0.25">
      <c r="A1992" s="121"/>
      <c r="B1992" s="127">
        <v>1982</v>
      </c>
      <c r="C1992" s="127">
        <v>5</v>
      </c>
      <c r="D1992" s="127">
        <v>12</v>
      </c>
      <c r="E1992" s="127">
        <v>14000</v>
      </c>
      <c r="F1992" s="128">
        <v>2.3834996202883727</v>
      </c>
      <c r="G1992" s="127">
        <v>25000</v>
      </c>
      <c r="H1992" s="127">
        <v>4000</v>
      </c>
      <c r="I1992" s="127">
        <v>5500</v>
      </c>
      <c r="J1992" s="127">
        <v>2</v>
      </c>
      <c r="K1992" s="129">
        <v>51</v>
      </c>
      <c r="L1992" s="127">
        <v>2</v>
      </c>
      <c r="M1992" s="127">
        <v>5</v>
      </c>
      <c r="N1992" s="127">
        <v>2</v>
      </c>
      <c r="O1992" s="127">
        <v>2</v>
      </c>
      <c r="P1992" s="127">
        <v>3</v>
      </c>
    </row>
    <row r="1993" spans="1:16" s="123" customFormat="1" ht="15.75" x14ac:dyDescent="0.25">
      <c r="A1993" s="121"/>
      <c r="B1993" s="127">
        <v>1983</v>
      </c>
      <c r="C1993" s="127">
        <v>3</v>
      </c>
      <c r="D1993" s="127">
        <v>36</v>
      </c>
      <c r="E1993" s="127">
        <v>5400</v>
      </c>
      <c r="F1993" s="128">
        <v>1.023153342132564</v>
      </c>
      <c r="G1993" s="127">
        <v>18000</v>
      </c>
      <c r="H1993" s="127">
        <v>3600</v>
      </c>
      <c r="I1993" s="127">
        <v>6000</v>
      </c>
      <c r="J1993" s="127">
        <v>2</v>
      </c>
      <c r="K1993" s="127">
        <v>24</v>
      </c>
      <c r="L1993" s="127">
        <v>4</v>
      </c>
      <c r="M1993" s="127">
        <v>4</v>
      </c>
      <c r="N1993" s="127">
        <v>1</v>
      </c>
      <c r="O1993" s="127">
        <v>4</v>
      </c>
      <c r="P1993" s="127">
        <v>2</v>
      </c>
    </row>
    <row r="1994" spans="1:16" s="123" customFormat="1" ht="15.75" x14ac:dyDescent="0.25">
      <c r="A1994" s="121"/>
      <c r="B1994" s="127">
        <v>1984</v>
      </c>
      <c r="C1994" s="127">
        <v>2</v>
      </c>
      <c r="D1994" s="127">
        <v>48</v>
      </c>
      <c r="E1994" s="127">
        <v>18300</v>
      </c>
      <c r="F1994" s="128">
        <v>3.9836002008306739</v>
      </c>
      <c r="G1994" s="127">
        <v>36000</v>
      </c>
      <c r="H1994" s="127">
        <v>5200</v>
      </c>
      <c r="I1994" s="127">
        <v>6000</v>
      </c>
      <c r="J1994" s="127">
        <v>2</v>
      </c>
      <c r="K1994" s="129">
        <v>32</v>
      </c>
      <c r="L1994" s="127">
        <v>3</v>
      </c>
      <c r="M1994" s="127">
        <v>2</v>
      </c>
      <c r="N1994" s="127">
        <v>1</v>
      </c>
      <c r="O1994" s="127">
        <v>2</v>
      </c>
      <c r="P1994" s="127">
        <v>1</v>
      </c>
    </row>
    <row r="1995" spans="1:16" s="123" customFormat="1" ht="15.75" x14ac:dyDescent="0.25">
      <c r="A1995" s="121"/>
      <c r="B1995" s="127">
        <v>1985</v>
      </c>
      <c r="C1995" s="127">
        <v>1</v>
      </c>
      <c r="D1995" s="127">
        <v>12</v>
      </c>
      <c r="E1995" s="127">
        <v>14000</v>
      </c>
      <c r="F1995" s="128">
        <v>3.2477421486246714</v>
      </c>
      <c r="G1995" s="127">
        <v>25000</v>
      </c>
      <c r="H1995" s="127">
        <v>3600</v>
      </c>
      <c r="I1995" s="127">
        <v>5000</v>
      </c>
      <c r="J1995" s="127">
        <v>1</v>
      </c>
      <c r="K1995" s="127">
        <v>27</v>
      </c>
      <c r="L1995" s="127">
        <v>2</v>
      </c>
      <c r="M1995" s="127">
        <v>5</v>
      </c>
      <c r="N1995" s="127">
        <v>1</v>
      </c>
      <c r="O1995" s="127">
        <v>2</v>
      </c>
      <c r="P1995" s="127">
        <v>1</v>
      </c>
    </row>
    <row r="1996" spans="1:16" s="123" customFormat="1" ht="15.75" x14ac:dyDescent="0.25">
      <c r="A1996" s="121"/>
      <c r="B1996" s="127">
        <v>1986</v>
      </c>
      <c r="C1996" s="127">
        <v>3</v>
      </c>
      <c r="D1996" s="127">
        <v>18</v>
      </c>
      <c r="E1996" s="127">
        <v>24000</v>
      </c>
      <c r="F1996" s="128">
        <v>3.6261598170652891</v>
      </c>
      <c r="G1996" s="127">
        <v>36000</v>
      </c>
      <c r="H1996" s="127">
        <v>7300</v>
      </c>
      <c r="I1996" s="127">
        <v>6000</v>
      </c>
      <c r="J1996" s="127">
        <v>2</v>
      </c>
      <c r="K1996" s="129">
        <v>34</v>
      </c>
      <c r="L1996" s="127">
        <v>2</v>
      </c>
      <c r="M1996" s="127">
        <v>3</v>
      </c>
      <c r="N1996" s="127">
        <v>2</v>
      </c>
      <c r="O1996" s="127">
        <v>1</v>
      </c>
      <c r="P1996" s="127">
        <v>2</v>
      </c>
    </row>
    <row r="1997" spans="1:16" s="123" customFormat="1" ht="15.75" x14ac:dyDescent="0.25">
      <c r="A1997" s="121"/>
      <c r="B1997" s="127">
        <v>1987</v>
      </c>
      <c r="C1997" s="127">
        <v>2</v>
      </c>
      <c r="D1997" s="127">
        <v>36</v>
      </c>
      <c r="E1997" s="127">
        <v>18300</v>
      </c>
      <c r="F1997" s="128">
        <v>3.3101242942401137</v>
      </c>
      <c r="G1997" s="127">
        <v>36000</v>
      </c>
      <c r="H1997" s="127">
        <v>5000</v>
      </c>
      <c r="I1997" s="127">
        <v>6000</v>
      </c>
      <c r="J1997" s="127">
        <v>1</v>
      </c>
      <c r="K1997" s="127">
        <v>35</v>
      </c>
      <c r="L1997" s="127">
        <v>3</v>
      </c>
      <c r="M1997" s="127">
        <v>5</v>
      </c>
      <c r="N1997" s="127">
        <v>2</v>
      </c>
      <c r="O1997" s="127">
        <v>4</v>
      </c>
      <c r="P1997" s="127">
        <v>1</v>
      </c>
    </row>
    <row r="1998" spans="1:16" s="123" customFormat="1" ht="15.75" x14ac:dyDescent="0.25">
      <c r="A1998" s="121"/>
      <c r="B1998" s="127">
        <v>1988</v>
      </c>
      <c r="C1998" s="127">
        <v>3</v>
      </c>
      <c r="D1998" s="127">
        <v>36</v>
      </c>
      <c r="E1998" s="127">
        <v>14000</v>
      </c>
      <c r="F1998" s="128">
        <v>2.1338786439566744</v>
      </c>
      <c r="G1998" s="127">
        <v>25000</v>
      </c>
      <c r="H1998" s="127">
        <v>4300</v>
      </c>
      <c r="I1998" s="127">
        <v>6000</v>
      </c>
      <c r="J1998" s="127">
        <v>1</v>
      </c>
      <c r="K1998" s="129">
        <v>24</v>
      </c>
      <c r="L1998" s="127">
        <v>3</v>
      </c>
      <c r="M1998" s="127">
        <v>1</v>
      </c>
      <c r="N1998" s="127">
        <v>2</v>
      </c>
      <c r="O1998" s="127">
        <v>1</v>
      </c>
      <c r="P1998" s="127">
        <v>3</v>
      </c>
    </row>
    <row r="1999" spans="1:16" s="123" customFormat="1" ht="15.75" x14ac:dyDescent="0.25">
      <c r="A1999" s="121"/>
      <c r="B1999" s="127">
        <v>1989</v>
      </c>
      <c r="C1999" s="127">
        <v>3</v>
      </c>
      <c r="D1999" s="127">
        <v>18</v>
      </c>
      <c r="E1999" s="127">
        <v>5400</v>
      </c>
      <c r="F1999" s="128">
        <v>1.0072445520286191</v>
      </c>
      <c r="G1999" s="127">
        <v>18000</v>
      </c>
      <c r="H1999" s="127">
        <v>3000</v>
      </c>
      <c r="I1999" s="127">
        <v>6000</v>
      </c>
      <c r="J1999" s="127">
        <v>1</v>
      </c>
      <c r="K1999" s="127">
        <v>48</v>
      </c>
      <c r="L1999" s="127">
        <v>4</v>
      </c>
      <c r="M1999" s="127">
        <v>4</v>
      </c>
      <c r="N1999" s="127">
        <v>1</v>
      </c>
      <c r="O1999" s="127">
        <v>1</v>
      </c>
      <c r="P1999" s="127">
        <v>1</v>
      </c>
    </row>
    <row r="2000" spans="1:16" s="123" customFormat="1" ht="15.75" x14ac:dyDescent="0.25">
      <c r="A2000" s="121"/>
      <c r="B2000" s="127">
        <v>1990</v>
      </c>
      <c r="C2000" s="127">
        <v>4</v>
      </c>
      <c r="D2000" s="127">
        <v>18</v>
      </c>
      <c r="E2000" s="127">
        <v>14000</v>
      </c>
      <c r="F2000" s="128">
        <v>3.3399647089436657</v>
      </c>
      <c r="G2000" s="127">
        <v>25000</v>
      </c>
      <c r="H2000" s="127">
        <v>4700</v>
      </c>
      <c r="I2000" s="127">
        <v>6000</v>
      </c>
      <c r="J2000" s="127">
        <v>2</v>
      </c>
      <c r="K2000" s="129">
        <v>49</v>
      </c>
      <c r="L2000" s="127">
        <v>4</v>
      </c>
      <c r="M2000" s="127">
        <v>2</v>
      </c>
      <c r="N2000" s="127">
        <v>2</v>
      </c>
      <c r="O2000" s="127">
        <v>1</v>
      </c>
      <c r="P2000" s="127">
        <v>3</v>
      </c>
    </row>
    <row r="2001" spans="1:16" s="123" customFormat="1" ht="15.75" x14ac:dyDescent="0.25">
      <c r="A2001" s="121"/>
      <c r="B2001" s="127">
        <v>1991</v>
      </c>
      <c r="C2001" s="127">
        <v>2</v>
      </c>
      <c r="D2001" s="127">
        <v>12</v>
      </c>
      <c r="E2001" s="127">
        <v>24000</v>
      </c>
      <c r="F2001" s="128">
        <v>1.3736567743581292</v>
      </c>
      <c r="G2001" s="127">
        <v>42000</v>
      </c>
      <c r="H2001" s="127">
        <v>7300</v>
      </c>
      <c r="I2001" s="127">
        <v>6000</v>
      </c>
      <c r="J2001" s="127">
        <v>1</v>
      </c>
      <c r="K2001" s="127">
        <v>47</v>
      </c>
      <c r="L2001" s="127">
        <v>3</v>
      </c>
      <c r="M2001" s="127">
        <v>4</v>
      </c>
      <c r="N2001" s="127">
        <v>1</v>
      </c>
      <c r="O2001" s="127">
        <v>4</v>
      </c>
      <c r="P2001" s="127">
        <v>3</v>
      </c>
    </row>
    <row r="2002" spans="1:16" s="123" customFormat="1" ht="15.75" x14ac:dyDescent="0.25">
      <c r="A2002" s="121"/>
      <c r="B2002" s="127">
        <v>1992</v>
      </c>
      <c r="C2002" s="127">
        <v>3</v>
      </c>
      <c r="D2002" s="127">
        <v>48</v>
      </c>
      <c r="E2002" s="127">
        <v>24000</v>
      </c>
      <c r="F2002" s="128">
        <v>2.7624505354477544</v>
      </c>
      <c r="G2002" s="127">
        <v>45000</v>
      </c>
      <c r="H2002" s="127">
        <v>7300</v>
      </c>
      <c r="I2002" s="127">
        <v>6000</v>
      </c>
      <c r="J2002" s="127">
        <v>1</v>
      </c>
      <c r="K2002" s="129">
        <v>27</v>
      </c>
      <c r="L2002" s="127">
        <v>1</v>
      </c>
      <c r="M2002" s="127">
        <v>3</v>
      </c>
      <c r="N2002" s="127">
        <v>1</v>
      </c>
      <c r="O2002" s="127">
        <v>1</v>
      </c>
      <c r="P2002" s="127">
        <v>2</v>
      </c>
    </row>
    <row r="2003" spans="1:16" s="123" customFormat="1" ht="15.75" x14ac:dyDescent="0.25">
      <c r="A2003" s="121"/>
      <c r="B2003" s="127">
        <v>1993</v>
      </c>
      <c r="C2003" s="127">
        <v>4</v>
      </c>
      <c r="D2003" s="127">
        <v>36</v>
      </c>
      <c r="E2003" s="127">
        <v>24000</v>
      </c>
      <c r="F2003" s="128">
        <v>1.0495625311149503</v>
      </c>
      <c r="G2003" s="127">
        <v>36000</v>
      </c>
      <c r="H2003" s="127">
        <v>6200</v>
      </c>
      <c r="I2003" s="127">
        <v>6000</v>
      </c>
      <c r="J2003" s="127">
        <v>1</v>
      </c>
      <c r="K2003" s="127">
        <v>22</v>
      </c>
      <c r="L2003" s="127">
        <v>4</v>
      </c>
      <c r="M2003" s="127">
        <v>3</v>
      </c>
      <c r="N2003" s="127">
        <v>2</v>
      </c>
      <c r="O2003" s="127">
        <v>4</v>
      </c>
      <c r="P2003" s="127">
        <v>3</v>
      </c>
    </row>
    <row r="2004" spans="1:16" s="123" customFormat="1" ht="15.75" x14ac:dyDescent="0.25">
      <c r="A2004" s="121"/>
      <c r="B2004" s="127">
        <v>1994</v>
      </c>
      <c r="C2004" s="127">
        <v>1</v>
      </c>
      <c r="D2004" s="127">
        <v>60</v>
      </c>
      <c r="E2004" s="127">
        <v>5400</v>
      </c>
      <c r="F2004" s="128">
        <v>2.309177354102939</v>
      </c>
      <c r="G2004" s="127">
        <v>18000</v>
      </c>
      <c r="H2004" s="127">
        <v>7300</v>
      </c>
      <c r="I2004" s="127">
        <v>5000</v>
      </c>
      <c r="J2004" s="127">
        <v>1</v>
      </c>
      <c r="K2004" s="129">
        <v>34</v>
      </c>
      <c r="L2004" s="127">
        <v>4</v>
      </c>
      <c r="M2004" s="127">
        <v>2</v>
      </c>
      <c r="N2004" s="127">
        <v>1</v>
      </c>
      <c r="O2004" s="127">
        <v>3</v>
      </c>
      <c r="P2004" s="127">
        <v>2</v>
      </c>
    </row>
    <row r="2005" spans="1:16" s="123" customFormat="1" ht="15.75" x14ac:dyDescent="0.25">
      <c r="A2005" s="121"/>
      <c r="B2005" s="127">
        <v>1995</v>
      </c>
      <c r="C2005" s="127">
        <v>4</v>
      </c>
      <c r="D2005" s="127">
        <v>36</v>
      </c>
      <c r="E2005" s="127">
        <v>5400</v>
      </c>
      <c r="F2005" s="128">
        <v>2.3448990998205508</v>
      </c>
      <c r="G2005" s="127">
        <v>15000</v>
      </c>
      <c r="H2005" s="127">
        <v>2400</v>
      </c>
      <c r="I2005" s="127">
        <v>6000</v>
      </c>
      <c r="J2005" s="127">
        <v>2</v>
      </c>
      <c r="K2005" s="127">
        <v>42</v>
      </c>
      <c r="L2005" s="127">
        <v>2</v>
      </c>
      <c r="M2005" s="127">
        <v>4</v>
      </c>
      <c r="N2005" s="127">
        <v>1</v>
      </c>
      <c r="O2005" s="127">
        <v>1</v>
      </c>
      <c r="P2005" s="127">
        <v>1</v>
      </c>
    </row>
    <row r="2006" spans="1:16" s="123" customFormat="1" ht="15.75" x14ac:dyDescent="0.25">
      <c r="A2006" s="121"/>
      <c r="B2006" s="127">
        <v>1996</v>
      </c>
      <c r="C2006" s="127">
        <v>2</v>
      </c>
      <c r="D2006" s="127">
        <v>60</v>
      </c>
      <c r="E2006" s="127">
        <v>18300</v>
      </c>
      <c r="F2006" s="128">
        <v>1.2949815213992717</v>
      </c>
      <c r="G2006" s="127">
        <v>36000</v>
      </c>
      <c r="H2006" s="127">
        <v>4400</v>
      </c>
      <c r="I2006" s="127">
        <v>6000</v>
      </c>
      <c r="J2006" s="127">
        <v>1</v>
      </c>
      <c r="K2006" s="129">
        <v>22</v>
      </c>
      <c r="L2006" s="127">
        <v>3</v>
      </c>
      <c r="M2006" s="127">
        <v>1</v>
      </c>
      <c r="N2006" s="127">
        <v>2</v>
      </c>
      <c r="O2006" s="127">
        <v>3</v>
      </c>
      <c r="P2006" s="127">
        <v>3</v>
      </c>
    </row>
    <row r="2007" spans="1:16" s="123" customFormat="1" ht="15.75" x14ac:dyDescent="0.25">
      <c r="A2007" s="121"/>
      <c r="B2007" s="127">
        <v>1997</v>
      </c>
      <c r="C2007" s="127">
        <v>4</v>
      </c>
      <c r="D2007" s="127">
        <v>12</v>
      </c>
      <c r="E2007" s="127">
        <v>14000</v>
      </c>
      <c r="F2007" s="128">
        <v>2.1309487499939461</v>
      </c>
      <c r="G2007" s="127">
        <v>25000</v>
      </c>
      <c r="H2007" s="127">
        <v>4400</v>
      </c>
      <c r="I2007" s="127">
        <v>6000</v>
      </c>
      <c r="J2007" s="127">
        <v>2</v>
      </c>
      <c r="K2007" s="127">
        <v>54</v>
      </c>
      <c r="L2007" s="127">
        <v>2</v>
      </c>
      <c r="M2007" s="127">
        <v>3</v>
      </c>
      <c r="N2007" s="127">
        <v>1</v>
      </c>
      <c r="O2007" s="127">
        <v>4</v>
      </c>
      <c r="P2007" s="127">
        <v>1</v>
      </c>
    </row>
    <row r="2008" spans="1:16" s="123" customFormat="1" ht="15.75" x14ac:dyDescent="0.25">
      <c r="A2008" s="121"/>
      <c r="B2008" s="127">
        <v>1998</v>
      </c>
      <c r="C2008" s="127">
        <v>1</v>
      </c>
      <c r="D2008" s="127">
        <v>12</v>
      </c>
      <c r="E2008" s="127">
        <v>24000</v>
      </c>
      <c r="F2008" s="128">
        <v>1.7749697367674258</v>
      </c>
      <c r="G2008" s="127">
        <v>36000</v>
      </c>
      <c r="H2008" s="127">
        <v>6200</v>
      </c>
      <c r="I2008" s="127">
        <v>5000</v>
      </c>
      <c r="J2008" s="127">
        <v>2</v>
      </c>
      <c r="K2008" s="129">
        <v>23</v>
      </c>
      <c r="L2008" s="127">
        <v>1</v>
      </c>
      <c r="M2008" s="127">
        <v>1</v>
      </c>
      <c r="N2008" s="127">
        <v>1</v>
      </c>
      <c r="O2008" s="127">
        <v>4</v>
      </c>
      <c r="P2008" s="127">
        <v>3</v>
      </c>
    </row>
    <row r="2009" spans="1:16" s="123" customFormat="1" ht="15.75" x14ac:dyDescent="0.25">
      <c r="A2009" s="121"/>
      <c r="B2009" s="127">
        <v>1999</v>
      </c>
      <c r="C2009" s="127">
        <v>2</v>
      </c>
      <c r="D2009" s="127">
        <v>36</v>
      </c>
      <c r="E2009" s="127">
        <v>18300</v>
      </c>
      <c r="F2009" s="128">
        <v>2.121019612314762</v>
      </c>
      <c r="G2009" s="127">
        <v>36000</v>
      </c>
      <c r="H2009" s="127">
        <v>6200</v>
      </c>
      <c r="I2009" s="127">
        <v>6000</v>
      </c>
      <c r="J2009" s="127">
        <v>1</v>
      </c>
      <c r="K2009" s="127">
        <v>27</v>
      </c>
      <c r="L2009" s="127">
        <v>1</v>
      </c>
      <c r="M2009" s="127">
        <v>1</v>
      </c>
      <c r="N2009" s="127">
        <v>1</v>
      </c>
      <c r="O2009" s="127">
        <v>4</v>
      </c>
      <c r="P2009" s="127">
        <v>1</v>
      </c>
    </row>
    <row r="2010" spans="1:16" s="123" customFormat="1" ht="15.75" x14ac:dyDescent="0.25">
      <c r="A2010" s="121"/>
      <c r="B2010" s="127">
        <v>2000</v>
      </c>
      <c r="C2010" s="127">
        <v>5</v>
      </c>
      <c r="D2010" s="127">
        <v>48</v>
      </c>
      <c r="E2010" s="127">
        <v>5400</v>
      </c>
      <c r="F2010" s="128">
        <v>3.6610359900660319</v>
      </c>
      <c r="G2010" s="127">
        <v>12000</v>
      </c>
      <c r="H2010" s="127">
        <v>2500</v>
      </c>
      <c r="I2010" s="127">
        <v>5500</v>
      </c>
      <c r="J2010" s="127">
        <v>1</v>
      </c>
      <c r="K2010" s="129">
        <v>38</v>
      </c>
      <c r="L2010" s="127">
        <v>1</v>
      </c>
      <c r="M2010" s="127">
        <v>2</v>
      </c>
      <c r="N2010" s="127">
        <v>2</v>
      </c>
      <c r="O2010" s="127">
        <v>2</v>
      </c>
      <c r="P2010" s="127">
        <v>2</v>
      </c>
    </row>
    <row r="2011" spans="1:16" s="123" customFormat="1" ht="15.75" x14ac:dyDescent="0.25">
      <c r="A2011" s="121"/>
      <c r="B2011" s="127">
        <v>2001</v>
      </c>
      <c r="C2011" s="127">
        <v>2</v>
      </c>
      <c r="D2011" s="127">
        <v>18</v>
      </c>
      <c r="E2011" s="127">
        <v>18300</v>
      </c>
      <c r="F2011" s="128">
        <v>3.2413511854167245</v>
      </c>
      <c r="G2011" s="127">
        <v>33000</v>
      </c>
      <c r="H2011" s="127">
        <v>5200</v>
      </c>
      <c r="I2011" s="127">
        <v>6000</v>
      </c>
      <c r="J2011" s="127">
        <v>2</v>
      </c>
      <c r="K2011" s="127">
        <v>47</v>
      </c>
      <c r="L2011" s="127">
        <v>1</v>
      </c>
      <c r="M2011" s="127">
        <v>4</v>
      </c>
      <c r="N2011" s="127">
        <v>1</v>
      </c>
      <c r="O2011" s="127">
        <v>4</v>
      </c>
      <c r="P2011" s="127">
        <v>2</v>
      </c>
    </row>
    <row r="2012" spans="1:16" s="123" customFormat="1" ht="15.75" x14ac:dyDescent="0.25">
      <c r="A2012" s="121"/>
      <c r="B2012" s="127">
        <v>2002</v>
      </c>
      <c r="C2012" s="127">
        <v>1</v>
      </c>
      <c r="D2012" s="127">
        <v>48</v>
      </c>
      <c r="E2012" s="127">
        <v>14000</v>
      </c>
      <c r="F2012" s="128">
        <v>1.349975779422792</v>
      </c>
      <c r="G2012" s="127">
        <v>25000</v>
      </c>
      <c r="H2012" s="127">
        <v>3600</v>
      </c>
      <c r="I2012" s="127">
        <v>5000</v>
      </c>
      <c r="J2012" s="127">
        <v>1</v>
      </c>
      <c r="K2012" s="129">
        <v>24</v>
      </c>
      <c r="L2012" s="127">
        <v>3</v>
      </c>
      <c r="M2012" s="127">
        <v>3</v>
      </c>
      <c r="N2012" s="127">
        <v>1</v>
      </c>
      <c r="O2012" s="127">
        <v>1</v>
      </c>
      <c r="P2012" s="127">
        <v>2</v>
      </c>
    </row>
    <row r="2013" spans="1:16" s="123" customFormat="1" ht="15.75" x14ac:dyDescent="0.25">
      <c r="A2013" s="121"/>
      <c r="B2013" s="127">
        <v>2003</v>
      </c>
      <c r="C2013" s="127">
        <v>4</v>
      </c>
      <c r="D2013" s="127">
        <v>60</v>
      </c>
      <c r="E2013" s="127">
        <v>14000</v>
      </c>
      <c r="F2013" s="128">
        <v>3.8110956205500468</v>
      </c>
      <c r="G2013" s="127">
        <v>20000</v>
      </c>
      <c r="H2013" s="127">
        <v>3600</v>
      </c>
      <c r="I2013" s="127">
        <v>6000</v>
      </c>
      <c r="J2013" s="127">
        <v>2</v>
      </c>
      <c r="K2013" s="127">
        <v>53</v>
      </c>
      <c r="L2013" s="127">
        <v>3</v>
      </c>
      <c r="M2013" s="127">
        <v>3</v>
      </c>
      <c r="N2013" s="127">
        <v>2</v>
      </c>
      <c r="O2013" s="127">
        <v>2</v>
      </c>
      <c r="P2013" s="127">
        <v>3</v>
      </c>
    </row>
    <row r="2014" spans="1:16" s="123" customFormat="1" ht="15.75" x14ac:dyDescent="0.25">
      <c r="A2014" s="121"/>
      <c r="B2014" s="127">
        <v>2004</v>
      </c>
      <c r="C2014" s="127">
        <v>2</v>
      </c>
      <c r="D2014" s="127">
        <v>36</v>
      </c>
      <c r="E2014" s="127">
        <v>14000</v>
      </c>
      <c r="F2014" s="128">
        <v>2.9658175767550823</v>
      </c>
      <c r="G2014" s="127">
        <v>25000</v>
      </c>
      <c r="H2014" s="127">
        <v>4200</v>
      </c>
      <c r="I2014" s="127">
        <v>6000</v>
      </c>
      <c r="J2014" s="127">
        <v>1</v>
      </c>
      <c r="K2014" s="129">
        <v>55</v>
      </c>
      <c r="L2014" s="127">
        <v>2</v>
      </c>
      <c r="M2014" s="127">
        <v>4</v>
      </c>
      <c r="N2014" s="127">
        <v>2</v>
      </c>
      <c r="O2014" s="127">
        <v>2</v>
      </c>
      <c r="P2014" s="127">
        <v>1</v>
      </c>
    </row>
    <row r="2015" spans="1:16" s="123" customFormat="1" ht="15.75" x14ac:dyDescent="0.25">
      <c r="A2015" s="121"/>
      <c r="B2015" s="127">
        <v>2005</v>
      </c>
      <c r="C2015" s="127">
        <v>1</v>
      </c>
      <c r="D2015" s="127">
        <v>48</v>
      </c>
      <c r="E2015" s="127">
        <v>24000</v>
      </c>
      <c r="F2015" s="128">
        <v>3.0223573025526789</v>
      </c>
      <c r="G2015" s="127">
        <v>36000</v>
      </c>
      <c r="H2015" s="127">
        <v>5200</v>
      </c>
      <c r="I2015" s="127">
        <v>5000</v>
      </c>
      <c r="J2015" s="127">
        <v>1</v>
      </c>
      <c r="K2015" s="127">
        <v>27</v>
      </c>
      <c r="L2015" s="127">
        <v>3</v>
      </c>
      <c r="M2015" s="127">
        <v>5</v>
      </c>
      <c r="N2015" s="127">
        <v>2</v>
      </c>
      <c r="O2015" s="127">
        <v>1</v>
      </c>
      <c r="P2015" s="127">
        <v>2</v>
      </c>
    </row>
    <row r="2016" spans="1:16" s="123" customFormat="1" ht="15.75" x14ac:dyDescent="0.25">
      <c r="A2016" s="121"/>
      <c r="B2016" s="127">
        <v>2006</v>
      </c>
      <c r="C2016" s="127">
        <v>4</v>
      </c>
      <c r="D2016" s="127">
        <v>18</v>
      </c>
      <c r="E2016" s="127">
        <v>5400</v>
      </c>
      <c r="F2016" s="128">
        <v>2.99244224251545</v>
      </c>
      <c r="G2016" s="127">
        <v>12000</v>
      </c>
      <c r="H2016" s="127">
        <v>1800</v>
      </c>
      <c r="I2016" s="127">
        <v>6000</v>
      </c>
      <c r="J2016" s="127">
        <v>1</v>
      </c>
      <c r="K2016" s="129">
        <v>34</v>
      </c>
      <c r="L2016" s="127">
        <v>2</v>
      </c>
      <c r="M2016" s="127">
        <v>1</v>
      </c>
      <c r="N2016" s="127">
        <v>2</v>
      </c>
      <c r="O2016" s="127">
        <v>3</v>
      </c>
      <c r="P2016" s="127">
        <v>3</v>
      </c>
    </row>
    <row r="2017" spans="1:16" s="123" customFormat="1" ht="15.75" x14ac:dyDescent="0.25">
      <c r="A2017" s="121"/>
      <c r="B2017" s="127">
        <v>2007</v>
      </c>
      <c r="C2017" s="127">
        <v>4</v>
      </c>
      <c r="D2017" s="127">
        <v>36</v>
      </c>
      <c r="E2017" s="127">
        <v>14000</v>
      </c>
      <c r="F2017" s="128">
        <v>2.2004346786311197</v>
      </c>
      <c r="G2017" s="127">
        <v>25000</v>
      </c>
      <c r="H2017" s="127">
        <v>4200</v>
      </c>
      <c r="I2017" s="127">
        <v>6000</v>
      </c>
      <c r="J2017" s="127">
        <v>2</v>
      </c>
      <c r="K2017" s="127">
        <v>29</v>
      </c>
      <c r="L2017" s="127">
        <v>2</v>
      </c>
      <c r="M2017" s="127">
        <v>2</v>
      </c>
      <c r="N2017" s="127">
        <v>1</v>
      </c>
      <c r="O2017" s="127">
        <v>3</v>
      </c>
      <c r="P2017" s="127">
        <v>3</v>
      </c>
    </row>
    <row r="2018" spans="1:16" s="123" customFormat="1" ht="15.75" x14ac:dyDescent="0.25">
      <c r="A2018" s="121"/>
      <c r="B2018" s="127">
        <v>2008</v>
      </c>
      <c r="C2018" s="127">
        <v>3</v>
      </c>
      <c r="D2018" s="127">
        <v>36</v>
      </c>
      <c r="E2018" s="127">
        <v>5400</v>
      </c>
      <c r="F2018" s="128">
        <v>3.7916964710883292</v>
      </c>
      <c r="G2018" s="127">
        <v>12000</v>
      </c>
      <c r="H2018" s="127">
        <v>2200</v>
      </c>
      <c r="I2018" s="127">
        <v>6000</v>
      </c>
      <c r="J2018" s="127">
        <v>2</v>
      </c>
      <c r="K2018" s="129">
        <v>53</v>
      </c>
      <c r="L2018" s="127">
        <v>2</v>
      </c>
      <c r="M2018" s="127">
        <v>1</v>
      </c>
      <c r="N2018" s="127">
        <v>1</v>
      </c>
      <c r="O2018" s="127">
        <v>1</v>
      </c>
      <c r="P2018" s="127">
        <v>3</v>
      </c>
    </row>
    <row r="2019" spans="1:16" s="123" customFormat="1" ht="15.75" x14ac:dyDescent="0.25">
      <c r="A2019" s="121"/>
      <c r="B2019" s="127">
        <v>2009</v>
      </c>
      <c r="C2019" s="127">
        <v>5</v>
      </c>
      <c r="D2019" s="127">
        <v>36</v>
      </c>
      <c r="E2019" s="127">
        <v>18300</v>
      </c>
      <c r="F2019" s="128">
        <v>3.7228141792125538</v>
      </c>
      <c r="G2019" s="127">
        <v>36000</v>
      </c>
      <c r="H2019" s="127">
        <v>5200</v>
      </c>
      <c r="I2019" s="127">
        <v>5500</v>
      </c>
      <c r="J2019" s="127">
        <v>1</v>
      </c>
      <c r="K2019" s="127">
        <v>32</v>
      </c>
      <c r="L2019" s="127">
        <v>2</v>
      </c>
      <c r="M2019" s="127">
        <v>4</v>
      </c>
      <c r="N2019" s="127">
        <v>2</v>
      </c>
      <c r="O2019" s="127">
        <v>1</v>
      </c>
      <c r="P2019" s="127">
        <v>3</v>
      </c>
    </row>
    <row r="2020" spans="1:16" s="123" customFormat="1" ht="15.75" x14ac:dyDescent="0.25">
      <c r="A2020" s="121"/>
      <c r="B2020" s="127">
        <v>2010</v>
      </c>
      <c r="C2020" s="127">
        <v>1</v>
      </c>
      <c r="D2020" s="127">
        <v>36</v>
      </c>
      <c r="E2020" s="127">
        <v>18300</v>
      </c>
      <c r="F2020" s="128">
        <v>2.9487836439286985</v>
      </c>
      <c r="G2020" s="127">
        <v>36000</v>
      </c>
      <c r="H2020" s="127">
        <v>5200</v>
      </c>
      <c r="I2020" s="127">
        <v>5000</v>
      </c>
      <c r="J2020" s="127">
        <v>1</v>
      </c>
      <c r="K2020" s="129">
        <v>25</v>
      </c>
      <c r="L2020" s="127">
        <v>4</v>
      </c>
      <c r="M2020" s="127">
        <v>4</v>
      </c>
      <c r="N2020" s="127">
        <v>1</v>
      </c>
      <c r="O2020" s="127">
        <v>4</v>
      </c>
      <c r="P2020" s="127">
        <v>3</v>
      </c>
    </row>
    <row r="2021" spans="1:16" s="123" customFormat="1" ht="15.75" x14ac:dyDescent="0.25">
      <c r="A2021" s="121"/>
      <c r="B2021" s="127">
        <v>2011</v>
      </c>
      <c r="C2021" s="127">
        <v>4</v>
      </c>
      <c r="D2021" s="127">
        <v>12</v>
      </c>
      <c r="E2021" s="127">
        <v>14000</v>
      </c>
      <c r="F2021" s="128">
        <v>2.3731331025659066</v>
      </c>
      <c r="G2021" s="127">
        <v>25000</v>
      </c>
      <c r="H2021" s="127">
        <v>4400</v>
      </c>
      <c r="I2021" s="127">
        <v>6000</v>
      </c>
      <c r="J2021" s="127">
        <v>1</v>
      </c>
      <c r="K2021" s="127">
        <v>26</v>
      </c>
      <c r="L2021" s="127">
        <v>1</v>
      </c>
      <c r="M2021" s="127">
        <v>3</v>
      </c>
      <c r="N2021" s="127">
        <v>1</v>
      </c>
      <c r="O2021" s="127">
        <v>3</v>
      </c>
      <c r="P2021" s="127">
        <v>1</v>
      </c>
    </row>
    <row r="2022" spans="1:16" s="123" customFormat="1" ht="15.75" x14ac:dyDescent="0.25">
      <c r="A2022" s="121"/>
      <c r="B2022" s="127">
        <v>2012</v>
      </c>
      <c r="C2022" s="127">
        <v>1</v>
      </c>
      <c r="D2022" s="127">
        <v>60</v>
      </c>
      <c r="E2022" s="127">
        <v>18300</v>
      </c>
      <c r="F2022" s="128">
        <v>3.7907180646468444</v>
      </c>
      <c r="G2022" s="127">
        <v>36000</v>
      </c>
      <c r="H2022" s="127">
        <v>5200</v>
      </c>
      <c r="I2022" s="127">
        <v>5000</v>
      </c>
      <c r="J2022" s="127">
        <v>2</v>
      </c>
      <c r="K2022" s="129">
        <v>32</v>
      </c>
      <c r="L2022" s="127">
        <v>2</v>
      </c>
      <c r="M2022" s="127">
        <v>5</v>
      </c>
      <c r="N2022" s="127">
        <v>1</v>
      </c>
      <c r="O2022" s="127">
        <v>1</v>
      </c>
      <c r="P2022" s="127">
        <v>2</v>
      </c>
    </row>
    <row r="2023" spans="1:16" s="123" customFormat="1" ht="15.75" x14ac:dyDescent="0.25">
      <c r="A2023" s="121"/>
      <c r="B2023" s="127">
        <v>2013</v>
      </c>
      <c r="C2023" s="127">
        <v>1</v>
      </c>
      <c r="D2023" s="127">
        <v>48</v>
      </c>
      <c r="E2023" s="127">
        <v>14000</v>
      </c>
      <c r="F2023" s="128">
        <v>3.9250597776454637</v>
      </c>
      <c r="G2023" s="127">
        <v>25000</v>
      </c>
      <c r="H2023" s="127">
        <v>4400</v>
      </c>
      <c r="I2023" s="127">
        <v>5000</v>
      </c>
      <c r="J2023" s="127">
        <v>1</v>
      </c>
      <c r="K2023" s="127">
        <v>53</v>
      </c>
      <c r="L2023" s="127">
        <v>1</v>
      </c>
      <c r="M2023" s="127">
        <v>3</v>
      </c>
      <c r="N2023" s="127">
        <v>1</v>
      </c>
      <c r="O2023" s="127">
        <v>2</v>
      </c>
      <c r="P2023" s="127">
        <v>3</v>
      </c>
    </row>
    <row r="2024" spans="1:16" s="123" customFormat="1" ht="15.75" x14ac:dyDescent="0.25">
      <c r="A2024" s="121"/>
      <c r="B2024" s="127">
        <v>2014</v>
      </c>
      <c r="C2024" s="127">
        <v>5</v>
      </c>
      <c r="D2024" s="127">
        <v>12</v>
      </c>
      <c r="E2024" s="127">
        <v>14000</v>
      </c>
      <c r="F2024" s="128">
        <v>1.1846111770859693</v>
      </c>
      <c r="G2024" s="127">
        <v>25000</v>
      </c>
      <c r="H2024" s="127">
        <v>5200</v>
      </c>
      <c r="I2024" s="127">
        <v>5500</v>
      </c>
      <c r="J2024" s="127">
        <v>2</v>
      </c>
      <c r="K2024" s="129">
        <v>55</v>
      </c>
      <c r="L2024" s="127">
        <v>4</v>
      </c>
      <c r="M2024" s="127">
        <v>1</v>
      </c>
      <c r="N2024" s="127">
        <v>2</v>
      </c>
      <c r="O2024" s="127">
        <v>1</v>
      </c>
      <c r="P2024" s="127">
        <v>2</v>
      </c>
    </row>
    <row r="2025" spans="1:16" s="123" customFormat="1" ht="15.75" x14ac:dyDescent="0.25">
      <c r="A2025" s="121"/>
      <c r="B2025" s="127">
        <v>2015</v>
      </c>
      <c r="C2025" s="127">
        <v>3</v>
      </c>
      <c r="D2025" s="127">
        <v>36</v>
      </c>
      <c r="E2025" s="127">
        <v>24000</v>
      </c>
      <c r="F2025" s="128">
        <v>3.1751910812714121</v>
      </c>
      <c r="G2025" s="127">
        <v>45000</v>
      </c>
      <c r="H2025" s="127">
        <v>7300</v>
      </c>
      <c r="I2025" s="127">
        <v>6000</v>
      </c>
      <c r="J2025" s="127">
        <v>1</v>
      </c>
      <c r="K2025" s="127">
        <v>46</v>
      </c>
      <c r="L2025" s="127">
        <v>1</v>
      </c>
      <c r="M2025" s="127">
        <v>1</v>
      </c>
      <c r="N2025" s="127">
        <v>1</v>
      </c>
      <c r="O2025" s="127">
        <v>2</v>
      </c>
      <c r="P2025" s="127">
        <v>3</v>
      </c>
    </row>
    <row r="2026" spans="1:16" s="123" customFormat="1" ht="15.75" x14ac:dyDescent="0.25">
      <c r="A2026" s="121"/>
      <c r="B2026" s="127">
        <v>2016</v>
      </c>
      <c r="C2026" s="127">
        <v>4</v>
      </c>
      <c r="D2026" s="127">
        <v>48</v>
      </c>
      <c r="E2026" s="127">
        <v>24000</v>
      </c>
      <c r="F2026" s="128">
        <v>2.8740828328786852</v>
      </c>
      <c r="G2026" s="127">
        <v>36000</v>
      </c>
      <c r="H2026" s="127">
        <v>7700</v>
      </c>
      <c r="I2026" s="127">
        <v>6000</v>
      </c>
      <c r="J2026" s="127">
        <v>1</v>
      </c>
      <c r="K2026" s="129">
        <v>38</v>
      </c>
      <c r="L2026" s="127">
        <v>2</v>
      </c>
      <c r="M2026" s="127">
        <v>5</v>
      </c>
      <c r="N2026" s="127">
        <v>1</v>
      </c>
      <c r="O2026" s="127">
        <v>2</v>
      </c>
      <c r="P2026" s="127">
        <v>1</v>
      </c>
    </row>
    <row r="2027" spans="1:16" s="123" customFormat="1" ht="15.75" x14ac:dyDescent="0.25">
      <c r="A2027" s="121"/>
      <c r="B2027" s="127">
        <v>2017</v>
      </c>
      <c r="C2027" s="127">
        <v>5</v>
      </c>
      <c r="D2027" s="127">
        <v>48</v>
      </c>
      <c r="E2027" s="127">
        <v>5400</v>
      </c>
      <c r="F2027" s="128">
        <v>1.9938102689406296</v>
      </c>
      <c r="G2027" s="127">
        <v>12000</v>
      </c>
      <c r="H2027" s="127">
        <v>1800</v>
      </c>
      <c r="I2027" s="127">
        <v>5500</v>
      </c>
      <c r="J2027" s="127">
        <v>2</v>
      </c>
      <c r="K2027" s="127">
        <v>31</v>
      </c>
      <c r="L2027" s="127">
        <v>4</v>
      </c>
      <c r="M2027" s="127">
        <v>2</v>
      </c>
      <c r="N2027" s="127">
        <v>2</v>
      </c>
      <c r="O2027" s="127">
        <v>3</v>
      </c>
      <c r="P2027" s="127">
        <v>3</v>
      </c>
    </row>
    <row r="2028" spans="1:16" s="123" customFormat="1" ht="15.75" x14ac:dyDescent="0.25">
      <c r="A2028" s="121"/>
      <c r="B2028" s="127">
        <v>2018</v>
      </c>
      <c r="C2028" s="127">
        <v>1</v>
      </c>
      <c r="D2028" s="127">
        <v>12</v>
      </c>
      <c r="E2028" s="127">
        <v>18300</v>
      </c>
      <c r="F2028" s="128">
        <v>3.3527703823578348</v>
      </c>
      <c r="G2028" s="127">
        <v>36000</v>
      </c>
      <c r="H2028" s="127">
        <v>4400</v>
      </c>
      <c r="I2028" s="127">
        <v>5000</v>
      </c>
      <c r="J2028" s="127">
        <v>1</v>
      </c>
      <c r="K2028" s="129">
        <v>55</v>
      </c>
      <c r="L2028" s="127">
        <v>3</v>
      </c>
      <c r="M2028" s="127">
        <v>3</v>
      </c>
      <c r="N2028" s="127">
        <v>1</v>
      </c>
      <c r="O2028" s="127">
        <v>2</v>
      </c>
      <c r="P2028" s="127">
        <v>1</v>
      </c>
    </row>
    <row r="2029" spans="1:16" s="123" customFormat="1" ht="15.75" x14ac:dyDescent="0.25">
      <c r="A2029" s="121"/>
      <c r="B2029" s="127">
        <v>2019</v>
      </c>
      <c r="C2029" s="127">
        <v>3</v>
      </c>
      <c r="D2029" s="127">
        <v>36</v>
      </c>
      <c r="E2029" s="127">
        <v>14000</v>
      </c>
      <c r="F2029" s="128">
        <v>1.5281835740400123</v>
      </c>
      <c r="G2029" s="127">
        <v>21000</v>
      </c>
      <c r="H2029" s="127">
        <v>3600</v>
      </c>
      <c r="I2029" s="127">
        <v>6000</v>
      </c>
      <c r="J2029" s="127">
        <v>1</v>
      </c>
      <c r="K2029" s="127">
        <v>22</v>
      </c>
      <c r="L2029" s="127">
        <v>4</v>
      </c>
      <c r="M2029" s="127">
        <v>4</v>
      </c>
      <c r="N2029" s="127">
        <v>2</v>
      </c>
      <c r="O2029" s="127">
        <v>4</v>
      </c>
      <c r="P2029" s="127">
        <v>1</v>
      </c>
    </row>
    <row r="2030" spans="1:16" s="123" customFormat="1" ht="15.75" x14ac:dyDescent="0.25">
      <c r="A2030" s="121"/>
      <c r="B2030" s="127">
        <v>2020</v>
      </c>
      <c r="C2030" s="127">
        <v>5</v>
      </c>
      <c r="D2030" s="127">
        <v>60</v>
      </c>
      <c r="E2030" s="127">
        <v>24000</v>
      </c>
      <c r="F2030" s="128">
        <v>2.7965240464371521</v>
      </c>
      <c r="G2030" s="127">
        <v>47000</v>
      </c>
      <c r="H2030" s="127">
        <v>8400</v>
      </c>
      <c r="I2030" s="127">
        <v>5500</v>
      </c>
      <c r="J2030" s="127">
        <v>1</v>
      </c>
      <c r="K2030" s="129">
        <v>25</v>
      </c>
      <c r="L2030" s="127">
        <v>2</v>
      </c>
      <c r="M2030" s="127">
        <v>4</v>
      </c>
      <c r="N2030" s="127">
        <v>1</v>
      </c>
      <c r="O2030" s="127">
        <v>1</v>
      </c>
      <c r="P2030" s="127">
        <v>3</v>
      </c>
    </row>
    <row r="2031" spans="1:16" s="123" customFormat="1" ht="15.75" x14ac:dyDescent="0.25">
      <c r="A2031" s="121"/>
      <c r="B2031" s="127">
        <v>2021</v>
      </c>
      <c r="C2031" s="127">
        <v>5</v>
      </c>
      <c r="D2031" s="127">
        <v>18</v>
      </c>
      <c r="E2031" s="127">
        <v>14000</v>
      </c>
      <c r="F2031" s="128">
        <v>1.8750091518972412</v>
      </c>
      <c r="G2031" s="127">
        <v>25000</v>
      </c>
      <c r="H2031" s="127">
        <v>4400</v>
      </c>
      <c r="I2031" s="127">
        <v>5500</v>
      </c>
      <c r="J2031" s="127">
        <v>2</v>
      </c>
      <c r="K2031" s="127">
        <v>44</v>
      </c>
      <c r="L2031" s="127">
        <v>3</v>
      </c>
      <c r="M2031" s="127">
        <v>1</v>
      </c>
      <c r="N2031" s="127">
        <v>1</v>
      </c>
      <c r="O2031" s="127">
        <v>4</v>
      </c>
      <c r="P2031" s="127">
        <v>3</v>
      </c>
    </row>
    <row r="2032" spans="1:16" s="123" customFormat="1" ht="15.75" x14ac:dyDescent="0.25">
      <c r="A2032" s="121"/>
      <c r="B2032" s="127">
        <v>2022</v>
      </c>
      <c r="C2032" s="127">
        <v>4</v>
      </c>
      <c r="D2032" s="127">
        <v>48</v>
      </c>
      <c r="E2032" s="127">
        <v>24000</v>
      </c>
      <c r="F2032" s="128">
        <v>1.0812878924241867</v>
      </c>
      <c r="G2032" s="127">
        <v>49000</v>
      </c>
      <c r="H2032" s="127">
        <v>7300</v>
      </c>
      <c r="I2032" s="127">
        <v>6000</v>
      </c>
      <c r="J2032" s="127">
        <v>1</v>
      </c>
      <c r="K2032" s="129">
        <v>18</v>
      </c>
      <c r="L2032" s="127">
        <v>1</v>
      </c>
      <c r="M2032" s="127">
        <v>4</v>
      </c>
      <c r="N2032" s="127">
        <v>1</v>
      </c>
      <c r="O2032" s="127">
        <v>2</v>
      </c>
      <c r="P2032" s="127">
        <v>2</v>
      </c>
    </row>
    <row r="2033" spans="1:16" s="123" customFormat="1" ht="15.75" x14ac:dyDescent="0.25">
      <c r="A2033" s="121"/>
      <c r="B2033" s="127">
        <v>2023</v>
      </c>
      <c r="C2033" s="127">
        <v>1</v>
      </c>
      <c r="D2033" s="127">
        <v>36</v>
      </c>
      <c r="E2033" s="127">
        <v>18300</v>
      </c>
      <c r="F2033" s="128">
        <v>3.7389341864642671</v>
      </c>
      <c r="G2033" s="127">
        <v>36000</v>
      </c>
      <c r="H2033" s="127">
        <v>5200</v>
      </c>
      <c r="I2033" s="127">
        <v>5000</v>
      </c>
      <c r="J2033" s="127">
        <v>1</v>
      </c>
      <c r="K2033" s="127">
        <v>27</v>
      </c>
      <c r="L2033" s="127">
        <v>4</v>
      </c>
      <c r="M2033" s="127">
        <v>4</v>
      </c>
      <c r="N2033" s="127">
        <v>1</v>
      </c>
      <c r="O2033" s="127">
        <v>1</v>
      </c>
      <c r="P2033" s="127">
        <v>3</v>
      </c>
    </row>
    <row r="2034" spans="1:16" s="123" customFormat="1" ht="15.75" x14ac:dyDescent="0.25">
      <c r="A2034" s="121"/>
      <c r="B2034" s="127">
        <v>2024</v>
      </c>
      <c r="C2034" s="127">
        <v>2</v>
      </c>
      <c r="D2034" s="127">
        <v>18</v>
      </c>
      <c r="E2034" s="127">
        <v>5400</v>
      </c>
      <c r="F2034" s="128">
        <v>2.7391368318631297</v>
      </c>
      <c r="G2034" s="127">
        <v>12000</v>
      </c>
      <c r="H2034" s="127">
        <v>1900</v>
      </c>
      <c r="I2034" s="127">
        <v>6000</v>
      </c>
      <c r="J2034" s="127">
        <v>1</v>
      </c>
      <c r="K2034" s="129">
        <v>46</v>
      </c>
      <c r="L2034" s="127">
        <v>2</v>
      </c>
      <c r="M2034" s="127">
        <v>5</v>
      </c>
      <c r="N2034" s="127">
        <v>2</v>
      </c>
      <c r="O2034" s="127">
        <v>2</v>
      </c>
      <c r="P2034" s="127">
        <v>2</v>
      </c>
    </row>
    <row r="2035" spans="1:16" s="123" customFormat="1" ht="15.75" x14ac:dyDescent="0.25">
      <c r="A2035" s="121"/>
      <c r="B2035" s="127">
        <v>2025</v>
      </c>
      <c r="C2035" s="127">
        <v>2</v>
      </c>
      <c r="D2035" s="127">
        <v>12</v>
      </c>
      <c r="E2035" s="127">
        <v>5400</v>
      </c>
      <c r="F2035" s="128">
        <v>3.5471125951527522</v>
      </c>
      <c r="G2035" s="127">
        <v>18000</v>
      </c>
      <c r="H2035" s="127">
        <v>3000</v>
      </c>
      <c r="I2035" s="127">
        <v>6000</v>
      </c>
      <c r="J2035" s="127">
        <v>1</v>
      </c>
      <c r="K2035" s="127">
        <v>28</v>
      </c>
      <c r="L2035" s="127">
        <v>1</v>
      </c>
      <c r="M2035" s="127">
        <v>4</v>
      </c>
      <c r="N2035" s="127">
        <v>2</v>
      </c>
      <c r="O2035" s="127">
        <v>1</v>
      </c>
      <c r="P2035" s="127">
        <v>2</v>
      </c>
    </row>
    <row r="2036" spans="1:16" s="123" customFormat="1" ht="15.75" x14ac:dyDescent="0.25">
      <c r="A2036" s="121"/>
      <c r="B2036" s="127">
        <v>2026</v>
      </c>
      <c r="C2036" s="127">
        <v>4</v>
      </c>
      <c r="D2036" s="127">
        <v>36</v>
      </c>
      <c r="E2036" s="127">
        <v>5400</v>
      </c>
      <c r="F2036" s="128">
        <v>1.8438217465596762</v>
      </c>
      <c r="G2036" s="127">
        <v>18000</v>
      </c>
      <c r="H2036" s="127">
        <v>3000</v>
      </c>
      <c r="I2036" s="127">
        <v>6000</v>
      </c>
      <c r="J2036" s="127">
        <v>1</v>
      </c>
      <c r="K2036" s="129">
        <v>40</v>
      </c>
      <c r="L2036" s="127">
        <v>1</v>
      </c>
      <c r="M2036" s="127">
        <v>5</v>
      </c>
      <c r="N2036" s="127">
        <v>2</v>
      </c>
      <c r="O2036" s="127">
        <v>2</v>
      </c>
      <c r="P2036" s="127">
        <v>2</v>
      </c>
    </row>
    <row r="2037" spans="1:16" s="123" customFormat="1" ht="15.75" x14ac:dyDescent="0.25">
      <c r="A2037" s="121"/>
      <c r="B2037" s="127">
        <v>2027</v>
      </c>
      <c r="C2037" s="127">
        <v>5</v>
      </c>
      <c r="D2037" s="127">
        <v>36</v>
      </c>
      <c r="E2037" s="127">
        <v>14000</v>
      </c>
      <c r="F2037" s="128">
        <v>2.6312274916083287</v>
      </c>
      <c r="G2037" s="127">
        <v>25000</v>
      </c>
      <c r="H2037" s="127">
        <v>4200</v>
      </c>
      <c r="I2037" s="127">
        <v>5500</v>
      </c>
      <c r="J2037" s="127">
        <v>2</v>
      </c>
      <c r="K2037" s="127">
        <v>20</v>
      </c>
      <c r="L2037" s="127">
        <v>1</v>
      </c>
      <c r="M2037" s="127">
        <v>4</v>
      </c>
      <c r="N2037" s="127">
        <v>1</v>
      </c>
      <c r="O2037" s="127">
        <v>4</v>
      </c>
      <c r="P2037" s="127">
        <v>3</v>
      </c>
    </row>
    <row r="2038" spans="1:16" s="123" customFormat="1" ht="15.75" x14ac:dyDescent="0.25">
      <c r="A2038" s="121"/>
      <c r="B2038" s="127">
        <v>2028</v>
      </c>
      <c r="C2038" s="127">
        <v>1</v>
      </c>
      <c r="D2038" s="127">
        <v>36</v>
      </c>
      <c r="E2038" s="127">
        <v>5400</v>
      </c>
      <c r="F2038" s="128">
        <v>2.1664879942220283</v>
      </c>
      <c r="G2038" s="127">
        <v>18000</v>
      </c>
      <c r="H2038" s="127">
        <v>2500</v>
      </c>
      <c r="I2038" s="127">
        <v>5000</v>
      </c>
      <c r="J2038" s="127">
        <v>1</v>
      </c>
      <c r="K2038" s="129">
        <v>32</v>
      </c>
      <c r="L2038" s="127">
        <v>1</v>
      </c>
      <c r="M2038" s="127">
        <v>2</v>
      </c>
      <c r="N2038" s="127">
        <v>1</v>
      </c>
      <c r="O2038" s="127">
        <v>4</v>
      </c>
      <c r="P2038" s="127">
        <v>3</v>
      </c>
    </row>
    <row r="2039" spans="1:16" s="123" customFormat="1" ht="15.75" x14ac:dyDescent="0.25">
      <c r="A2039" s="121"/>
      <c r="B2039" s="127">
        <v>2029</v>
      </c>
      <c r="C2039" s="127">
        <v>2</v>
      </c>
      <c r="D2039" s="127">
        <v>48</v>
      </c>
      <c r="E2039" s="127">
        <v>14000</v>
      </c>
      <c r="F2039" s="128">
        <v>3.5925261579866041</v>
      </c>
      <c r="G2039" s="127">
        <v>25000</v>
      </c>
      <c r="H2039" s="127">
        <v>4400</v>
      </c>
      <c r="I2039" s="127">
        <v>6000</v>
      </c>
      <c r="J2039" s="127">
        <v>1</v>
      </c>
      <c r="K2039" s="127">
        <v>29</v>
      </c>
      <c r="L2039" s="127">
        <v>2</v>
      </c>
      <c r="M2039" s="127">
        <v>5</v>
      </c>
      <c r="N2039" s="127">
        <v>1</v>
      </c>
      <c r="O2039" s="127">
        <v>2</v>
      </c>
      <c r="P2039" s="127">
        <v>3</v>
      </c>
    </row>
    <row r="2040" spans="1:16" s="123" customFormat="1" ht="15.75" x14ac:dyDescent="0.25">
      <c r="A2040" s="121"/>
      <c r="B2040" s="127">
        <v>2030</v>
      </c>
      <c r="C2040" s="127">
        <v>2</v>
      </c>
      <c r="D2040" s="127">
        <v>36</v>
      </c>
      <c r="E2040" s="127">
        <v>18300</v>
      </c>
      <c r="F2040" s="128">
        <v>3.3567681868074857</v>
      </c>
      <c r="G2040" s="127">
        <v>36000</v>
      </c>
      <c r="H2040" s="127">
        <v>6200</v>
      </c>
      <c r="I2040" s="127">
        <v>6000</v>
      </c>
      <c r="J2040" s="127">
        <v>1</v>
      </c>
      <c r="K2040" s="129">
        <v>40</v>
      </c>
      <c r="L2040" s="127">
        <v>3</v>
      </c>
      <c r="M2040" s="127">
        <v>1</v>
      </c>
      <c r="N2040" s="127">
        <v>2</v>
      </c>
      <c r="O2040" s="127">
        <v>2</v>
      </c>
      <c r="P2040" s="127">
        <v>1</v>
      </c>
    </row>
    <row r="2041" spans="1:16" s="123" customFormat="1" ht="15.75" x14ac:dyDescent="0.25">
      <c r="A2041" s="121"/>
      <c r="B2041" s="127">
        <v>2031</v>
      </c>
      <c r="C2041" s="127">
        <v>4</v>
      </c>
      <c r="D2041" s="127">
        <v>18</v>
      </c>
      <c r="E2041" s="127">
        <v>18300</v>
      </c>
      <c r="F2041" s="128">
        <v>1.8232210602023198</v>
      </c>
      <c r="G2041" s="127">
        <v>36000</v>
      </c>
      <c r="H2041" s="127">
        <v>5200</v>
      </c>
      <c r="I2041" s="127">
        <v>6000</v>
      </c>
      <c r="J2041" s="127">
        <v>1</v>
      </c>
      <c r="K2041" s="127">
        <v>21</v>
      </c>
      <c r="L2041" s="127">
        <v>2</v>
      </c>
      <c r="M2041" s="127">
        <v>3</v>
      </c>
      <c r="N2041" s="127">
        <v>1</v>
      </c>
      <c r="O2041" s="127">
        <v>3</v>
      </c>
      <c r="P2041" s="127">
        <v>2</v>
      </c>
    </row>
    <row r="2042" spans="1:16" s="123" customFormat="1" ht="15.75" x14ac:dyDescent="0.25">
      <c r="A2042" s="121"/>
      <c r="B2042" s="127">
        <v>2032</v>
      </c>
      <c r="C2042" s="127">
        <v>3</v>
      </c>
      <c r="D2042" s="127">
        <v>12</v>
      </c>
      <c r="E2042" s="127">
        <v>24000</v>
      </c>
      <c r="F2042" s="128">
        <v>1.6035997604099328</v>
      </c>
      <c r="G2042" s="127">
        <v>36000</v>
      </c>
      <c r="H2042" s="127">
        <v>6200</v>
      </c>
      <c r="I2042" s="127">
        <v>6000</v>
      </c>
      <c r="J2042" s="127">
        <v>2</v>
      </c>
      <c r="K2042" s="129">
        <v>38</v>
      </c>
      <c r="L2042" s="127">
        <v>1</v>
      </c>
      <c r="M2042" s="127">
        <v>5</v>
      </c>
      <c r="N2042" s="127">
        <v>1</v>
      </c>
      <c r="O2042" s="127">
        <v>3</v>
      </c>
      <c r="P2042" s="127">
        <v>2</v>
      </c>
    </row>
    <row r="2043" spans="1:16" s="123" customFormat="1" ht="15.75" x14ac:dyDescent="0.25">
      <c r="A2043" s="121"/>
      <c r="B2043" s="127">
        <v>2033</v>
      </c>
      <c r="C2043" s="127">
        <v>1</v>
      </c>
      <c r="D2043" s="127">
        <v>36</v>
      </c>
      <c r="E2043" s="127">
        <v>18300</v>
      </c>
      <c r="F2043" s="128">
        <v>1.2725040382851427</v>
      </c>
      <c r="G2043" s="127">
        <v>36000</v>
      </c>
      <c r="H2043" s="127">
        <v>5200</v>
      </c>
      <c r="I2043" s="127">
        <v>5000</v>
      </c>
      <c r="J2043" s="127">
        <v>2</v>
      </c>
      <c r="K2043" s="129">
        <v>24</v>
      </c>
      <c r="L2043" s="127">
        <v>4</v>
      </c>
      <c r="M2043" s="127">
        <v>5</v>
      </c>
      <c r="N2043" s="127">
        <v>1</v>
      </c>
      <c r="O2043" s="127">
        <v>1</v>
      </c>
      <c r="P2043" s="127">
        <v>2</v>
      </c>
    </row>
    <row r="2044" spans="1:16" s="123" customFormat="1" ht="15.75" x14ac:dyDescent="0.25">
      <c r="A2044" s="121"/>
      <c r="B2044" s="127">
        <v>2034</v>
      </c>
      <c r="C2044" s="127">
        <v>2</v>
      </c>
      <c r="D2044" s="127">
        <v>18</v>
      </c>
      <c r="E2044" s="127">
        <v>24000</v>
      </c>
      <c r="F2044" s="128">
        <v>3.5384215204708447</v>
      </c>
      <c r="G2044" s="127">
        <v>36000</v>
      </c>
      <c r="H2044" s="127">
        <v>7300</v>
      </c>
      <c r="I2044" s="127">
        <v>6000</v>
      </c>
      <c r="J2044" s="127">
        <v>1</v>
      </c>
      <c r="K2044" s="127">
        <v>52</v>
      </c>
      <c r="L2044" s="127">
        <v>4</v>
      </c>
      <c r="M2044" s="127">
        <v>5</v>
      </c>
      <c r="N2044" s="127">
        <v>1</v>
      </c>
      <c r="O2044" s="127">
        <v>1</v>
      </c>
      <c r="P2044" s="127">
        <v>3</v>
      </c>
    </row>
    <row r="2045" spans="1:16" s="123" customFormat="1" ht="15.75" x14ac:dyDescent="0.25">
      <c r="A2045" s="121"/>
      <c r="B2045" s="127">
        <v>2035</v>
      </c>
      <c r="C2045" s="127">
        <v>2</v>
      </c>
      <c r="D2045" s="127">
        <v>36</v>
      </c>
      <c r="E2045" s="127">
        <v>18300</v>
      </c>
      <c r="F2045" s="128">
        <v>3.3349349549601599</v>
      </c>
      <c r="G2045" s="127">
        <v>36000</v>
      </c>
      <c r="H2045" s="127">
        <v>5000</v>
      </c>
      <c r="I2045" s="127">
        <v>6000</v>
      </c>
      <c r="J2045" s="127">
        <v>2</v>
      </c>
      <c r="K2045" s="129">
        <v>18</v>
      </c>
      <c r="L2045" s="127">
        <v>2</v>
      </c>
      <c r="M2045" s="127">
        <v>5</v>
      </c>
      <c r="N2045" s="127">
        <v>2</v>
      </c>
      <c r="O2045" s="127">
        <v>2</v>
      </c>
      <c r="P2045" s="127">
        <v>3</v>
      </c>
    </row>
    <row r="2046" spans="1:16" s="123" customFormat="1" ht="15.75" x14ac:dyDescent="0.25">
      <c r="A2046" s="121"/>
      <c r="B2046" s="127">
        <v>2036</v>
      </c>
      <c r="C2046" s="127">
        <v>3</v>
      </c>
      <c r="D2046" s="127">
        <v>36</v>
      </c>
      <c r="E2046" s="127">
        <v>5400</v>
      </c>
      <c r="F2046" s="128">
        <v>3.2774337690228692</v>
      </c>
      <c r="G2046" s="127">
        <v>12000</v>
      </c>
      <c r="H2046" s="127">
        <v>1700</v>
      </c>
      <c r="I2046" s="127">
        <v>6000</v>
      </c>
      <c r="J2046" s="127">
        <v>2</v>
      </c>
      <c r="K2046" s="127">
        <v>20</v>
      </c>
      <c r="L2046" s="127">
        <v>3</v>
      </c>
      <c r="M2046" s="127">
        <v>4</v>
      </c>
      <c r="N2046" s="127">
        <v>2</v>
      </c>
      <c r="O2046" s="127">
        <v>3</v>
      </c>
      <c r="P2046" s="127">
        <v>1</v>
      </c>
    </row>
    <row r="2047" spans="1:16" s="123" customFormat="1" ht="15.75" x14ac:dyDescent="0.25">
      <c r="A2047" s="121"/>
      <c r="B2047" s="127">
        <v>2037</v>
      </c>
      <c r="C2047" s="127">
        <v>2</v>
      </c>
      <c r="D2047" s="127">
        <v>18</v>
      </c>
      <c r="E2047" s="127">
        <v>24000</v>
      </c>
      <c r="F2047" s="128">
        <v>1.91608224864469</v>
      </c>
      <c r="G2047" s="127">
        <v>36000</v>
      </c>
      <c r="H2047" s="127">
        <v>7700</v>
      </c>
      <c r="I2047" s="127">
        <v>6000</v>
      </c>
      <c r="J2047" s="127">
        <v>1</v>
      </c>
      <c r="K2047" s="129">
        <v>46</v>
      </c>
      <c r="L2047" s="127">
        <v>4</v>
      </c>
      <c r="M2047" s="127">
        <v>3</v>
      </c>
      <c r="N2047" s="127">
        <v>2</v>
      </c>
      <c r="O2047" s="127">
        <v>1</v>
      </c>
      <c r="P2047" s="127">
        <v>1</v>
      </c>
    </row>
    <row r="2048" spans="1:16" s="123" customFormat="1" ht="15.75" x14ac:dyDescent="0.25">
      <c r="A2048" s="121"/>
      <c r="B2048" s="127">
        <v>2038</v>
      </c>
      <c r="C2048" s="127">
        <v>2</v>
      </c>
      <c r="D2048" s="127">
        <v>36</v>
      </c>
      <c r="E2048" s="127">
        <v>5400</v>
      </c>
      <c r="F2048" s="128">
        <v>2.0361811818904587</v>
      </c>
      <c r="G2048" s="127">
        <v>12000</v>
      </c>
      <c r="H2048" s="127">
        <v>2100</v>
      </c>
      <c r="I2048" s="127">
        <v>6000</v>
      </c>
      <c r="J2048" s="127">
        <v>1</v>
      </c>
      <c r="K2048" s="127">
        <v>36</v>
      </c>
      <c r="L2048" s="127">
        <v>2</v>
      </c>
      <c r="M2048" s="127">
        <v>3</v>
      </c>
      <c r="N2048" s="127">
        <v>1</v>
      </c>
      <c r="O2048" s="127">
        <v>4</v>
      </c>
      <c r="P2048" s="127">
        <v>3</v>
      </c>
    </row>
    <row r="2049" spans="1:16" s="123" customFormat="1" ht="15.75" x14ac:dyDescent="0.25">
      <c r="A2049" s="121"/>
      <c r="B2049" s="127">
        <v>2039</v>
      </c>
      <c r="C2049" s="127">
        <v>5</v>
      </c>
      <c r="D2049" s="127">
        <v>36</v>
      </c>
      <c r="E2049" s="127">
        <v>18300</v>
      </c>
      <c r="F2049" s="128">
        <v>3.7157358225730555</v>
      </c>
      <c r="G2049" s="127">
        <v>36000</v>
      </c>
      <c r="H2049" s="127">
        <v>5200</v>
      </c>
      <c r="I2049" s="127">
        <v>5500</v>
      </c>
      <c r="J2049" s="127">
        <v>1</v>
      </c>
      <c r="K2049" s="129">
        <v>49</v>
      </c>
      <c r="L2049" s="127">
        <v>2</v>
      </c>
      <c r="M2049" s="127">
        <v>4</v>
      </c>
      <c r="N2049" s="127">
        <v>1</v>
      </c>
      <c r="O2049" s="127">
        <v>2</v>
      </c>
      <c r="P2049" s="127">
        <v>3</v>
      </c>
    </row>
    <row r="2050" spans="1:16" s="123" customFormat="1" ht="15.75" x14ac:dyDescent="0.25">
      <c r="A2050" s="121"/>
      <c r="B2050" s="127">
        <v>2040</v>
      </c>
      <c r="C2050" s="127">
        <v>1</v>
      </c>
      <c r="D2050" s="127">
        <v>60</v>
      </c>
      <c r="E2050" s="127">
        <v>18300</v>
      </c>
      <c r="F2050" s="128">
        <v>2.085494407841479</v>
      </c>
      <c r="G2050" s="127">
        <v>33000</v>
      </c>
      <c r="H2050" s="127">
        <v>4700</v>
      </c>
      <c r="I2050" s="127">
        <v>5000</v>
      </c>
      <c r="J2050" s="127">
        <v>1</v>
      </c>
      <c r="K2050" s="127">
        <v>20</v>
      </c>
      <c r="L2050" s="127">
        <v>1</v>
      </c>
      <c r="M2050" s="127">
        <v>2</v>
      </c>
      <c r="N2050" s="127">
        <v>1</v>
      </c>
      <c r="O2050" s="127">
        <v>4</v>
      </c>
      <c r="P2050" s="127">
        <v>3</v>
      </c>
    </row>
    <row r="2051" spans="1:16" s="123" customFormat="1" ht="15.75" x14ac:dyDescent="0.25">
      <c r="A2051" s="121"/>
      <c r="B2051" s="127">
        <v>2041</v>
      </c>
      <c r="C2051" s="127">
        <v>1</v>
      </c>
      <c r="D2051" s="127">
        <v>48</v>
      </c>
      <c r="E2051" s="127">
        <v>5400</v>
      </c>
      <c r="F2051" s="128">
        <v>2.9963418824864485</v>
      </c>
      <c r="G2051" s="127">
        <v>12000</v>
      </c>
      <c r="H2051" s="127">
        <v>1400</v>
      </c>
      <c r="I2051" s="127">
        <v>5000</v>
      </c>
      <c r="J2051" s="127">
        <v>2</v>
      </c>
      <c r="K2051" s="129">
        <v>33</v>
      </c>
      <c r="L2051" s="127">
        <v>1</v>
      </c>
      <c r="M2051" s="127">
        <v>4</v>
      </c>
      <c r="N2051" s="127">
        <v>2</v>
      </c>
      <c r="O2051" s="127">
        <v>3</v>
      </c>
      <c r="P2051" s="127">
        <v>2</v>
      </c>
    </row>
    <row r="2052" spans="1:16" s="123" customFormat="1" ht="15.75" x14ac:dyDescent="0.25">
      <c r="A2052" s="121"/>
      <c r="B2052" s="127">
        <v>2042</v>
      </c>
      <c r="C2052" s="127">
        <v>2</v>
      </c>
      <c r="D2052" s="127">
        <v>36</v>
      </c>
      <c r="E2052" s="127">
        <v>18300</v>
      </c>
      <c r="F2052" s="128">
        <v>2.6236163943088711</v>
      </c>
      <c r="G2052" s="127">
        <v>36000</v>
      </c>
      <c r="H2052" s="127">
        <v>4400</v>
      </c>
      <c r="I2052" s="127">
        <v>6000</v>
      </c>
      <c r="J2052" s="127">
        <v>1</v>
      </c>
      <c r="K2052" s="127">
        <v>24</v>
      </c>
      <c r="L2052" s="127">
        <v>4</v>
      </c>
      <c r="M2052" s="127">
        <v>4</v>
      </c>
      <c r="N2052" s="127">
        <v>2</v>
      </c>
      <c r="O2052" s="127">
        <v>1</v>
      </c>
      <c r="P2052" s="127">
        <v>2</v>
      </c>
    </row>
    <row r="2053" spans="1:16" s="123" customFormat="1" ht="15.75" x14ac:dyDescent="0.25">
      <c r="A2053" s="121"/>
      <c r="B2053" s="127">
        <v>2043</v>
      </c>
      <c r="C2053" s="127">
        <v>5</v>
      </c>
      <c r="D2053" s="127">
        <v>12</v>
      </c>
      <c r="E2053" s="127">
        <v>14000</v>
      </c>
      <c r="F2053" s="128">
        <v>2.4246237416052696</v>
      </c>
      <c r="G2053" s="127">
        <v>25000</v>
      </c>
      <c r="H2053" s="127">
        <v>4700</v>
      </c>
      <c r="I2053" s="127">
        <v>5500</v>
      </c>
      <c r="J2053" s="127">
        <v>1</v>
      </c>
      <c r="K2053" s="129">
        <v>40</v>
      </c>
      <c r="L2053" s="127">
        <v>2</v>
      </c>
      <c r="M2053" s="127">
        <v>4</v>
      </c>
      <c r="N2053" s="127">
        <v>1</v>
      </c>
      <c r="O2053" s="127">
        <v>3</v>
      </c>
      <c r="P2053" s="127">
        <v>3</v>
      </c>
    </row>
    <row r="2054" spans="1:16" s="123" customFormat="1" ht="15.75" x14ac:dyDescent="0.25">
      <c r="A2054" s="121"/>
      <c r="B2054" s="127">
        <v>2044</v>
      </c>
      <c r="C2054" s="127">
        <v>3</v>
      </c>
      <c r="D2054" s="127">
        <v>36</v>
      </c>
      <c r="E2054" s="127">
        <v>5400</v>
      </c>
      <c r="F2054" s="128">
        <v>3.7195143122099492</v>
      </c>
      <c r="G2054" s="127">
        <v>12000</v>
      </c>
      <c r="H2054" s="127">
        <v>2100</v>
      </c>
      <c r="I2054" s="127">
        <v>6000</v>
      </c>
      <c r="J2054" s="127">
        <v>1</v>
      </c>
      <c r="K2054" s="127">
        <v>45</v>
      </c>
      <c r="L2054" s="127">
        <v>2</v>
      </c>
      <c r="M2054" s="127">
        <v>2</v>
      </c>
      <c r="N2054" s="127">
        <v>2</v>
      </c>
      <c r="O2054" s="127">
        <v>4</v>
      </c>
      <c r="P2054" s="127">
        <v>3</v>
      </c>
    </row>
    <row r="2055" spans="1:16" s="123" customFormat="1" ht="15.75" x14ac:dyDescent="0.25">
      <c r="A2055" s="121"/>
      <c r="B2055" s="127">
        <v>2045</v>
      </c>
      <c r="C2055" s="127">
        <v>5</v>
      </c>
      <c r="D2055" s="127">
        <v>18</v>
      </c>
      <c r="E2055" s="127">
        <v>18300</v>
      </c>
      <c r="F2055" s="128">
        <v>2.3242343721509817</v>
      </c>
      <c r="G2055" s="127">
        <v>36000</v>
      </c>
      <c r="H2055" s="127">
        <v>5200</v>
      </c>
      <c r="I2055" s="127">
        <v>5500</v>
      </c>
      <c r="J2055" s="127">
        <v>1</v>
      </c>
      <c r="K2055" s="129">
        <v>54</v>
      </c>
      <c r="L2055" s="127">
        <v>4</v>
      </c>
      <c r="M2055" s="127">
        <v>5</v>
      </c>
      <c r="N2055" s="127">
        <v>2</v>
      </c>
      <c r="O2055" s="127">
        <v>3</v>
      </c>
      <c r="P2055" s="127">
        <v>3</v>
      </c>
    </row>
    <row r="2056" spans="1:16" s="123" customFormat="1" ht="15.75" x14ac:dyDescent="0.25">
      <c r="A2056" s="121"/>
      <c r="B2056" s="127">
        <v>2046</v>
      </c>
      <c r="C2056" s="127">
        <v>4</v>
      </c>
      <c r="D2056" s="127">
        <v>36</v>
      </c>
      <c r="E2056" s="127">
        <v>5400</v>
      </c>
      <c r="F2056" s="128">
        <v>1.6416528056008746</v>
      </c>
      <c r="G2056" s="127">
        <v>18000</v>
      </c>
      <c r="H2056" s="127">
        <v>2800</v>
      </c>
      <c r="I2056" s="127">
        <v>6000</v>
      </c>
      <c r="J2056" s="127">
        <v>1</v>
      </c>
      <c r="K2056" s="127">
        <v>32</v>
      </c>
      <c r="L2056" s="127">
        <v>1</v>
      </c>
      <c r="M2056" s="127">
        <v>1</v>
      </c>
      <c r="N2056" s="127">
        <v>1</v>
      </c>
      <c r="O2056" s="127">
        <v>4</v>
      </c>
      <c r="P2056" s="127">
        <v>1</v>
      </c>
    </row>
    <row r="2057" spans="1:16" s="123" customFormat="1" ht="15.75" x14ac:dyDescent="0.25">
      <c r="A2057" s="121"/>
      <c r="B2057" s="127">
        <v>2047</v>
      </c>
      <c r="C2057" s="127">
        <v>5</v>
      </c>
      <c r="D2057" s="127">
        <v>18</v>
      </c>
      <c r="E2057" s="127">
        <v>24000</v>
      </c>
      <c r="F2057" s="128">
        <v>3.0469206203329069</v>
      </c>
      <c r="G2057" s="127">
        <v>49000</v>
      </c>
      <c r="H2057" s="127">
        <v>8400</v>
      </c>
      <c r="I2057" s="127">
        <v>5500</v>
      </c>
      <c r="J2057" s="127">
        <v>1</v>
      </c>
      <c r="K2057" s="129">
        <v>41</v>
      </c>
      <c r="L2057" s="127">
        <v>3</v>
      </c>
      <c r="M2057" s="127">
        <v>4</v>
      </c>
      <c r="N2057" s="127">
        <v>2</v>
      </c>
      <c r="O2057" s="127">
        <v>2</v>
      </c>
      <c r="P2057" s="127">
        <v>1</v>
      </c>
    </row>
    <row r="2058" spans="1:16" s="123" customFormat="1" ht="15.75" x14ac:dyDescent="0.25">
      <c r="A2058" s="121"/>
      <c r="B2058" s="127">
        <v>2048</v>
      </c>
      <c r="C2058" s="127">
        <v>2</v>
      </c>
      <c r="D2058" s="127">
        <v>36</v>
      </c>
      <c r="E2058" s="127">
        <v>18300</v>
      </c>
      <c r="F2058" s="128">
        <v>3.8798550805557319</v>
      </c>
      <c r="G2058" s="127">
        <v>36000</v>
      </c>
      <c r="H2058" s="127">
        <v>5000</v>
      </c>
      <c r="I2058" s="127">
        <v>6000</v>
      </c>
      <c r="J2058" s="127">
        <v>1</v>
      </c>
      <c r="K2058" s="127">
        <v>51</v>
      </c>
      <c r="L2058" s="127">
        <v>3</v>
      </c>
      <c r="M2058" s="127">
        <v>4</v>
      </c>
      <c r="N2058" s="127">
        <v>1</v>
      </c>
      <c r="O2058" s="127">
        <v>4</v>
      </c>
      <c r="P2058" s="127">
        <v>2</v>
      </c>
    </row>
    <row r="2059" spans="1:16" s="123" customFormat="1" ht="15.75" x14ac:dyDescent="0.25">
      <c r="A2059" s="121"/>
      <c r="B2059" s="127">
        <v>2049</v>
      </c>
      <c r="C2059" s="127">
        <v>1</v>
      </c>
      <c r="D2059" s="127">
        <v>18</v>
      </c>
      <c r="E2059" s="127">
        <v>18300</v>
      </c>
      <c r="F2059" s="128">
        <v>3.0496005381970632</v>
      </c>
      <c r="G2059" s="127">
        <v>36000</v>
      </c>
      <c r="H2059" s="127">
        <v>4400</v>
      </c>
      <c r="I2059" s="127">
        <v>5000</v>
      </c>
      <c r="J2059" s="127">
        <v>1</v>
      </c>
      <c r="K2059" s="129">
        <v>18</v>
      </c>
      <c r="L2059" s="127">
        <v>4</v>
      </c>
      <c r="M2059" s="127">
        <v>3</v>
      </c>
      <c r="N2059" s="127">
        <v>1</v>
      </c>
      <c r="O2059" s="127">
        <v>4</v>
      </c>
      <c r="P2059" s="127">
        <v>3</v>
      </c>
    </row>
    <row r="2060" spans="1:16" s="123" customFormat="1" ht="15.75" x14ac:dyDescent="0.25">
      <c r="A2060" s="121"/>
      <c r="B2060" s="127">
        <v>2050</v>
      </c>
      <c r="C2060" s="127">
        <v>3</v>
      </c>
      <c r="D2060" s="127">
        <v>18</v>
      </c>
      <c r="E2060" s="127">
        <v>24000</v>
      </c>
      <c r="F2060" s="128">
        <v>1.3590115540149916</v>
      </c>
      <c r="G2060" s="127">
        <v>36000</v>
      </c>
      <c r="H2060" s="127">
        <v>7300</v>
      </c>
      <c r="I2060" s="127">
        <v>6000</v>
      </c>
      <c r="J2060" s="127">
        <v>1</v>
      </c>
      <c r="K2060" s="127">
        <v>28</v>
      </c>
      <c r="L2060" s="127">
        <v>2</v>
      </c>
      <c r="M2060" s="127">
        <v>1</v>
      </c>
      <c r="N2060" s="127">
        <v>2</v>
      </c>
      <c r="O2060" s="127">
        <v>2</v>
      </c>
      <c r="P2060" s="127">
        <v>2</v>
      </c>
    </row>
    <row r="2061" spans="1:16" s="123" customFormat="1" ht="15.75" x14ac:dyDescent="0.25">
      <c r="A2061" s="121"/>
      <c r="B2061" s="127">
        <v>2051</v>
      </c>
      <c r="C2061" s="127">
        <v>1</v>
      </c>
      <c r="D2061" s="127">
        <v>36</v>
      </c>
      <c r="E2061" s="127">
        <v>18300</v>
      </c>
      <c r="F2061" s="128">
        <v>2.8002406914217595</v>
      </c>
      <c r="G2061" s="127">
        <v>36000</v>
      </c>
      <c r="H2061" s="127">
        <v>5300</v>
      </c>
      <c r="I2061" s="127">
        <v>5000</v>
      </c>
      <c r="J2061" s="127">
        <v>1</v>
      </c>
      <c r="K2061" s="129">
        <v>49</v>
      </c>
      <c r="L2061" s="127">
        <v>2</v>
      </c>
      <c r="M2061" s="127">
        <v>3</v>
      </c>
      <c r="N2061" s="127">
        <v>1</v>
      </c>
      <c r="O2061" s="127">
        <v>3</v>
      </c>
      <c r="P2061" s="127">
        <v>1</v>
      </c>
    </row>
    <row r="2062" spans="1:16" s="123" customFormat="1" ht="15.75" x14ac:dyDescent="0.25">
      <c r="A2062" s="121"/>
      <c r="B2062" s="127">
        <v>2052</v>
      </c>
      <c r="C2062" s="127">
        <v>3</v>
      </c>
      <c r="D2062" s="127">
        <v>36</v>
      </c>
      <c r="E2062" s="127">
        <v>14000</v>
      </c>
      <c r="F2062" s="128">
        <v>2.3011019433916156</v>
      </c>
      <c r="G2062" s="127">
        <v>25000</v>
      </c>
      <c r="H2062" s="127">
        <v>4400</v>
      </c>
      <c r="I2062" s="127">
        <v>6000</v>
      </c>
      <c r="J2062" s="127">
        <v>2</v>
      </c>
      <c r="K2062" s="129">
        <v>31</v>
      </c>
      <c r="L2062" s="127">
        <v>4</v>
      </c>
      <c r="M2062" s="127">
        <v>5</v>
      </c>
      <c r="N2062" s="127">
        <v>1</v>
      </c>
      <c r="O2062" s="127">
        <v>1</v>
      </c>
      <c r="P2062" s="127">
        <v>2</v>
      </c>
    </row>
    <row r="2063" spans="1:16" s="123" customFormat="1" ht="15.75" x14ac:dyDescent="0.25">
      <c r="A2063" s="121"/>
      <c r="B2063" s="127">
        <v>2053</v>
      </c>
      <c r="C2063" s="127">
        <v>3</v>
      </c>
      <c r="D2063" s="127">
        <v>48</v>
      </c>
      <c r="E2063" s="127">
        <v>5400</v>
      </c>
      <c r="F2063" s="128">
        <v>2.9032064591056623</v>
      </c>
      <c r="G2063" s="127">
        <v>18000</v>
      </c>
      <c r="H2063" s="127">
        <v>2600</v>
      </c>
      <c r="I2063" s="127">
        <v>6000</v>
      </c>
      <c r="J2063" s="127">
        <v>1</v>
      </c>
      <c r="K2063" s="127">
        <v>55</v>
      </c>
      <c r="L2063" s="127">
        <v>1</v>
      </c>
      <c r="M2063" s="127">
        <v>5</v>
      </c>
      <c r="N2063" s="127">
        <v>2</v>
      </c>
      <c r="O2063" s="127">
        <v>1</v>
      </c>
      <c r="P2063" s="127">
        <v>1</v>
      </c>
    </row>
    <row r="2064" spans="1:16" s="123" customFormat="1" ht="15.75" x14ac:dyDescent="0.25">
      <c r="A2064" s="121"/>
      <c r="B2064" s="127">
        <v>2054</v>
      </c>
      <c r="C2064" s="127">
        <v>5</v>
      </c>
      <c r="D2064" s="127">
        <v>12</v>
      </c>
      <c r="E2064" s="127">
        <v>14000</v>
      </c>
      <c r="F2064" s="128">
        <v>3.1485505542468584</v>
      </c>
      <c r="G2064" s="127">
        <v>21000</v>
      </c>
      <c r="H2064" s="127">
        <v>3600</v>
      </c>
      <c r="I2064" s="127">
        <v>5500</v>
      </c>
      <c r="J2064" s="127">
        <v>1</v>
      </c>
      <c r="K2064" s="129">
        <v>18</v>
      </c>
      <c r="L2064" s="127">
        <v>4</v>
      </c>
      <c r="M2064" s="127">
        <v>3</v>
      </c>
      <c r="N2064" s="127">
        <v>2</v>
      </c>
      <c r="O2064" s="127">
        <v>1</v>
      </c>
      <c r="P2064" s="127">
        <v>3</v>
      </c>
    </row>
    <row r="2065" spans="1:16" s="123" customFormat="1" ht="15.75" x14ac:dyDescent="0.25">
      <c r="A2065" s="121"/>
      <c r="B2065" s="127">
        <v>2055</v>
      </c>
      <c r="C2065" s="127">
        <v>5</v>
      </c>
      <c r="D2065" s="127">
        <v>48</v>
      </c>
      <c r="E2065" s="127">
        <v>14000</v>
      </c>
      <c r="F2065" s="128">
        <v>1.2408763179793136</v>
      </c>
      <c r="G2065" s="127">
        <v>25000</v>
      </c>
      <c r="H2065" s="127">
        <v>5300</v>
      </c>
      <c r="I2065" s="127">
        <v>5500</v>
      </c>
      <c r="J2065" s="127">
        <v>1</v>
      </c>
      <c r="K2065" s="127">
        <v>28</v>
      </c>
      <c r="L2065" s="127">
        <v>2</v>
      </c>
      <c r="M2065" s="127">
        <v>5</v>
      </c>
      <c r="N2065" s="127">
        <v>1</v>
      </c>
      <c r="O2065" s="127">
        <v>4</v>
      </c>
      <c r="P2065" s="127">
        <v>1</v>
      </c>
    </row>
    <row r="2066" spans="1:16" s="123" customFormat="1" ht="15.75" x14ac:dyDescent="0.25">
      <c r="A2066" s="121"/>
      <c r="B2066" s="127">
        <v>2056</v>
      </c>
      <c r="C2066" s="127">
        <v>2</v>
      </c>
      <c r="D2066" s="127">
        <v>12</v>
      </c>
      <c r="E2066" s="127">
        <v>5400</v>
      </c>
      <c r="F2066" s="128">
        <v>2.8956266629430036</v>
      </c>
      <c r="G2066" s="127">
        <v>15000</v>
      </c>
      <c r="H2066" s="127">
        <v>2400</v>
      </c>
      <c r="I2066" s="127">
        <v>6000</v>
      </c>
      <c r="J2066" s="127">
        <v>2</v>
      </c>
      <c r="K2066" s="129">
        <v>29</v>
      </c>
      <c r="L2066" s="127">
        <v>2</v>
      </c>
      <c r="M2066" s="127">
        <v>4</v>
      </c>
      <c r="N2066" s="127">
        <v>2</v>
      </c>
      <c r="O2066" s="127">
        <v>4</v>
      </c>
      <c r="P2066" s="127">
        <v>3</v>
      </c>
    </row>
    <row r="2067" spans="1:16" s="123" customFormat="1" ht="15.75" x14ac:dyDescent="0.25">
      <c r="A2067" s="121"/>
      <c r="B2067" s="127">
        <v>2057</v>
      </c>
      <c r="C2067" s="127">
        <v>4</v>
      </c>
      <c r="D2067" s="127">
        <v>36</v>
      </c>
      <c r="E2067" s="127">
        <v>14000</v>
      </c>
      <c r="F2067" s="128">
        <v>3.4230483780579597</v>
      </c>
      <c r="G2067" s="127">
        <v>21000</v>
      </c>
      <c r="H2067" s="127">
        <v>3600</v>
      </c>
      <c r="I2067" s="127">
        <v>6000</v>
      </c>
      <c r="J2067" s="127">
        <v>1</v>
      </c>
      <c r="K2067" s="127">
        <v>38</v>
      </c>
      <c r="L2067" s="127">
        <v>2</v>
      </c>
      <c r="M2067" s="127">
        <v>4</v>
      </c>
      <c r="N2067" s="127">
        <v>2</v>
      </c>
      <c r="O2067" s="127">
        <v>1</v>
      </c>
      <c r="P2067" s="127">
        <v>3</v>
      </c>
    </row>
    <row r="2068" spans="1:16" s="123" customFormat="1" ht="15.75" x14ac:dyDescent="0.25">
      <c r="A2068" s="121"/>
      <c r="B2068" s="127">
        <v>2058</v>
      </c>
      <c r="C2068" s="127">
        <v>1</v>
      </c>
      <c r="D2068" s="127">
        <v>48</v>
      </c>
      <c r="E2068" s="127">
        <v>24000</v>
      </c>
      <c r="F2068" s="128">
        <v>3.9366200934683206</v>
      </c>
      <c r="G2068" s="127">
        <v>36000</v>
      </c>
      <c r="H2068" s="127">
        <v>6200</v>
      </c>
      <c r="I2068" s="127">
        <v>5000</v>
      </c>
      <c r="J2068" s="127">
        <v>2</v>
      </c>
      <c r="K2068" s="129">
        <v>31</v>
      </c>
      <c r="L2068" s="127">
        <v>1</v>
      </c>
      <c r="M2068" s="127">
        <v>2</v>
      </c>
      <c r="N2068" s="127">
        <v>2</v>
      </c>
      <c r="O2068" s="127">
        <v>1</v>
      </c>
      <c r="P2068" s="127">
        <v>3</v>
      </c>
    </row>
    <row r="2069" spans="1:16" s="123" customFormat="1" ht="15.75" x14ac:dyDescent="0.25">
      <c r="A2069" s="121"/>
      <c r="B2069" s="127">
        <v>2059</v>
      </c>
      <c r="C2069" s="127">
        <v>2</v>
      </c>
      <c r="D2069" s="127">
        <v>60</v>
      </c>
      <c r="E2069" s="127">
        <v>24000</v>
      </c>
      <c r="F2069" s="128">
        <v>3.9387927905979039</v>
      </c>
      <c r="G2069" s="127">
        <v>49000</v>
      </c>
      <c r="H2069" s="127">
        <v>7300</v>
      </c>
      <c r="I2069" s="127">
        <v>6000</v>
      </c>
      <c r="J2069" s="127">
        <v>1</v>
      </c>
      <c r="K2069" s="127">
        <v>47</v>
      </c>
      <c r="L2069" s="127">
        <v>3</v>
      </c>
      <c r="M2069" s="127">
        <v>3</v>
      </c>
      <c r="N2069" s="127">
        <v>2</v>
      </c>
      <c r="O2069" s="127">
        <v>3</v>
      </c>
      <c r="P2069" s="127">
        <v>2</v>
      </c>
    </row>
    <row r="2070" spans="1:16" s="123" customFormat="1" ht="15.75" x14ac:dyDescent="0.25">
      <c r="A2070" s="121"/>
      <c r="B2070" s="127">
        <v>2060</v>
      </c>
      <c r="C2070" s="127">
        <v>5</v>
      </c>
      <c r="D2070" s="127">
        <v>36</v>
      </c>
      <c r="E2070" s="127">
        <v>24000</v>
      </c>
      <c r="F2070" s="128">
        <v>1.550538821243562</v>
      </c>
      <c r="G2070" s="127">
        <v>36000</v>
      </c>
      <c r="H2070" s="127">
        <v>8400</v>
      </c>
      <c r="I2070" s="127">
        <v>5500</v>
      </c>
      <c r="J2070" s="127">
        <v>1</v>
      </c>
      <c r="K2070" s="129">
        <v>24</v>
      </c>
      <c r="L2070" s="127">
        <v>2</v>
      </c>
      <c r="M2070" s="127">
        <v>5</v>
      </c>
      <c r="N2070" s="127">
        <v>1</v>
      </c>
      <c r="O2070" s="127">
        <v>1</v>
      </c>
      <c r="P2070" s="127">
        <v>3</v>
      </c>
    </row>
    <row r="2071" spans="1:16" s="123" customFormat="1" ht="15.75" x14ac:dyDescent="0.25">
      <c r="A2071" s="121"/>
      <c r="B2071" s="127">
        <v>2061</v>
      </c>
      <c r="C2071" s="127">
        <v>2</v>
      </c>
      <c r="D2071" s="127">
        <v>18</v>
      </c>
      <c r="E2071" s="127">
        <v>14000</v>
      </c>
      <c r="F2071" s="128">
        <v>3.7206924342786269</v>
      </c>
      <c r="G2071" s="127">
        <v>25000</v>
      </c>
      <c r="H2071" s="127">
        <v>3600</v>
      </c>
      <c r="I2071" s="127">
        <v>6000</v>
      </c>
      <c r="J2071" s="127">
        <v>2</v>
      </c>
      <c r="K2071" s="127">
        <v>46</v>
      </c>
      <c r="L2071" s="127">
        <v>3</v>
      </c>
      <c r="M2071" s="127">
        <v>2</v>
      </c>
      <c r="N2071" s="127">
        <v>2</v>
      </c>
      <c r="O2071" s="127">
        <v>2</v>
      </c>
      <c r="P2071" s="127">
        <v>1</v>
      </c>
    </row>
    <row r="2072" spans="1:16" s="123" customFormat="1" ht="15.75" x14ac:dyDescent="0.25">
      <c r="A2072" s="121"/>
      <c r="B2072" s="127">
        <v>2062</v>
      </c>
      <c r="C2072" s="127">
        <v>3</v>
      </c>
      <c r="D2072" s="127">
        <v>36</v>
      </c>
      <c r="E2072" s="127">
        <v>24000</v>
      </c>
      <c r="F2072" s="128">
        <v>3.2329370253622827</v>
      </c>
      <c r="G2072" s="127">
        <v>36000</v>
      </c>
      <c r="H2072" s="127">
        <v>7700</v>
      </c>
      <c r="I2072" s="127">
        <v>6000</v>
      </c>
      <c r="J2072" s="127">
        <v>2</v>
      </c>
      <c r="K2072" s="129">
        <v>27</v>
      </c>
      <c r="L2072" s="127">
        <v>2</v>
      </c>
      <c r="M2072" s="127">
        <v>3</v>
      </c>
      <c r="N2072" s="127">
        <v>2</v>
      </c>
      <c r="O2072" s="127">
        <v>3</v>
      </c>
      <c r="P2072" s="127">
        <v>2</v>
      </c>
    </row>
    <row r="2073" spans="1:16" s="123" customFormat="1" ht="15.75" x14ac:dyDescent="0.25">
      <c r="A2073" s="121"/>
      <c r="B2073" s="127">
        <v>2063</v>
      </c>
      <c r="C2073" s="127">
        <v>5</v>
      </c>
      <c r="D2073" s="127">
        <v>60</v>
      </c>
      <c r="E2073" s="127">
        <v>5400</v>
      </c>
      <c r="F2073" s="128">
        <v>1.5685686606777556</v>
      </c>
      <c r="G2073" s="127">
        <v>12000</v>
      </c>
      <c r="H2073" s="127">
        <v>1900</v>
      </c>
      <c r="I2073" s="127">
        <v>5500</v>
      </c>
      <c r="J2073" s="127">
        <v>2</v>
      </c>
      <c r="K2073" s="127">
        <v>55</v>
      </c>
      <c r="L2073" s="127">
        <v>2</v>
      </c>
      <c r="M2073" s="127">
        <v>3</v>
      </c>
      <c r="N2073" s="127">
        <v>1</v>
      </c>
      <c r="O2073" s="127">
        <v>2</v>
      </c>
      <c r="P2073" s="127">
        <v>3</v>
      </c>
    </row>
    <row r="2074" spans="1:16" s="123" customFormat="1" ht="15.75" x14ac:dyDescent="0.25">
      <c r="A2074" s="121"/>
      <c r="B2074" s="127">
        <v>2064</v>
      </c>
      <c r="C2074" s="127">
        <v>4</v>
      </c>
      <c r="D2074" s="127">
        <v>18</v>
      </c>
      <c r="E2074" s="127">
        <v>18300</v>
      </c>
      <c r="F2074" s="128">
        <v>2.6971190204556339</v>
      </c>
      <c r="G2074" s="127">
        <v>36000</v>
      </c>
      <c r="H2074" s="127">
        <v>5200</v>
      </c>
      <c r="I2074" s="127">
        <v>6000</v>
      </c>
      <c r="J2074" s="127">
        <v>1</v>
      </c>
      <c r="K2074" s="129">
        <v>30</v>
      </c>
      <c r="L2074" s="127">
        <v>3</v>
      </c>
      <c r="M2074" s="127">
        <v>2</v>
      </c>
      <c r="N2074" s="127">
        <v>1</v>
      </c>
      <c r="O2074" s="127">
        <v>2</v>
      </c>
      <c r="P2074" s="127">
        <v>2</v>
      </c>
    </row>
    <row r="2075" spans="1:16" s="123" customFormat="1" ht="15.75" x14ac:dyDescent="0.25">
      <c r="A2075" s="121"/>
      <c r="B2075" s="127">
        <v>2065</v>
      </c>
      <c r="C2075" s="127">
        <v>3</v>
      </c>
      <c r="D2075" s="127">
        <v>60</v>
      </c>
      <c r="E2075" s="127">
        <v>5400</v>
      </c>
      <c r="F2075" s="128">
        <v>3.5798412823387129</v>
      </c>
      <c r="G2075" s="127">
        <v>18000</v>
      </c>
      <c r="H2075" s="127">
        <v>3000</v>
      </c>
      <c r="I2075" s="127">
        <v>6000</v>
      </c>
      <c r="J2075" s="127">
        <v>2</v>
      </c>
      <c r="K2075" s="127">
        <v>44</v>
      </c>
      <c r="L2075" s="127">
        <v>4</v>
      </c>
      <c r="M2075" s="127">
        <v>3</v>
      </c>
      <c r="N2075" s="127">
        <v>2</v>
      </c>
      <c r="O2075" s="127">
        <v>1</v>
      </c>
      <c r="P2075" s="127">
        <v>3</v>
      </c>
    </row>
    <row r="2076" spans="1:16" s="123" customFormat="1" ht="15.75" x14ac:dyDescent="0.25">
      <c r="A2076" s="121"/>
      <c r="B2076" s="127">
        <v>2066</v>
      </c>
      <c r="C2076" s="127">
        <v>1</v>
      </c>
      <c r="D2076" s="127">
        <v>48</v>
      </c>
      <c r="E2076" s="127">
        <v>5400</v>
      </c>
      <c r="F2076" s="128">
        <v>1.1594150831462833</v>
      </c>
      <c r="G2076" s="127">
        <v>12000</v>
      </c>
      <c r="H2076" s="127">
        <v>1500</v>
      </c>
      <c r="I2076" s="127">
        <v>5000</v>
      </c>
      <c r="J2076" s="127">
        <v>2</v>
      </c>
      <c r="K2076" s="129">
        <v>24</v>
      </c>
      <c r="L2076" s="127">
        <v>2</v>
      </c>
      <c r="M2076" s="127">
        <v>4</v>
      </c>
      <c r="N2076" s="127">
        <v>2</v>
      </c>
      <c r="O2076" s="127">
        <v>2</v>
      </c>
      <c r="P2076" s="127">
        <v>1</v>
      </c>
    </row>
    <row r="2077" spans="1:16" s="123" customFormat="1" ht="15.75" x14ac:dyDescent="0.25">
      <c r="A2077" s="121"/>
      <c r="B2077" s="127">
        <v>2067</v>
      </c>
      <c r="C2077" s="127">
        <v>1</v>
      </c>
      <c r="D2077" s="127">
        <v>48</v>
      </c>
      <c r="E2077" s="127">
        <v>14000</v>
      </c>
      <c r="F2077" s="128">
        <v>1.9329472713118427</v>
      </c>
      <c r="G2077" s="127">
        <v>25000</v>
      </c>
      <c r="H2077" s="127">
        <v>3600</v>
      </c>
      <c r="I2077" s="127">
        <v>5000</v>
      </c>
      <c r="J2077" s="127">
        <v>1</v>
      </c>
      <c r="K2077" s="127">
        <v>40</v>
      </c>
      <c r="L2077" s="127">
        <v>4</v>
      </c>
      <c r="M2077" s="127">
        <v>4</v>
      </c>
      <c r="N2077" s="127">
        <v>2</v>
      </c>
      <c r="O2077" s="127">
        <v>1</v>
      </c>
      <c r="P2077" s="127">
        <v>1</v>
      </c>
    </row>
    <row r="2078" spans="1:16" s="123" customFormat="1" ht="15.75" x14ac:dyDescent="0.25">
      <c r="A2078" s="121"/>
      <c r="B2078" s="127">
        <v>2068</v>
      </c>
      <c r="C2078" s="127">
        <v>4</v>
      </c>
      <c r="D2078" s="127">
        <v>18</v>
      </c>
      <c r="E2078" s="127">
        <v>5400</v>
      </c>
      <c r="F2078" s="128">
        <v>2.5741012025722201</v>
      </c>
      <c r="G2078" s="127">
        <v>18000</v>
      </c>
      <c r="H2078" s="127">
        <v>2800</v>
      </c>
      <c r="I2078" s="127">
        <v>6000</v>
      </c>
      <c r="J2078" s="127">
        <v>2</v>
      </c>
      <c r="K2078" s="129">
        <v>37</v>
      </c>
      <c r="L2078" s="127">
        <v>2</v>
      </c>
      <c r="M2078" s="127">
        <v>4</v>
      </c>
      <c r="N2078" s="127">
        <v>1</v>
      </c>
      <c r="O2078" s="127">
        <v>1</v>
      </c>
      <c r="P2078" s="127">
        <v>3</v>
      </c>
    </row>
    <row r="2079" spans="1:16" s="123" customFormat="1" ht="15.75" x14ac:dyDescent="0.25">
      <c r="A2079" s="121"/>
      <c r="B2079" s="127">
        <v>2069</v>
      </c>
      <c r="C2079" s="127">
        <v>1</v>
      </c>
      <c r="D2079" s="127">
        <v>36</v>
      </c>
      <c r="E2079" s="127">
        <v>18300</v>
      </c>
      <c r="F2079" s="128">
        <v>2.7396285173063886</v>
      </c>
      <c r="G2079" s="127">
        <v>36000</v>
      </c>
      <c r="H2079" s="127">
        <v>4400</v>
      </c>
      <c r="I2079" s="127">
        <v>5000</v>
      </c>
      <c r="J2079" s="127">
        <v>2</v>
      </c>
      <c r="K2079" s="127">
        <v>38</v>
      </c>
      <c r="L2079" s="127">
        <v>2</v>
      </c>
      <c r="M2079" s="127">
        <v>1</v>
      </c>
      <c r="N2079" s="127">
        <v>2</v>
      </c>
      <c r="O2079" s="127">
        <v>3</v>
      </c>
      <c r="P2079" s="127">
        <v>1</v>
      </c>
    </row>
    <row r="2080" spans="1:16" s="123" customFormat="1" ht="15.75" x14ac:dyDescent="0.25">
      <c r="A2080" s="121"/>
      <c r="B2080" s="127">
        <v>2070</v>
      </c>
      <c r="C2080" s="127">
        <v>3</v>
      </c>
      <c r="D2080" s="127">
        <v>12</v>
      </c>
      <c r="E2080" s="127">
        <v>24000</v>
      </c>
      <c r="F2080" s="128">
        <v>3.4956645687885484</v>
      </c>
      <c r="G2080" s="127">
        <v>47000</v>
      </c>
      <c r="H2080" s="127">
        <v>7300</v>
      </c>
      <c r="I2080" s="127">
        <v>6000</v>
      </c>
      <c r="J2080" s="127">
        <v>1</v>
      </c>
      <c r="K2080" s="129">
        <v>54</v>
      </c>
      <c r="L2080" s="127">
        <v>1</v>
      </c>
      <c r="M2080" s="127">
        <v>4</v>
      </c>
      <c r="N2080" s="127">
        <v>1</v>
      </c>
      <c r="O2080" s="127">
        <v>2</v>
      </c>
      <c r="P2080" s="127">
        <v>3</v>
      </c>
    </row>
    <row r="2081" spans="1:16" s="123" customFormat="1" ht="15.75" x14ac:dyDescent="0.25">
      <c r="A2081" s="121"/>
      <c r="B2081" s="127">
        <v>2071</v>
      </c>
      <c r="C2081" s="127">
        <v>2</v>
      </c>
      <c r="D2081" s="127">
        <v>60</v>
      </c>
      <c r="E2081" s="127">
        <v>5400</v>
      </c>
      <c r="F2081" s="128">
        <v>2.0692583459849021</v>
      </c>
      <c r="G2081" s="127">
        <v>12000</v>
      </c>
      <c r="H2081" s="127">
        <v>2000</v>
      </c>
      <c r="I2081" s="127">
        <v>6000</v>
      </c>
      <c r="J2081" s="127">
        <v>2</v>
      </c>
      <c r="K2081" s="127">
        <v>34</v>
      </c>
      <c r="L2081" s="127">
        <v>4</v>
      </c>
      <c r="M2081" s="127">
        <v>4</v>
      </c>
      <c r="N2081" s="127">
        <v>1</v>
      </c>
      <c r="O2081" s="127">
        <v>3</v>
      </c>
      <c r="P2081" s="127">
        <v>3</v>
      </c>
    </row>
    <row r="2082" spans="1:16" s="123" customFormat="1" ht="15.75" x14ac:dyDescent="0.25">
      <c r="A2082" s="121"/>
      <c r="B2082" s="127">
        <v>2072</v>
      </c>
      <c r="C2082" s="127">
        <v>5</v>
      </c>
      <c r="D2082" s="127">
        <v>48</v>
      </c>
      <c r="E2082" s="127">
        <v>24000</v>
      </c>
      <c r="F2082" s="128">
        <v>1.140804461653554</v>
      </c>
      <c r="G2082" s="127">
        <v>45000</v>
      </c>
      <c r="H2082" s="127">
        <v>8100</v>
      </c>
      <c r="I2082" s="127">
        <v>5500</v>
      </c>
      <c r="J2082" s="127">
        <v>2</v>
      </c>
      <c r="K2082" s="129">
        <v>29</v>
      </c>
      <c r="L2082" s="127">
        <v>4</v>
      </c>
      <c r="M2082" s="127">
        <v>4</v>
      </c>
      <c r="N2082" s="127">
        <v>2</v>
      </c>
      <c r="O2082" s="127">
        <v>4</v>
      </c>
      <c r="P2082" s="127">
        <v>3</v>
      </c>
    </row>
    <row r="2083" spans="1:16" s="123" customFormat="1" ht="15.75" x14ac:dyDescent="0.25">
      <c r="A2083" s="121"/>
      <c r="B2083" s="127">
        <v>2073</v>
      </c>
      <c r="C2083" s="127">
        <v>2</v>
      </c>
      <c r="D2083" s="127">
        <v>36</v>
      </c>
      <c r="E2083" s="127">
        <v>24000</v>
      </c>
      <c r="F2083" s="128">
        <v>2.2143232594532782</v>
      </c>
      <c r="G2083" s="127">
        <v>49000</v>
      </c>
      <c r="H2083" s="127">
        <v>7300</v>
      </c>
      <c r="I2083" s="127">
        <v>6000</v>
      </c>
      <c r="J2083" s="127">
        <v>2</v>
      </c>
      <c r="K2083" s="127">
        <v>22</v>
      </c>
      <c r="L2083" s="127">
        <v>3</v>
      </c>
      <c r="M2083" s="127">
        <v>5</v>
      </c>
      <c r="N2083" s="127">
        <v>1</v>
      </c>
      <c r="O2083" s="127">
        <v>4</v>
      </c>
      <c r="P2083" s="127">
        <v>2</v>
      </c>
    </row>
    <row r="2084" spans="1:16" s="123" customFormat="1" ht="15.75" x14ac:dyDescent="0.25">
      <c r="A2084" s="121"/>
      <c r="B2084" s="127">
        <v>2074</v>
      </c>
      <c r="C2084" s="127">
        <v>5</v>
      </c>
      <c r="D2084" s="127">
        <v>60</v>
      </c>
      <c r="E2084" s="127">
        <v>5400</v>
      </c>
      <c r="F2084" s="128">
        <v>3.2876665928112563</v>
      </c>
      <c r="G2084" s="127">
        <v>18000</v>
      </c>
      <c r="H2084" s="127">
        <v>2900</v>
      </c>
      <c r="I2084" s="127">
        <v>5500</v>
      </c>
      <c r="J2084" s="127">
        <v>2</v>
      </c>
      <c r="K2084" s="129">
        <v>41</v>
      </c>
      <c r="L2084" s="127">
        <v>3</v>
      </c>
      <c r="M2084" s="127">
        <v>4</v>
      </c>
      <c r="N2084" s="127">
        <v>2</v>
      </c>
      <c r="O2084" s="127">
        <v>2</v>
      </c>
      <c r="P2084" s="127">
        <v>3</v>
      </c>
    </row>
    <row r="2085" spans="1:16" s="123" customFormat="1" ht="15.75" x14ac:dyDescent="0.25">
      <c r="A2085" s="121"/>
      <c r="B2085" s="127">
        <v>2075</v>
      </c>
      <c r="C2085" s="127">
        <v>2</v>
      </c>
      <c r="D2085" s="127">
        <v>18</v>
      </c>
      <c r="E2085" s="127">
        <v>18300</v>
      </c>
      <c r="F2085" s="128">
        <v>2.6673334881906441</v>
      </c>
      <c r="G2085" s="127">
        <v>36000</v>
      </c>
      <c r="H2085" s="127">
        <v>6200</v>
      </c>
      <c r="I2085" s="127">
        <v>6000</v>
      </c>
      <c r="J2085" s="127">
        <v>2</v>
      </c>
      <c r="K2085" s="127">
        <v>49</v>
      </c>
      <c r="L2085" s="127">
        <v>4</v>
      </c>
      <c r="M2085" s="127">
        <v>2</v>
      </c>
      <c r="N2085" s="127">
        <v>2</v>
      </c>
      <c r="O2085" s="127">
        <v>4</v>
      </c>
      <c r="P2085" s="127">
        <v>1</v>
      </c>
    </row>
    <row r="2086" spans="1:16" s="123" customFormat="1" ht="15.75" x14ac:dyDescent="0.25">
      <c r="A2086" s="121"/>
      <c r="B2086" s="127">
        <v>2076</v>
      </c>
      <c r="C2086" s="127">
        <v>3</v>
      </c>
      <c r="D2086" s="127">
        <v>18</v>
      </c>
      <c r="E2086" s="127">
        <v>14000</v>
      </c>
      <c r="F2086" s="128">
        <v>1.5761696422783822</v>
      </c>
      <c r="G2086" s="127">
        <v>21000</v>
      </c>
      <c r="H2086" s="127">
        <v>3600</v>
      </c>
      <c r="I2086" s="127">
        <v>6000</v>
      </c>
      <c r="J2086" s="127">
        <v>2</v>
      </c>
      <c r="K2086" s="127">
        <v>30</v>
      </c>
      <c r="L2086" s="127">
        <v>2</v>
      </c>
      <c r="M2086" s="127">
        <v>5</v>
      </c>
      <c r="N2086" s="127">
        <v>1</v>
      </c>
      <c r="O2086" s="127">
        <v>1</v>
      </c>
      <c r="P2086" s="127">
        <v>2</v>
      </c>
    </row>
    <row r="2087" spans="1:16" s="123" customFormat="1" ht="15.75" x14ac:dyDescent="0.25">
      <c r="A2087" s="121"/>
      <c r="B2087" s="127">
        <v>2077</v>
      </c>
      <c r="C2087" s="127">
        <v>4</v>
      </c>
      <c r="D2087" s="127">
        <v>36</v>
      </c>
      <c r="E2087" s="127">
        <v>14000</v>
      </c>
      <c r="F2087" s="128">
        <v>1.4321088592814659</v>
      </c>
      <c r="G2087" s="127">
        <v>25000</v>
      </c>
      <c r="H2087" s="127">
        <v>4200</v>
      </c>
      <c r="I2087" s="127">
        <v>6000</v>
      </c>
      <c r="J2087" s="127">
        <v>1</v>
      </c>
      <c r="K2087" s="129">
        <v>49</v>
      </c>
      <c r="L2087" s="127">
        <v>3</v>
      </c>
      <c r="M2087" s="127">
        <v>5</v>
      </c>
      <c r="N2087" s="127">
        <v>1</v>
      </c>
      <c r="O2087" s="127">
        <v>3</v>
      </c>
      <c r="P2087" s="127">
        <v>2</v>
      </c>
    </row>
    <row r="2088" spans="1:16" s="123" customFormat="1" ht="15.75" x14ac:dyDescent="0.25">
      <c r="A2088" s="121"/>
      <c r="B2088" s="127">
        <v>2078</v>
      </c>
      <c r="C2088" s="127">
        <v>3</v>
      </c>
      <c r="D2088" s="127">
        <v>60</v>
      </c>
      <c r="E2088" s="127">
        <v>24000</v>
      </c>
      <c r="F2088" s="128">
        <v>1.5590905869939315</v>
      </c>
      <c r="G2088" s="127">
        <v>36000</v>
      </c>
      <c r="H2088" s="127">
        <v>6900</v>
      </c>
      <c r="I2088" s="127">
        <v>6000</v>
      </c>
      <c r="J2088" s="127">
        <v>2</v>
      </c>
      <c r="K2088" s="127">
        <v>48</v>
      </c>
      <c r="L2088" s="127">
        <v>2</v>
      </c>
      <c r="M2088" s="127">
        <v>3</v>
      </c>
      <c r="N2088" s="127">
        <v>2</v>
      </c>
      <c r="O2088" s="127">
        <v>3</v>
      </c>
      <c r="P2088" s="127">
        <v>3</v>
      </c>
    </row>
    <row r="2089" spans="1:16" s="123" customFormat="1" ht="15.75" x14ac:dyDescent="0.25">
      <c r="A2089" s="121"/>
      <c r="B2089" s="127">
        <v>2079</v>
      </c>
      <c r="C2089" s="127">
        <v>5</v>
      </c>
      <c r="D2089" s="127">
        <v>36</v>
      </c>
      <c r="E2089" s="127">
        <v>14000</v>
      </c>
      <c r="F2089" s="128">
        <v>3.6067278756660706</v>
      </c>
      <c r="G2089" s="127">
        <v>20000</v>
      </c>
      <c r="H2089" s="127">
        <v>3600</v>
      </c>
      <c r="I2089" s="127">
        <v>5500</v>
      </c>
      <c r="J2089" s="127">
        <v>2</v>
      </c>
      <c r="K2089" s="129">
        <v>55</v>
      </c>
      <c r="L2089" s="127">
        <v>3</v>
      </c>
      <c r="M2089" s="127">
        <v>4</v>
      </c>
      <c r="N2089" s="127">
        <v>2</v>
      </c>
      <c r="O2089" s="127">
        <v>2</v>
      </c>
      <c r="P2089" s="127">
        <v>2</v>
      </c>
    </row>
    <row r="2090" spans="1:16" s="123" customFormat="1" ht="15.75" x14ac:dyDescent="0.25">
      <c r="A2090" s="121"/>
      <c r="B2090" s="127">
        <v>2080</v>
      </c>
      <c r="C2090" s="127">
        <v>4</v>
      </c>
      <c r="D2090" s="127">
        <v>18</v>
      </c>
      <c r="E2090" s="127">
        <v>18300</v>
      </c>
      <c r="F2090" s="128">
        <v>3.7169973381008004</v>
      </c>
      <c r="G2090" s="127">
        <v>36000</v>
      </c>
      <c r="H2090" s="127">
        <v>4400</v>
      </c>
      <c r="I2090" s="127">
        <v>6000</v>
      </c>
      <c r="J2090" s="127">
        <v>2</v>
      </c>
      <c r="K2090" s="127">
        <v>36</v>
      </c>
      <c r="L2090" s="127">
        <v>3</v>
      </c>
      <c r="M2090" s="127">
        <v>2</v>
      </c>
      <c r="N2090" s="127">
        <v>1</v>
      </c>
      <c r="O2090" s="127">
        <v>4</v>
      </c>
      <c r="P2090" s="127">
        <v>3</v>
      </c>
    </row>
    <row r="2091" spans="1:16" s="123" customFormat="1" ht="15.75" x14ac:dyDescent="0.25">
      <c r="A2091" s="121"/>
      <c r="B2091" s="127">
        <v>2081</v>
      </c>
      <c r="C2091" s="127">
        <v>4</v>
      </c>
      <c r="D2091" s="127">
        <v>60</v>
      </c>
      <c r="E2091" s="127">
        <v>18300</v>
      </c>
      <c r="F2091" s="128">
        <v>2.2244447782005698</v>
      </c>
      <c r="G2091" s="127">
        <v>36000</v>
      </c>
      <c r="H2091" s="127">
        <v>6000</v>
      </c>
      <c r="I2091" s="127">
        <v>6000</v>
      </c>
      <c r="J2091" s="127">
        <v>2</v>
      </c>
      <c r="K2091" s="129">
        <v>32</v>
      </c>
      <c r="L2091" s="127">
        <v>2</v>
      </c>
      <c r="M2091" s="127">
        <v>3</v>
      </c>
      <c r="N2091" s="127">
        <v>2</v>
      </c>
      <c r="O2091" s="127">
        <v>4</v>
      </c>
      <c r="P2091" s="127">
        <v>1</v>
      </c>
    </row>
    <row r="2092" spans="1:16" s="123" customFormat="1" ht="15.75" x14ac:dyDescent="0.25">
      <c r="A2092" s="121"/>
      <c r="B2092" s="127">
        <v>2082</v>
      </c>
      <c r="C2092" s="127">
        <v>5</v>
      </c>
      <c r="D2092" s="127">
        <v>48</v>
      </c>
      <c r="E2092" s="127">
        <v>14000</v>
      </c>
      <c r="F2092" s="128">
        <v>1.00456282756865</v>
      </c>
      <c r="G2092" s="127">
        <v>25000</v>
      </c>
      <c r="H2092" s="127">
        <v>4400</v>
      </c>
      <c r="I2092" s="127">
        <v>5500</v>
      </c>
      <c r="J2092" s="127">
        <v>2</v>
      </c>
      <c r="K2092" s="127">
        <v>33</v>
      </c>
      <c r="L2092" s="127">
        <v>3</v>
      </c>
      <c r="M2092" s="127">
        <v>2</v>
      </c>
      <c r="N2092" s="127">
        <v>2</v>
      </c>
      <c r="O2092" s="127">
        <v>4</v>
      </c>
      <c r="P2092" s="127">
        <v>1</v>
      </c>
    </row>
    <row r="2093" spans="1:16" s="123" customFormat="1" ht="15.75" x14ac:dyDescent="0.25">
      <c r="A2093" s="121"/>
      <c r="B2093" s="127">
        <v>2083</v>
      </c>
      <c r="C2093" s="127">
        <v>2</v>
      </c>
      <c r="D2093" s="127">
        <v>18</v>
      </c>
      <c r="E2093" s="127">
        <v>18300</v>
      </c>
      <c r="F2093" s="128">
        <v>2.2475226814174887</v>
      </c>
      <c r="G2093" s="127">
        <v>36000</v>
      </c>
      <c r="H2093" s="127">
        <v>5200</v>
      </c>
      <c r="I2093" s="127">
        <v>6000</v>
      </c>
      <c r="J2093" s="127">
        <v>2</v>
      </c>
      <c r="K2093" s="129">
        <v>30</v>
      </c>
      <c r="L2093" s="127">
        <v>1</v>
      </c>
      <c r="M2093" s="127">
        <v>4</v>
      </c>
      <c r="N2093" s="127">
        <v>1</v>
      </c>
      <c r="O2093" s="127">
        <v>3</v>
      </c>
      <c r="P2093" s="127">
        <v>3</v>
      </c>
    </row>
    <row r="2094" spans="1:16" s="123" customFormat="1" ht="15.75" x14ac:dyDescent="0.25">
      <c r="A2094" s="121"/>
      <c r="B2094" s="127">
        <v>2084</v>
      </c>
      <c r="C2094" s="127">
        <v>1</v>
      </c>
      <c r="D2094" s="127">
        <v>36</v>
      </c>
      <c r="E2094" s="127">
        <v>24000</v>
      </c>
      <c r="F2094" s="128">
        <v>1.4933644089090983</v>
      </c>
      <c r="G2094" s="127">
        <v>36000</v>
      </c>
      <c r="H2094" s="127">
        <v>6200</v>
      </c>
      <c r="I2094" s="127">
        <v>5000</v>
      </c>
      <c r="J2094" s="127">
        <v>2</v>
      </c>
      <c r="K2094" s="127">
        <v>27</v>
      </c>
      <c r="L2094" s="127">
        <v>1</v>
      </c>
      <c r="M2094" s="127">
        <v>2</v>
      </c>
      <c r="N2094" s="127">
        <v>1</v>
      </c>
      <c r="O2094" s="127">
        <v>3</v>
      </c>
      <c r="P2094" s="127">
        <v>2</v>
      </c>
    </row>
    <row r="2095" spans="1:16" s="123" customFormat="1" ht="15.75" x14ac:dyDescent="0.25">
      <c r="A2095" s="121"/>
      <c r="B2095" s="127">
        <v>2085</v>
      </c>
      <c r="C2095" s="127">
        <v>1</v>
      </c>
      <c r="D2095" s="127">
        <v>18</v>
      </c>
      <c r="E2095" s="127">
        <v>14000</v>
      </c>
      <c r="F2095" s="128">
        <v>3.2028649505154556</v>
      </c>
      <c r="G2095" s="127">
        <v>25000</v>
      </c>
      <c r="H2095" s="127">
        <v>7300</v>
      </c>
      <c r="I2095" s="127">
        <v>5000</v>
      </c>
      <c r="J2095" s="127">
        <v>1</v>
      </c>
      <c r="K2095" s="129">
        <v>37</v>
      </c>
      <c r="L2095" s="127">
        <v>4</v>
      </c>
      <c r="M2095" s="127">
        <v>3</v>
      </c>
      <c r="N2095" s="127">
        <v>1</v>
      </c>
      <c r="O2095" s="127">
        <v>4</v>
      </c>
      <c r="P2095" s="127">
        <v>1</v>
      </c>
    </row>
    <row r="2096" spans="1:16" s="123" customFormat="1" ht="15.75" x14ac:dyDescent="0.25">
      <c r="A2096" s="121"/>
      <c r="B2096" s="127">
        <v>2086</v>
      </c>
      <c r="C2096" s="127">
        <v>3</v>
      </c>
      <c r="D2096" s="127">
        <v>36</v>
      </c>
      <c r="E2096" s="127">
        <v>24000</v>
      </c>
      <c r="F2096" s="128">
        <v>3.1768030401815541</v>
      </c>
      <c r="G2096" s="127">
        <v>47000</v>
      </c>
      <c r="H2096" s="127">
        <v>7300</v>
      </c>
      <c r="I2096" s="127">
        <v>6000</v>
      </c>
      <c r="J2096" s="127">
        <v>2</v>
      </c>
      <c r="K2096" s="127">
        <v>47</v>
      </c>
      <c r="L2096" s="127">
        <v>3</v>
      </c>
      <c r="M2096" s="127">
        <v>5</v>
      </c>
      <c r="N2096" s="127">
        <v>2</v>
      </c>
      <c r="O2096" s="127">
        <v>1</v>
      </c>
      <c r="P2096" s="127">
        <v>3</v>
      </c>
    </row>
    <row r="2097" spans="1:16" s="123" customFormat="1" ht="15.75" x14ac:dyDescent="0.25">
      <c r="A2097" s="121"/>
      <c r="B2097" s="127">
        <v>2087</v>
      </c>
      <c r="C2097" s="127">
        <v>2</v>
      </c>
      <c r="D2097" s="127">
        <v>36</v>
      </c>
      <c r="E2097" s="127">
        <v>24000</v>
      </c>
      <c r="F2097" s="128">
        <v>1.4595010837553908</v>
      </c>
      <c r="G2097" s="127">
        <v>36000</v>
      </c>
      <c r="H2097" s="127">
        <v>7300</v>
      </c>
      <c r="I2097" s="127">
        <v>6000</v>
      </c>
      <c r="J2097" s="127">
        <v>1</v>
      </c>
      <c r="K2097" s="129">
        <v>18</v>
      </c>
      <c r="L2097" s="127">
        <v>2</v>
      </c>
      <c r="M2097" s="127">
        <v>2</v>
      </c>
      <c r="N2097" s="127">
        <v>1</v>
      </c>
      <c r="O2097" s="127">
        <v>1</v>
      </c>
      <c r="P2097" s="127">
        <v>2</v>
      </c>
    </row>
    <row r="2098" spans="1:16" s="123" customFormat="1" ht="15.75" x14ac:dyDescent="0.25">
      <c r="A2098" s="121"/>
      <c r="B2098" s="127">
        <v>2088</v>
      </c>
      <c r="C2098" s="127">
        <v>4</v>
      </c>
      <c r="D2098" s="127">
        <v>12</v>
      </c>
      <c r="E2098" s="127">
        <v>18300</v>
      </c>
      <c r="F2098" s="128">
        <v>1.0836057321495671</v>
      </c>
      <c r="G2098" s="127">
        <v>36000</v>
      </c>
      <c r="H2098" s="127">
        <v>5200</v>
      </c>
      <c r="I2098" s="127">
        <v>6000</v>
      </c>
      <c r="J2098" s="127">
        <v>2</v>
      </c>
      <c r="K2098" s="127">
        <v>26</v>
      </c>
      <c r="L2098" s="127">
        <v>1</v>
      </c>
      <c r="M2098" s="127">
        <v>4</v>
      </c>
      <c r="N2098" s="127">
        <v>2</v>
      </c>
      <c r="O2098" s="127">
        <v>2</v>
      </c>
      <c r="P2098" s="127">
        <v>2</v>
      </c>
    </row>
    <row r="2099" spans="1:16" s="123" customFormat="1" ht="15.75" x14ac:dyDescent="0.25">
      <c r="A2099" s="121"/>
      <c r="B2099" s="127">
        <v>2089</v>
      </c>
      <c r="C2099" s="127">
        <v>3</v>
      </c>
      <c r="D2099" s="127">
        <v>60</v>
      </c>
      <c r="E2099" s="127">
        <v>5400</v>
      </c>
      <c r="F2099" s="128">
        <v>3.6428756119647852</v>
      </c>
      <c r="G2099" s="127">
        <v>12000</v>
      </c>
      <c r="H2099" s="127">
        <v>2200</v>
      </c>
      <c r="I2099" s="127">
        <v>6000</v>
      </c>
      <c r="J2099" s="127">
        <v>2</v>
      </c>
      <c r="K2099" s="129">
        <v>46</v>
      </c>
      <c r="L2099" s="127">
        <v>2</v>
      </c>
      <c r="M2099" s="127">
        <v>4</v>
      </c>
      <c r="N2099" s="127">
        <v>1</v>
      </c>
      <c r="O2099" s="127">
        <v>2</v>
      </c>
      <c r="P2099" s="127">
        <v>1</v>
      </c>
    </row>
    <row r="2100" spans="1:16" s="123" customFormat="1" ht="15.75" x14ac:dyDescent="0.25">
      <c r="A2100" s="121"/>
      <c r="B2100" s="127">
        <v>2090</v>
      </c>
      <c r="C2100" s="127">
        <v>3</v>
      </c>
      <c r="D2100" s="127">
        <v>36</v>
      </c>
      <c r="E2100" s="127">
        <v>14000</v>
      </c>
      <c r="F2100" s="128">
        <v>2.2899764750318581</v>
      </c>
      <c r="G2100" s="127">
        <v>25000</v>
      </c>
      <c r="H2100" s="127">
        <v>4400</v>
      </c>
      <c r="I2100" s="127">
        <v>6000</v>
      </c>
      <c r="J2100" s="127">
        <v>2</v>
      </c>
      <c r="K2100" s="127">
        <v>40</v>
      </c>
      <c r="L2100" s="127">
        <v>1</v>
      </c>
      <c r="M2100" s="127">
        <v>4</v>
      </c>
      <c r="N2100" s="127">
        <v>1</v>
      </c>
      <c r="O2100" s="127">
        <v>3</v>
      </c>
      <c r="P2100" s="127">
        <v>3</v>
      </c>
    </row>
    <row r="2101" spans="1:16" s="123" customFormat="1" ht="15.75" x14ac:dyDescent="0.25">
      <c r="A2101" s="121"/>
      <c r="B2101" s="127">
        <v>2091</v>
      </c>
      <c r="C2101" s="127">
        <v>5</v>
      </c>
      <c r="D2101" s="127">
        <v>36</v>
      </c>
      <c r="E2101" s="127">
        <v>24000</v>
      </c>
      <c r="F2101" s="128">
        <v>2.8088962164374736</v>
      </c>
      <c r="G2101" s="127">
        <v>36000</v>
      </c>
      <c r="H2101" s="127">
        <v>7300</v>
      </c>
      <c r="I2101" s="127">
        <v>5500</v>
      </c>
      <c r="J2101" s="127">
        <v>2</v>
      </c>
      <c r="K2101" s="129">
        <v>25</v>
      </c>
      <c r="L2101" s="127">
        <v>2</v>
      </c>
      <c r="M2101" s="127">
        <v>5</v>
      </c>
      <c r="N2101" s="127">
        <v>2</v>
      </c>
      <c r="O2101" s="127">
        <v>1</v>
      </c>
      <c r="P2101" s="127">
        <v>2</v>
      </c>
    </row>
    <row r="2102" spans="1:16" s="123" customFormat="1" ht="15.75" x14ac:dyDescent="0.25">
      <c r="A2102" s="121"/>
      <c r="B2102" s="127">
        <v>2092</v>
      </c>
      <c r="C2102" s="127">
        <v>2</v>
      </c>
      <c r="D2102" s="127">
        <v>36</v>
      </c>
      <c r="E2102" s="127">
        <v>18300</v>
      </c>
      <c r="F2102" s="128">
        <v>1.954013618181798</v>
      </c>
      <c r="G2102" s="127">
        <v>36000</v>
      </c>
      <c r="H2102" s="127">
        <v>6000</v>
      </c>
      <c r="I2102" s="127">
        <v>6000</v>
      </c>
      <c r="J2102" s="127">
        <v>1</v>
      </c>
      <c r="K2102" s="127">
        <v>43</v>
      </c>
      <c r="L2102" s="127">
        <v>3</v>
      </c>
      <c r="M2102" s="127">
        <v>4</v>
      </c>
      <c r="N2102" s="127">
        <v>2</v>
      </c>
      <c r="O2102" s="127">
        <v>2</v>
      </c>
      <c r="P2102" s="127">
        <v>1</v>
      </c>
    </row>
    <row r="2103" spans="1:16" s="123" customFormat="1" ht="15.75" x14ac:dyDescent="0.25">
      <c r="A2103" s="121"/>
      <c r="B2103" s="127">
        <v>2093</v>
      </c>
      <c r="C2103" s="127">
        <v>3</v>
      </c>
      <c r="D2103" s="127">
        <v>48</v>
      </c>
      <c r="E2103" s="127">
        <v>5400</v>
      </c>
      <c r="F2103" s="128">
        <v>1.936887792769554</v>
      </c>
      <c r="G2103" s="127">
        <v>18000</v>
      </c>
      <c r="H2103" s="127">
        <v>2500</v>
      </c>
      <c r="I2103" s="127">
        <v>6000</v>
      </c>
      <c r="J2103" s="127">
        <v>2</v>
      </c>
      <c r="K2103" s="129">
        <v>20</v>
      </c>
      <c r="L2103" s="127">
        <v>4</v>
      </c>
      <c r="M2103" s="127">
        <v>3</v>
      </c>
      <c r="N2103" s="127">
        <v>1</v>
      </c>
      <c r="O2103" s="127">
        <v>4</v>
      </c>
      <c r="P2103" s="127">
        <v>3</v>
      </c>
    </row>
    <row r="2104" spans="1:16" s="123" customFormat="1" ht="15.75" x14ac:dyDescent="0.25">
      <c r="A2104" s="121"/>
      <c r="B2104" s="127">
        <v>2094</v>
      </c>
      <c r="C2104" s="127">
        <v>1</v>
      </c>
      <c r="D2104" s="127">
        <v>12</v>
      </c>
      <c r="E2104" s="127">
        <v>18300</v>
      </c>
      <c r="F2104" s="128">
        <v>2.3869253148780096</v>
      </c>
      <c r="G2104" s="127">
        <v>36000</v>
      </c>
      <c r="H2104" s="127">
        <v>4400</v>
      </c>
      <c r="I2104" s="127">
        <v>5000</v>
      </c>
      <c r="J2104" s="127">
        <v>2</v>
      </c>
      <c r="K2104" s="127">
        <v>19</v>
      </c>
      <c r="L2104" s="127">
        <v>2</v>
      </c>
      <c r="M2104" s="127">
        <v>1</v>
      </c>
      <c r="N2104" s="127">
        <v>1</v>
      </c>
      <c r="O2104" s="127">
        <v>3</v>
      </c>
      <c r="P2104" s="127">
        <v>3</v>
      </c>
    </row>
    <row r="2105" spans="1:16" s="123" customFormat="1" ht="15.75" x14ac:dyDescent="0.25">
      <c r="A2105" s="121"/>
      <c r="B2105" s="127">
        <v>2095</v>
      </c>
      <c r="C2105" s="127">
        <v>5</v>
      </c>
      <c r="D2105" s="127">
        <v>18</v>
      </c>
      <c r="E2105" s="127">
        <v>5400</v>
      </c>
      <c r="F2105" s="128">
        <v>1.9564569328803678</v>
      </c>
      <c r="G2105" s="127">
        <v>12000</v>
      </c>
      <c r="H2105" s="127">
        <v>2000</v>
      </c>
      <c r="I2105" s="127">
        <v>5500</v>
      </c>
      <c r="J2105" s="127">
        <v>1</v>
      </c>
      <c r="K2105" s="129">
        <v>39</v>
      </c>
      <c r="L2105" s="127">
        <v>4</v>
      </c>
      <c r="M2105" s="127">
        <v>5</v>
      </c>
      <c r="N2105" s="127">
        <v>1</v>
      </c>
      <c r="O2105" s="127">
        <v>3</v>
      </c>
      <c r="P2105" s="127">
        <v>1</v>
      </c>
    </row>
    <row r="2106" spans="1:16" s="123" customFormat="1" ht="15.75" x14ac:dyDescent="0.25">
      <c r="A2106" s="121"/>
      <c r="B2106" s="127">
        <v>2096</v>
      </c>
      <c r="C2106" s="127">
        <v>3</v>
      </c>
      <c r="D2106" s="127">
        <v>48</v>
      </c>
      <c r="E2106" s="127">
        <v>24000</v>
      </c>
      <c r="F2106" s="128">
        <v>3.5426472033959646</v>
      </c>
      <c r="G2106" s="127">
        <v>36000</v>
      </c>
      <c r="H2106" s="127">
        <v>7300</v>
      </c>
      <c r="I2106" s="127">
        <v>6000</v>
      </c>
      <c r="J2106" s="127">
        <v>2</v>
      </c>
      <c r="K2106" s="127">
        <v>36</v>
      </c>
      <c r="L2106" s="127">
        <v>2</v>
      </c>
      <c r="M2106" s="127">
        <v>5</v>
      </c>
      <c r="N2106" s="127">
        <v>2</v>
      </c>
      <c r="O2106" s="127">
        <v>4</v>
      </c>
      <c r="P2106" s="127">
        <v>3</v>
      </c>
    </row>
    <row r="2107" spans="1:16" s="123" customFormat="1" ht="15.75" x14ac:dyDescent="0.25">
      <c r="A2107" s="121"/>
      <c r="B2107" s="127">
        <v>2097</v>
      </c>
      <c r="C2107" s="127">
        <v>3</v>
      </c>
      <c r="D2107" s="127">
        <v>36</v>
      </c>
      <c r="E2107" s="127">
        <v>18300</v>
      </c>
      <c r="F2107" s="128">
        <v>1.7085999846387325</v>
      </c>
      <c r="G2107" s="127">
        <v>33000</v>
      </c>
      <c r="H2107" s="127">
        <v>5200</v>
      </c>
      <c r="I2107" s="127">
        <v>6000</v>
      </c>
      <c r="J2107" s="127">
        <v>1</v>
      </c>
      <c r="K2107" s="129">
        <v>29</v>
      </c>
      <c r="L2107" s="127">
        <v>1</v>
      </c>
      <c r="M2107" s="127">
        <v>5</v>
      </c>
      <c r="N2107" s="127">
        <v>1</v>
      </c>
      <c r="O2107" s="127">
        <v>3</v>
      </c>
      <c r="P2107" s="127">
        <v>2</v>
      </c>
    </row>
    <row r="2108" spans="1:16" s="123" customFormat="1" ht="15.75" x14ac:dyDescent="0.25">
      <c r="A2108" s="121"/>
      <c r="B2108" s="127">
        <v>2098</v>
      </c>
      <c r="C2108" s="127">
        <v>2</v>
      </c>
      <c r="D2108" s="127">
        <v>48</v>
      </c>
      <c r="E2108" s="127">
        <v>24000</v>
      </c>
      <c r="F2108" s="128">
        <v>2.0130432329768029</v>
      </c>
      <c r="G2108" s="127">
        <v>42000</v>
      </c>
      <c r="H2108" s="127">
        <v>6200</v>
      </c>
      <c r="I2108" s="127">
        <v>6000</v>
      </c>
      <c r="J2108" s="127">
        <v>2</v>
      </c>
      <c r="K2108" s="127">
        <v>22</v>
      </c>
      <c r="L2108" s="127">
        <v>2</v>
      </c>
      <c r="M2108" s="127">
        <v>3</v>
      </c>
      <c r="N2108" s="127">
        <v>1</v>
      </c>
      <c r="O2108" s="127">
        <v>3</v>
      </c>
      <c r="P2108" s="127">
        <v>3</v>
      </c>
    </row>
    <row r="2109" spans="1:16" s="123" customFormat="1" ht="15.75" x14ac:dyDescent="0.25">
      <c r="A2109" s="121"/>
      <c r="B2109" s="127">
        <v>2099</v>
      </c>
      <c r="C2109" s="127">
        <v>1</v>
      </c>
      <c r="D2109" s="127">
        <v>36</v>
      </c>
      <c r="E2109" s="127">
        <v>14000</v>
      </c>
      <c r="F2109" s="128">
        <v>2.010644116555909</v>
      </c>
      <c r="G2109" s="127">
        <v>25000</v>
      </c>
      <c r="H2109" s="127">
        <v>3600</v>
      </c>
      <c r="I2109" s="127">
        <v>5000</v>
      </c>
      <c r="J2109" s="127">
        <v>2</v>
      </c>
      <c r="K2109" s="129">
        <v>22</v>
      </c>
      <c r="L2109" s="127">
        <v>4</v>
      </c>
      <c r="M2109" s="127">
        <v>5</v>
      </c>
      <c r="N2109" s="127">
        <v>1</v>
      </c>
      <c r="O2109" s="127">
        <v>2</v>
      </c>
      <c r="P2109" s="127">
        <v>3</v>
      </c>
    </row>
    <row r="2110" spans="1:16" s="123" customFormat="1" ht="15.75" x14ac:dyDescent="0.25">
      <c r="A2110" s="121"/>
      <c r="B2110" s="127">
        <v>2100</v>
      </c>
      <c r="C2110" s="127">
        <v>5</v>
      </c>
      <c r="D2110" s="127">
        <v>18</v>
      </c>
      <c r="E2110" s="127">
        <v>24000</v>
      </c>
      <c r="F2110" s="128">
        <v>3.7290332038019942</v>
      </c>
      <c r="G2110" s="127">
        <v>36000</v>
      </c>
      <c r="H2110" s="127">
        <v>7300</v>
      </c>
      <c r="I2110" s="127">
        <v>5500</v>
      </c>
      <c r="J2110" s="127">
        <v>2</v>
      </c>
      <c r="K2110" s="127">
        <v>53</v>
      </c>
      <c r="L2110" s="127">
        <v>3</v>
      </c>
      <c r="M2110" s="127">
        <v>4</v>
      </c>
      <c r="N2110" s="127">
        <v>2</v>
      </c>
      <c r="O2110" s="127">
        <v>4</v>
      </c>
      <c r="P2110" s="127">
        <v>3</v>
      </c>
    </row>
    <row r="2111" spans="1:16" s="123" customFormat="1" ht="15.75" x14ac:dyDescent="0.25">
      <c r="A2111" s="121"/>
      <c r="B2111" s="127">
        <v>2101</v>
      </c>
      <c r="C2111" s="127">
        <v>5</v>
      </c>
      <c r="D2111" s="127">
        <v>60</v>
      </c>
      <c r="E2111" s="127">
        <v>14000</v>
      </c>
      <c r="F2111" s="128">
        <v>3.4728885761161745</v>
      </c>
      <c r="G2111" s="127">
        <v>25000</v>
      </c>
      <c r="H2111" s="127">
        <v>4700</v>
      </c>
      <c r="I2111" s="127">
        <v>5500</v>
      </c>
      <c r="J2111" s="127">
        <v>2</v>
      </c>
      <c r="K2111" s="129">
        <v>55</v>
      </c>
      <c r="L2111" s="127">
        <v>3</v>
      </c>
      <c r="M2111" s="127">
        <v>1</v>
      </c>
      <c r="N2111" s="127">
        <v>1</v>
      </c>
      <c r="O2111" s="127">
        <v>2</v>
      </c>
      <c r="P2111" s="127">
        <v>3</v>
      </c>
    </row>
    <row r="2112" spans="1:16" s="123" customFormat="1" ht="15.75" x14ac:dyDescent="0.25">
      <c r="A2112" s="121"/>
      <c r="B2112" s="127">
        <v>2102</v>
      </c>
      <c r="C2112" s="127">
        <v>5</v>
      </c>
      <c r="D2112" s="127">
        <v>36</v>
      </c>
      <c r="E2112" s="127">
        <v>18300</v>
      </c>
      <c r="F2112" s="128">
        <v>3.0267036393706421</v>
      </c>
      <c r="G2112" s="127">
        <v>36000</v>
      </c>
      <c r="H2112" s="127">
        <v>6200</v>
      </c>
      <c r="I2112" s="127">
        <v>5500</v>
      </c>
      <c r="J2112" s="127">
        <v>1</v>
      </c>
      <c r="K2112" s="127">
        <v>54</v>
      </c>
      <c r="L2112" s="127">
        <v>1</v>
      </c>
      <c r="M2112" s="127">
        <v>1</v>
      </c>
      <c r="N2112" s="127">
        <v>1</v>
      </c>
      <c r="O2112" s="127">
        <v>2</v>
      </c>
      <c r="P2112" s="127">
        <v>2</v>
      </c>
    </row>
    <row r="2113" spans="1:16" s="123" customFormat="1" ht="15.75" x14ac:dyDescent="0.25">
      <c r="A2113" s="121"/>
      <c r="B2113" s="127">
        <v>2103</v>
      </c>
      <c r="C2113" s="127">
        <v>1</v>
      </c>
      <c r="D2113" s="127">
        <v>36</v>
      </c>
      <c r="E2113" s="127">
        <v>24000</v>
      </c>
      <c r="F2113" s="128">
        <v>1.4564296227494922</v>
      </c>
      <c r="G2113" s="127">
        <v>36000</v>
      </c>
      <c r="H2113" s="127">
        <v>6200</v>
      </c>
      <c r="I2113" s="127">
        <v>5000</v>
      </c>
      <c r="J2113" s="127">
        <v>1</v>
      </c>
      <c r="K2113" s="129">
        <v>51</v>
      </c>
      <c r="L2113" s="127">
        <v>3</v>
      </c>
      <c r="M2113" s="127">
        <v>4</v>
      </c>
      <c r="N2113" s="127">
        <v>2</v>
      </c>
      <c r="O2113" s="127">
        <v>1</v>
      </c>
      <c r="P2113" s="127">
        <v>3</v>
      </c>
    </row>
    <row r="2114" spans="1:16" s="123" customFormat="1" ht="15.75" x14ac:dyDescent="0.25">
      <c r="A2114" s="121"/>
      <c r="B2114" s="127">
        <v>2104</v>
      </c>
      <c r="C2114" s="127">
        <v>1</v>
      </c>
      <c r="D2114" s="127">
        <v>60</v>
      </c>
      <c r="E2114" s="127">
        <v>18300</v>
      </c>
      <c r="F2114" s="128">
        <v>1.9742598437652119</v>
      </c>
      <c r="G2114" s="127">
        <v>36000</v>
      </c>
      <c r="H2114" s="127">
        <v>5200</v>
      </c>
      <c r="I2114" s="127">
        <v>5000</v>
      </c>
      <c r="J2114" s="127">
        <v>2</v>
      </c>
      <c r="K2114" s="127">
        <v>51</v>
      </c>
      <c r="L2114" s="127">
        <v>1</v>
      </c>
      <c r="M2114" s="127">
        <v>4</v>
      </c>
      <c r="N2114" s="127">
        <v>2</v>
      </c>
      <c r="O2114" s="127">
        <v>4</v>
      </c>
      <c r="P2114" s="127">
        <v>3</v>
      </c>
    </row>
    <row r="2115" spans="1:16" s="123" customFormat="1" ht="15.75" x14ac:dyDescent="0.25">
      <c r="A2115" s="121"/>
      <c r="B2115" s="127">
        <v>2105</v>
      </c>
      <c r="C2115" s="127">
        <v>5</v>
      </c>
      <c r="D2115" s="127">
        <v>12</v>
      </c>
      <c r="E2115" s="127">
        <v>24000</v>
      </c>
      <c r="F2115" s="128">
        <v>1.9610165306364595</v>
      </c>
      <c r="G2115" s="127">
        <v>45000</v>
      </c>
      <c r="H2115" s="127">
        <v>8200</v>
      </c>
      <c r="I2115" s="127">
        <v>5500</v>
      </c>
      <c r="J2115" s="127">
        <v>2</v>
      </c>
      <c r="K2115" s="127">
        <v>27</v>
      </c>
      <c r="L2115" s="127">
        <v>4</v>
      </c>
      <c r="M2115" s="127">
        <v>1</v>
      </c>
      <c r="N2115" s="127">
        <v>2</v>
      </c>
      <c r="O2115" s="127">
        <v>1</v>
      </c>
      <c r="P2115" s="127">
        <v>2</v>
      </c>
    </row>
    <row r="2116" spans="1:16" s="123" customFormat="1" ht="15.75" x14ac:dyDescent="0.25">
      <c r="A2116" s="121"/>
      <c r="B2116" s="127">
        <v>2106</v>
      </c>
      <c r="C2116" s="127">
        <v>3</v>
      </c>
      <c r="D2116" s="127">
        <v>60</v>
      </c>
      <c r="E2116" s="127">
        <v>14000</v>
      </c>
      <c r="F2116" s="128">
        <v>2.5601863199500343</v>
      </c>
      <c r="G2116" s="127">
        <v>25000</v>
      </c>
      <c r="H2116" s="127">
        <v>3600</v>
      </c>
      <c r="I2116" s="127">
        <v>6000</v>
      </c>
      <c r="J2116" s="127">
        <v>1</v>
      </c>
      <c r="K2116" s="129">
        <v>29</v>
      </c>
      <c r="L2116" s="127">
        <v>3</v>
      </c>
      <c r="M2116" s="127">
        <v>4</v>
      </c>
      <c r="N2116" s="127">
        <v>2</v>
      </c>
      <c r="O2116" s="127">
        <v>2</v>
      </c>
      <c r="P2116" s="127">
        <v>3</v>
      </c>
    </row>
    <row r="2117" spans="1:16" s="123" customFormat="1" ht="15.75" x14ac:dyDescent="0.25">
      <c r="A2117" s="121"/>
      <c r="B2117" s="127">
        <v>2107</v>
      </c>
      <c r="C2117" s="127">
        <v>2</v>
      </c>
      <c r="D2117" s="127">
        <v>36</v>
      </c>
      <c r="E2117" s="127">
        <v>24000</v>
      </c>
      <c r="F2117" s="128">
        <v>2.0150542148014821</v>
      </c>
      <c r="G2117" s="127">
        <v>36000</v>
      </c>
      <c r="H2117" s="127">
        <v>6200</v>
      </c>
      <c r="I2117" s="127">
        <v>6000</v>
      </c>
      <c r="J2117" s="127">
        <v>2</v>
      </c>
      <c r="K2117" s="127">
        <v>48</v>
      </c>
      <c r="L2117" s="127">
        <v>4</v>
      </c>
      <c r="M2117" s="127">
        <v>3</v>
      </c>
      <c r="N2117" s="127">
        <v>1</v>
      </c>
      <c r="O2117" s="127">
        <v>2</v>
      </c>
      <c r="P2117" s="127">
        <v>3</v>
      </c>
    </row>
    <row r="2118" spans="1:16" s="123" customFormat="1" ht="15.75" x14ac:dyDescent="0.25">
      <c r="A2118" s="121"/>
      <c r="B2118" s="127">
        <v>2108</v>
      </c>
      <c r="C2118" s="127">
        <v>4</v>
      </c>
      <c r="D2118" s="127">
        <v>18</v>
      </c>
      <c r="E2118" s="127">
        <v>5400</v>
      </c>
      <c r="F2118" s="128">
        <v>2.0357560009777367</v>
      </c>
      <c r="G2118" s="127">
        <v>12000</v>
      </c>
      <c r="H2118" s="127">
        <v>1800</v>
      </c>
      <c r="I2118" s="127">
        <v>6000</v>
      </c>
      <c r="J2118" s="127">
        <v>1</v>
      </c>
      <c r="K2118" s="129">
        <v>42</v>
      </c>
      <c r="L2118" s="127">
        <v>3</v>
      </c>
      <c r="M2118" s="127">
        <v>3</v>
      </c>
      <c r="N2118" s="127">
        <v>1</v>
      </c>
      <c r="O2118" s="127">
        <v>1</v>
      </c>
      <c r="P2118" s="127">
        <v>3</v>
      </c>
    </row>
    <row r="2119" spans="1:16" s="123" customFormat="1" ht="15.75" x14ac:dyDescent="0.25">
      <c r="A2119" s="121"/>
      <c r="B2119" s="127">
        <v>2109</v>
      </c>
      <c r="C2119" s="127">
        <v>5</v>
      </c>
      <c r="D2119" s="127">
        <v>12</v>
      </c>
      <c r="E2119" s="127">
        <v>18300</v>
      </c>
      <c r="F2119" s="128">
        <v>2.4280344829938869</v>
      </c>
      <c r="G2119" s="127">
        <v>33000</v>
      </c>
      <c r="H2119" s="127">
        <v>5200</v>
      </c>
      <c r="I2119" s="127">
        <v>5500</v>
      </c>
      <c r="J2119" s="127">
        <v>1</v>
      </c>
      <c r="K2119" s="127">
        <v>39</v>
      </c>
      <c r="L2119" s="127">
        <v>3</v>
      </c>
      <c r="M2119" s="127">
        <v>2</v>
      </c>
      <c r="N2119" s="127">
        <v>1</v>
      </c>
      <c r="O2119" s="127">
        <v>1</v>
      </c>
      <c r="P2119" s="127">
        <v>2</v>
      </c>
    </row>
    <row r="2120" spans="1:16" s="123" customFormat="1" ht="15.75" x14ac:dyDescent="0.25">
      <c r="A2120" s="121"/>
      <c r="B2120" s="127">
        <v>2110</v>
      </c>
      <c r="C2120" s="127">
        <v>1</v>
      </c>
      <c r="D2120" s="127">
        <v>60</v>
      </c>
      <c r="E2120" s="127">
        <v>24000</v>
      </c>
      <c r="F2120" s="128">
        <v>2.2789366375675537</v>
      </c>
      <c r="G2120" s="127">
        <v>49000</v>
      </c>
      <c r="H2120" s="127">
        <v>6900</v>
      </c>
      <c r="I2120" s="127">
        <v>5000</v>
      </c>
      <c r="J2120" s="127">
        <v>2</v>
      </c>
      <c r="K2120" s="129">
        <v>26</v>
      </c>
      <c r="L2120" s="127">
        <v>3</v>
      </c>
      <c r="M2120" s="127">
        <v>4</v>
      </c>
      <c r="N2120" s="127">
        <v>1</v>
      </c>
      <c r="O2120" s="127">
        <v>1</v>
      </c>
      <c r="P2120" s="127">
        <v>2</v>
      </c>
    </row>
    <row r="2121" spans="1:16" s="123" customFormat="1" ht="15.75" x14ac:dyDescent="0.25">
      <c r="A2121" s="121"/>
      <c r="B2121" s="127">
        <v>2111</v>
      </c>
      <c r="C2121" s="127">
        <v>2</v>
      </c>
      <c r="D2121" s="127">
        <v>36</v>
      </c>
      <c r="E2121" s="127">
        <v>5400</v>
      </c>
      <c r="F2121" s="128">
        <v>1.5295281876540221</v>
      </c>
      <c r="G2121" s="127">
        <v>12000</v>
      </c>
      <c r="H2121" s="127">
        <v>2100</v>
      </c>
      <c r="I2121" s="127">
        <v>6000</v>
      </c>
      <c r="J2121" s="127">
        <v>2</v>
      </c>
      <c r="K2121" s="127">
        <v>40</v>
      </c>
      <c r="L2121" s="127">
        <v>1</v>
      </c>
      <c r="M2121" s="127">
        <v>3</v>
      </c>
      <c r="N2121" s="127">
        <v>2</v>
      </c>
      <c r="O2121" s="127">
        <v>3</v>
      </c>
      <c r="P2121" s="127">
        <v>1</v>
      </c>
    </row>
    <row r="2122" spans="1:16" s="123" customFormat="1" ht="15.75" x14ac:dyDescent="0.25">
      <c r="A2122" s="121"/>
      <c r="B2122" s="127">
        <v>2112</v>
      </c>
      <c r="C2122" s="127">
        <v>1</v>
      </c>
      <c r="D2122" s="127">
        <v>18</v>
      </c>
      <c r="E2122" s="127">
        <v>5400</v>
      </c>
      <c r="F2122" s="128">
        <v>3.3557529497666567</v>
      </c>
      <c r="G2122" s="127">
        <v>12000</v>
      </c>
      <c r="H2122" s="127">
        <v>1500</v>
      </c>
      <c r="I2122" s="127">
        <v>5000</v>
      </c>
      <c r="J2122" s="127">
        <v>2</v>
      </c>
      <c r="K2122" s="129">
        <v>54</v>
      </c>
      <c r="L2122" s="127">
        <v>2</v>
      </c>
      <c r="M2122" s="127">
        <v>3</v>
      </c>
      <c r="N2122" s="127">
        <v>2</v>
      </c>
      <c r="O2122" s="127">
        <v>3</v>
      </c>
      <c r="P2122" s="127">
        <v>3</v>
      </c>
    </row>
    <row r="2123" spans="1:16" s="123" customFormat="1" ht="15.75" x14ac:dyDescent="0.25">
      <c r="A2123" s="121"/>
      <c r="B2123" s="127">
        <v>2113</v>
      </c>
      <c r="C2123" s="127">
        <v>2</v>
      </c>
      <c r="D2123" s="127">
        <v>18</v>
      </c>
      <c r="E2123" s="127">
        <v>24000</v>
      </c>
      <c r="F2123" s="128">
        <v>3.8793462899966937</v>
      </c>
      <c r="G2123" s="127">
        <v>36000</v>
      </c>
      <c r="H2123" s="127">
        <v>7300</v>
      </c>
      <c r="I2123" s="127">
        <v>6000</v>
      </c>
      <c r="J2123" s="127">
        <v>2</v>
      </c>
      <c r="K2123" s="127">
        <v>32</v>
      </c>
      <c r="L2123" s="127">
        <v>1</v>
      </c>
      <c r="M2123" s="127">
        <v>4</v>
      </c>
      <c r="N2123" s="127">
        <v>1</v>
      </c>
      <c r="O2123" s="127">
        <v>3</v>
      </c>
      <c r="P2123" s="127">
        <v>1</v>
      </c>
    </row>
    <row r="2124" spans="1:16" s="123" customFormat="1" ht="15.75" x14ac:dyDescent="0.25">
      <c r="A2124" s="121"/>
      <c r="B2124" s="127">
        <v>2114</v>
      </c>
      <c r="C2124" s="127">
        <v>1</v>
      </c>
      <c r="D2124" s="127">
        <v>18</v>
      </c>
      <c r="E2124" s="127">
        <v>14000</v>
      </c>
      <c r="F2124" s="128">
        <v>2.4755527343137462</v>
      </c>
      <c r="G2124" s="127">
        <v>25000</v>
      </c>
      <c r="H2124" s="127">
        <v>3600</v>
      </c>
      <c r="I2124" s="127">
        <v>5000</v>
      </c>
      <c r="J2124" s="127">
        <v>1</v>
      </c>
      <c r="K2124" s="129">
        <v>47</v>
      </c>
      <c r="L2124" s="127">
        <v>3</v>
      </c>
      <c r="M2124" s="127">
        <v>3</v>
      </c>
      <c r="N2124" s="127">
        <v>1</v>
      </c>
      <c r="O2124" s="127">
        <v>2</v>
      </c>
      <c r="P2124" s="127">
        <v>1</v>
      </c>
    </row>
    <row r="2125" spans="1:16" s="123" customFormat="1" ht="15.75" x14ac:dyDescent="0.25">
      <c r="A2125" s="121"/>
      <c r="B2125" s="127">
        <v>2115</v>
      </c>
      <c r="C2125" s="127">
        <v>5</v>
      </c>
      <c r="D2125" s="127">
        <v>12</v>
      </c>
      <c r="E2125" s="127">
        <v>24000</v>
      </c>
      <c r="F2125" s="128">
        <v>2.1002932410596875</v>
      </c>
      <c r="G2125" s="127">
        <v>41000</v>
      </c>
      <c r="H2125" s="127">
        <v>7300</v>
      </c>
      <c r="I2125" s="127">
        <v>5500</v>
      </c>
      <c r="J2125" s="127">
        <v>1</v>
      </c>
      <c r="K2125" s="127">
        <v>42</v>
      </c>
      <c r="L2125" s="127">
        <v>2</v>
      </c>
      <c r="M2125" s="127">
        <v>4</v>
      </c>
      <c r="N2125" s="127">
        <v>1</v>
      </c>
      <c r="O2125" s="127">
        <v>4</v>
      </c>
      <c r="P2125" s="127">
        <v>2</v>
      </c>
    </row>
    <row r="2126" spans="1:16" s="123" customFormat="1" ht="15.75" x14ac:dyDescent="0.25">
      <c r="A2126" s="121"/>
      <c r="B2126" s="127">
        <v>2116</v>
      </c>
      <c r="C2126" s="127">
        <v>5</v>
      </c>
      <c r="D2126" s="127">
        <v>48</v>
      </c>
      <c r="E2126" s="127">
        <v>18300</v>
      </c>
      <c r="F2126" s="128">
        <v>1.3618595242782101</v>
      </c>
      <c r="G2126" s="127">
        <v>36000</v>
      </c>
      <c r="H2126" s="127">
        <v>6200</v>
      </c>
      <c r="I2126" s="127">
        <v>5500</v>
      </c>
      <c r="J2126" s="127">
        <v>1</v>
      </c>
      <c r="K2126" s="129">
        <v>26</v>
      </c>
      <c r="L2126" s="127">
        <v>2</v>
      </c>
      <c r="M2126" s="127">
        <v>3</v>
      </c>
      <c r="N2126" s="127">
        <v>2</v>
      </c>
      <c r="O2126" s="127">
        <v>1</v>
      </c>
      <c r="P2126" s="127">
        <v>2</v>
      </c>
    </row>
    <row r="2127" spans="1:16" s="123" customFormat="1" ht="15.75" x14ac:dyDescent="0.25">
      <c r="A2127" s="121"/>
      <c r="B2127" s="127">
        <v>2117</v>
      </c>
      <c r="C2127" s="127">
        <v>5</v>
      </c>
      <c r="D2127" s="127">
        <v>36</v>
      </c>
      <c r="E2127" s="127">
        <v>14000</v>
      </c>
      <c r="F2127" s="128">
        <v>3.5821055018953296</v>
      </c>
      <c r="G2127" s="127">
        <v>25000</v>
      </c>
      <c r="H2127" s="127">
        <v>4400</v>
      </c>
      <c r="I2127" s="127">
        <v>5500</v>
      </c>
      <c r="J2127" s="127">
        <v>1</v>
      </c>
      <c r="K2127" s="127">
        <v>38</v>
      </c>
      <c r="L2127" s="127">
        <v>2</v>
      </c>
      <c r="M2127" s="127">
        <v>2</v>
      </c>
      <c r="N2127" s="127">
        <v>1</v>
      </c>
      <c r="O2127" s="127">
        <v>4</v>
      </c>
      <c r="P2127" s="127">
        <v>3</v>
      </c>
    </row>
    <row r="2128" spans="1:16" s="123" customFormat="1" ht="15.75" x14ac:dyDescent="0.25">
      <c r="A2128" s="121"/>
      <c r="B2128" s="127">
        <v>2118</v>
      </c>
      <c r="C2128" s="127">
        <v>2</v>
      </c>
      <c r="D2128" s="127">
        <v>36</v>
      </c>
      <c r="E2128" s="127">
        <v>14000</v>
      </c>
      <c r="F2128" s="128">
        <v>1.473448946068215</v>
      </c>
      <c r="G2128" s="127">
        <v>25000</v>
      </c>
      <c r="H2128" s="127">
        <v>4400</v>
      </c>
      <c r="I2128" s="127">
        <v>6000</v>
      </c>
      <c r="J2128" s="127">
        <v>2</v>
      </c>
      <c r="K2128" s="129">
        <v>26</v>
      </c>
      <c r="L2128" s="127">
        <v>4</v>
      </c>
      <c r="M2128" s="127">
        <v>2</v>
      </c>
      <c r="N2128" s="127">
        <v>2</v>
      </c>
      <c r="O2128" s="127">
        <v>3</v>
      </c>
      <c r="P2128" s="127">
        <v>2</v>
      </c>
    </row>
    <row r="2129" spans="1:16" s="123" customFormat="1" ht="15.75" x14ac:dyDescent="0.25">
      <c r="A2129" s="121"/>
      <c r="B2129" s="127">
        <v>2119</v>
      </c>
      <c r="C2129" s="127">
        <v>1</v>
      </c>
      <c r="D2129" s="127">
        <v>60</v>
      </c>
      <c r="E2129" s="127">
        <v>18300</v>
      </c>
      <c r="F2129" s="128">
        <v>2.7667458318593257</v>
      </c>
      <c r="G2129" s="127">
        <v>36000</v>
      </c>
      <c r="H2129" s="127">
        <v>5000</v>
      </c>
      <c r="I2129" s="127">
        <v>5000</v>
      </c>
      <c r="J2129" s="127">
        <v>1</v>
      </c>
      <c r="K2129" s="127">
        <v>55</v>
      </c>
      <c r="L2129" s="127">
        <v>1</v>
      </c>
      <c r="M2129" s="127">
        <v>2</v>
      </c>
      <c r="N2129" s="127">
        <v>2</v>
      </c>
      <c r="O2129" s="127">
        <v>1</v>
      </c>
      <c r="P2129" s="127">
        <v>1</v>
      </c>
    </row>
    <row r="2130" spans="1:16" s="123" customFormat="1" ht="15.75" x14ac:dyDescent="0.25">
      <c r="A2130" s="121"/>
      <c r="B2130" s="127">
        <v>2120</v>
      </c>
      <c r="C2130" s="127">
        <v>3</v>
      </c>
      <c r="D2130" s="127">
        <v>36</v>
      </c>
      <c r="E2130" s="127">
        <v>18300</v>
      </c>
      <c r="F2130" s="128">
        <v>2.1724332218935474</v>
      </c>
      <c r="G2130" s="127">
        <v>36000</v>
      </c>
      <c r="H2130" s="127">
        <v>5200</v>
      </c>
      <c r="I2130" s="127">
        <v>6000</v>
      </c>
      <c r="J2130" s="127">
        <v>1</v>
      </c>
      <c r="K2130" s="129">
        <v>29</v>
      </c>
      <c r="L2130" s="127">
        <v>4</v>
      </c>
      <c r="M2130" s="127">
        <v>4</v>
      </c>
      <c r="N2130" s="127">
        <v>1</v>
      </c>
      <c r="O2130" s="127">
        <v>3</v>
      </c>
      <c r="P2130" s="127">
        <v>3</v>
      </c>
    </row>
    <row r="2131" spans="1:16" s="123" customFormat="1" ht="15.75" x14ac:dyDescent="0.25">
      <c r="A2131" s="121"/>
      <c r="B2131" s="127">
        <v>2121</v>
      </c>
      <c r="C2131" s="127">
        <v>1</v>
      </c>
      <c r="D2131" s="127">
        <v>36</v>
      </c>
      <c r="E2131" s="127">
        <v>5400</v>
      </c>
      <c r="F2131" s="128">
        <v>1.587253827315122</v>
      </c>
      <c r="G2131" s="127">
        <v>15000</v>
      </c>
      <c r="H2131" s="127">
        <v>2100</v>
      </c>
      <c r="I2131" s="127">
        <v>5000</v>
      </c>
      <c r="J2131" s="127">
        <v>2</v>
      </c>
      <c r="K2131" s="127">
        <v>52</v>
      </c>
      <c r="L2131" s="127">
        <v>3</v>
      </c>
      <c r="M2131" s="127">
        <v>4</v>
      </c>
      <c r="N2131" s="127">
        <v>2</v>
      </c>
      <c r="O2131" s="127">
        <v>2</v>
      </c>
      <c r="P2131" s="127">
        <v>3</v>
      </c>
    </row>
    <row r="2132" spans="1:16" s="123" customFormat="1" ht="15.75" x14ac:dyDescent="0.25">
      <c r="A2132" s="121"/>
      <c r="B2132" s="127">
        <v>2122</v>
      </c>
      <c r="C2132" s="127">
        <v>1</v>
      </c>
      <c r="D2132" s="127">
        <v>18</v>
      </c>
      <c r="E2132" s="127">
        <v>24000</v>
      </c>
      <c r="F2132" s="128">
        <v>1.4733971123403573</v>
      </c>
      <c r="G2132" s="127">
        <v>42000</v>
      </c>
      <c r="H2132" s="127">
        <v>5200</v>
      </c>
      <c r="I2132" s="127">
        <v>5000</v>
      </c>
      <c r="J2132" s="127">
        <v>1</v>
      </c>
      <c r="K2132" s="129">
        <v>29</v>
      </c>
      <c r="L2132" s="127">
        <v>3</v>
      </c>
      <c r="M2132" s="127">
        <v>2</v>
      </c>
      <c r="N2132" s="127">
        <v>1</v>
      </c>
      <c r="O2132" s="127">
        <v>3</v>
      </c>
      <c r="P2132" s="127">
        <v>2</v>
      </c>
    </row>
    <row r="2133" spans="1:16" s="123" customFormat="1" ht="15.75" x14ac:dyDescent="0.25">
      <c r="A2133" s="121"/>
      <c r="B2133" s="127">
        <v>2123</v>
      </c>
      <c r="C2133" s="127">
        <v>4</v>
      </c>
      <c r="D2133" s="127">
        <v>36</v>
      </c>
      <c r="E2133" s="127">
        <v>14000</v>
      </c>
      <c r="F2133" s="128">
        <v>3.3914206461289829</v>
      </c>
      <c r="G2133" s="127">
        <v>25000</v>
      </c>
      <c r="H2133" s="127">
        <v>4200</v>
      </c>
      <c r="I2133" s="127">
        <v>6000</v>
      </c>
      <c r="J2133" s="127">
        <v>1</v>
      </c>
      <c r="K2133" s="127">
        <v>43</v>
      </c>
      <c r="L2133" s="127">
        <v>4</v>
      </c>
      <c r="M2133" s="127">
        <v>4</v>
      </c>
      <c r="N2133" s="127">
        <v>2</v>
      </c>
      <c r="O2133" s="127">
        <v>3</v>
      </c>
      <c r="P2133" s="127">
        <v>3</v>
      </c>
    </row>
    <row r="2134" spans="1:16" s="123" customFormat="1" ht="15.75" x14ac:dyDescent="0.25">
      <c r="A2134" s="121"/>
      <c r="B2134" s="127">
        <v>2124</v>
      </c>
      <c r="C2134" s="127">
        <v>3</v>
      </c>
      <c r="D2134" s="127">
        <v>36</v>
      </c>
      <c r="E2134" s="127">
        <v>5400</v>
      </c>
      <c r="F2134" s="128">
        <v>1.7263510466735461</v>
      </c>
      <c r="G2134" s="127">
        <v>12000</v>
      </c>
      <c r="H2134" s="127">
        <v>1700</v>
      </c>
      <c r="I2134" s="127">
        <v>6000</v>
      </c>
      <c r="J2134" s="127">
        <v>1</v>
      </c>
      <c r="K2134" s="129">
        <v>41</v>
      </c>
      <c r="L2134" s="127">
        <v>1</v>
      </c>
      <c r="M2134" s="127">
        <v>3</v>
      </c>
      <c r="N2134" s="127">
        <v>2</v>
      </c>
      <c r="O2134" s="127">
        <v>2</v>
      </c>
      <c r="P2134" s="127">
        <v>3</v>
      </c>
    </row>
    <row r="2135" spans="1:16" s="123" customFormat="1" ht="15.75" x14ac:dyDescent="0.25">
      <c r="A2135" s="121"/>
      <c r="B2135" s="127">
        <v>2125</v>
      </c>
      <c r="C2135" s="127">
        <v>3</v>
      </c>
      <c r="D2135" s="127">
        <v>36</v>
      </c>
      <c r="E2135" s="127">
        <v>18300</v>
      </c>
      <c r="F2135" s="128">
        <v>3.8680060651791059</v>
      </c>
      <c r="G2135" s="127">
        <v>36000</v>
      </c>
      <c r="H2135" s="127">
        <v>5200</v>
      </c>
      <c r="I2135" s="127">
        <v>6000</v>
      </c>
      <c r="J2135" s="127">
        <v>1</v>
      </c>
      <c r="K2135" s="127">
        <v>31</v>
      </c>
      <c r="L2135" s="127">
        <v>1</v>
      </c>
      <c r="M2135" s="127">
        <v>3</v>
      </c>
      <c r="N2135" s="127">
        <v>2</v>
      </c>
      <c r="O2135" s="127">
        <v>4</v>
      </c>
      <c r="P2135" s="127">
        <v>3</v>
      </c>
    </row>
    <row r="2136" spans="1:16" s="123" customFormat="1" ht="15.75" x14ac:dyDescent="0.25">
      <c r="A2136" s="121"/>
      <c r="B2136" s="127">
        <v>2126</v>
      </c>
      <c r="C2136" s="127">
        <v>4</v>
      </c>
      <c r="D2136" s="127">
        <v>48</v>
      </c>
      <c r="E2136" s="127">
        <v>14000</v>
      </c>
      <c r="F2136" s="128">
        <v>1.4181049068915823</v>
      </c>
      <c r="G2136" s="127">
        <v>25000</v>
      </c>
      <c r="H2136" s="127">
        <v>4700</v>
      </c>
      <c r="I2136" s="127">
        <v>6000</v>
      </c>
      <c r="J2136" s="127">
        <v>2</v>
      </c>
      <c r="K2136" s="129">
        <v>50</v>
      </c>
      <c r="L2136" s="127">
        <v>1</v>
      </c>
      <c r="M2136" s="127">
        <v>3</v>
      </c>
      <c r="N2136" s="127">
        <v>1</v>
      </c>
      <c r="O2136" s="127">
        <v>2</v>
      </c>
      <c r="P2136" s="127">
        <v>3</v>
      </c>
    </row>
    <row r="2137" spans="1:16" s="123" customFormat="1" ht="15.75" x14ac:dyDescent="0.25">
      <c r="A2137" s="121"/>
      <c r="B2137" s="127">
        <v>2127</v>
      </c>
      <c r="C2137" s="127">
        <v>3</v>
      </c>
      <c r="D2137" s="127">
        <v>48</v>
      </c>
      <c r="E2137" s="127">
        <v>5400</v>
      </c>
      <c r="F2137" s="128">
        <v>2.9678818190298695</v>
      </c>
      <c r="G2137" s="127">
        <v>12000</v>
      </c>
      <c r="H2137" s="127">
        <v>2300</v>
      </c>
      <c r="I2137" s="127">
        <v>6000</v>
      </c>
      <c r="J2137" s="127">
        <v>1</v>
      </c>
      <c r="K2137" s="127">
        <v>30</v>
      </c>
      <c r="L2137" s="127">
        <v>4</v>
      </c>
      <c r="M2137" s="127">
        <v>2</v>
      </c>
      <c r="N2137" s="127">
        <v>2</v>
      </c>
      <c r="O2137" s="127">
        <v>2</v>
      </c>
      <c r="P2137" s="127">
        <v>2</v>
      </c>
    </row>
    <row r="2138" spans="1:16" s="123" customFormat="1" ht="15.75" x14ac:dyDescent="0.25">
      <c r="A2138" s="121"/>
      <c r="B2138" s="127">
        <v>2128</v>
      </c>
      <c r="C2138" s="127">
        <v>1</v>
      </c>
      <c r="D2138" s="127">
        <v>48</v>
      </c>
      <c r="E2138" s="127">
        <v>18300</v>
      </c>
      <c r="F2138" s="128">
        <v>3.5278261101650639</v>
      </c>
      <c r="G2138" s="127">
        <v>36000</v>
      </c>
      <c r="H2138" s="127">
        <v>4200</v>
      </c>
      <c r="I2138" s="127">
        <v>5000</v>
      </c>
      <c r="J2138" s="127">
        <v>1</v>
      </c>
      <c r="K2138" s="129">
        <v>21</v>
      </c>
      <c r="L2138" s="127">
        <v>1</v>
      </c>
      <c r="M2138" s="127">
        <v>1</v>
      </c>
      <c r="N2138" s="127">
        <v>2</v>
      </c>
      <c r="O2138" s="127">
        <v>1</v>
      </c>
      <c r="P2138" s="127">
        <v>1</v>
      </c>
    </row>
    <row r="2139" spans="1:16" s="123" customFormat="1" ht="15.75" x14ac:dyDescent="0.25">
      <c r="A2139" s="121"/>
      <c r="B2139" s="127">
        <v>2129</v>
      </c>
      <c r="C2139" s="127">
        <v>3</v>
      </c>
      <c r="D2139" s="127">
        <v>36</v>
      </c>
      <c r="E2139" s="127">
        <v>5400</v>
      </c>
      <c r="F2139" s="128">
        <v>1.2901611868580751</v>
      </c>
      <c r="G2139" s="127">
        <v>18000</v>
      </c>
      <c r="H2139" s="127">
        <v>2800</v>
      </c>
      <c r="I2139" s="127">
        <v>6000</v>
      </c>
      <c r="J2139" s="127">
        <v>1</v>
      </c>
      <c r="K2139" s="127">
        <v>21</v>
      </c>
      <c r="L2139" s="127">
        <v>4</v>
      </c>
      <c r="M2139" s="127">
        <v>1</v>
      </c>
      <c r="N2139" s="127">
        <v>2</v>
      </c>
      <c r="O2139" s="127">
        <v>2</v>
      </c>
      <c r="P2139" s="127">
        <v>1</v>
      </c>
    </row>
    <row r="2140" spans="1:16" s="123" customFormat="1" ht="15.75" x14ac:dyDescent="0.25">
      <c r="A2140" s="121"/>
      <c r="B2140" s="127">
        <v>2130</v>
      </c>
      <c r="C2140" s="127">
        <v>3</v>
      </c>
      <c r="D2140" s="127">
        <v>36</v>
      </c>
      <c r="E2140" s="127">
        <v>24000</v>
      </c>
      <c r="F2140" s="128">
        <v>1.2857962178338906</v>
      </c>
      <c r="G2140" s="127">
        <v>36000</v>
      </c>
      <c r="H2140" s="127">
        <v>7300</v>
      </c>
      <c r="I2140" s="127">
        <v>6000</v>
      </c>
      <c r="J2140" s="127">
        <v>2</v>
      </c>
      <c r="K2140" s="129">
        <v>53</v>
      </c>
      <c r="L2140" s="127">
        <v>1</v>
      </c>
      <c r="M2140" s="127">
        <v>1</v>
      </c>
      <c r="N2140" s="127">
        <v>2</v>
      </c>
      <c r="O2140" s="127">
        <v>4</v>
      </c>
      <c r="P2140" s="127">
        <v>1</v>
      </c>
    </row>
    <row r="2141" spans="1:16" s="123" customFormat="1" ht="15.75" x14ac:dyDescent="0.25">
      <c r="A2141" s="121"/>
      <c r="B2141" s="127">
        <v>2131</v>
      </c>
      <c r="C2141" s="127">
        <v>2</v>
      </c>
      <c r="D2141" s="127">
        <v>60</v>
      </c>
      <c r="E2141" s="127">
        <v>14000</v>
      </c>
      <c r="F2141" s="128">
        <v>3.6588507556320624</v>
      </c>
      <c r="G2141" s="127">
        <v>25000</v>
      </c>
      <c r="H2141" s="127">
        <v>4400</v>
      </c>
      <c r="I2141" s="127">
        <v>6000</v>
      </c>
      <c r="J2141" s="127">
        <v>2</v>
      </c>
      <c r="K2141" s="127">
        <v>21</v>
      </c>
      <c r="L2141" s="127">
        <v>3</v>
      </c>
      <c r="M2141" s="127">
        <v>2</v>
      </c>
      <c r="N2141" s="127">
        <v>1</v>
      </c>
      <c r="O2141" s="127">
        <v>4</v>
      </c>
      <c r="P2141" s="127">
        <v>2</v>
      </c>
    </row>
    <row r="2142" spans="1:16" s="123" customFormat="1" ht="15.75" x14ac:dyDescent="0.25">
      <c r="A2142" s="121"/>
      <c r="B2142" s="127">
        <v>2132</v>
      </c>
      <c r="C2142" s="127">
        <v>2</v>
      </c>
      <c r="D2142" s="127">
        <v>36</v>
      </c>
      <c r="E2142" s="127">
        <v>14000</v>
      </c>
      <c r="F2142" s="128">
        <v>1.2852391040721431</v>
      </c>
      <c r="G2142" s="127">
        <v>25000</v>
      </c>
      <c r="H2142" s="127">
        <v>3600</v>
      </c>
      <c r="I2142" s="127">
        <v>6000</v>
      </c>
      <c r="J2142" s="127">
        <v>2</v>
      </c>
      <c r="K2142" s="127">
        <v>43</v>
      </c>
      <c r="L2142" s="127">
        <v>1</v>
      </c>
      <c r="M2142" s="127">
        <v>3</v>
      </c>
      <c r="N2142" s="127">
        <v>1</v>
      </c>
      <c r="O2142" s="127">
        <v>4</v>
      </c>
      <c r="P2142" s="127">
        <v>3</v>
      </c>
    </row>
    <row r="2143" spans="1:16" s="123" customFormat="1" ht="15.75" x14ac:dyDescent="0.25">
      <c r="A2143" s="121"/>
      <c r="B2143" s="127">
        <v>2133</v>
      </c>
      <c r="C2143" s="127">
        <v>1</v>
      </c>
      <c r="D2143" s="127">
        <v>48</v>
      </c>
      <c r="E2143" s="127">
        <v>5400</v>
      </c>
      <c r="F2143" s="128">
        <v>1.3888953548529772</v>
      </c>
      <c r="G2143" s="127">
        <v>12000</v>
      </c>
      <c r="H2143" s="127">
        <v>2000</v>
      </c>
      <c r="I2143" s="127">
        <v>5000</v>
      </c>
      <c r="J2143" s="127">
        <v>1</v>
      </c>
      <c r="K2143" s="129">
        <v>41</v>
      </c>
      <c r="L2143" s="127">
        <v>2</v>
      </c>
      <c r="M2143" s="127">
        <v>3</v>
      </c>
      <c r="N2143" s="127">
        <v>1</v>
      </c>
      <c r="O2143" s="127">
        <v>3</v>
      </c>
      <c r="P2143" s="127">
        <v>3</v>
      </c>
    </row>
    <row r="2144" spans="1:16" s="123" customFormat="1" ht="15.75" x14ac:dyDescent="0.25">
      <c r="A2144" s="121"/>
      <c r="B2144" s="127">
        <v>2134</v>
      </c>
      <c r="C2144" s="127">
        <v>5</v>
      </c>
      <c r="D2144" s="127">
        <v>48</v>
      </c>
      <c r="E2144" s="127">
        <v>18300</v>
      </c>
      <c r="F2144" s="128">
        <v>3.4014446572092596</v>
      </c>
      <c r="G2144" s="127">
        <v>36000</v>
      </c>
      <c r="H2144" s="127">
        <v>5200</v>
      </c>
      <c r="I2144" s="127">
        <v>5500</v>
      </c>
      <c r="J2144" s="127">
        <v>1</v>
      </c>
      <c r="K2144" s="127">
        <v>31</v>
      </c>
      <c r="L2144" s="127">
        <v>3</v>
      </c>
      <c r="M2144" s="127">
        <v>5</v>
      </c>
      <c r="N2144" s="127">
        <v>1</v>
      </c>
      <c r="O2144" s="127">
        <v>2</v>
      </c>
      <c r="P2144" s="127">
        <v>3</v>
      </c>
    </row>
    <row r="2145" spans="1:16" s="123" customFormat="1" ht="15.75" x14ac:dyDescent="0.25">
      <c r="A2145" s="121"/>
      <c r="B2145" s="127">
        <v>2135</v>
      </c>
      <c r="C2145" s="127">
        <v>4</v>
      </c>
      <c r="D2145" s="127">
        <v>18</v>
      </c>
      <c r="E2145" s="127">
        <v>14000</v>
      </c>
      <c r="F2145" s="128">
        <v>3.3000300924042731</v>
      </c>
      <c r="G2145" s="127">
        <v>25000</v>
      </c>
      <c r="H2145" s="127">
        <v>4400</v>
      </c>
      <c r="I2145" s="127">
        <v>6000</v>
      </c>
      <c r="J2145" s="127">
        <v>2</v>
      </c>
      <c r="K2145" s="129">
        <v>22</v>
      </c>
      <c r="L2145" s="127">
        <v>1</v>
      </c>
      <c r="M2145" s="127">
        <v>5</v>
      </c>
      <c r="N2145" s="127">
        <v>2</v>
      </c>
      <c r="O2145" s="127">
        <v>1</v>
      </c>
      <c r="P2145" s="127">
        <v>1</v>
      </c>
    </row>
    <row r="2146" spans="1:16" s="123" customFormat="1" ht="15.75" x14ac:dyDescent="0.25">
      <c r="A2146" s="121"/>
      <c r="B2146" s="127">
        <v>2136</v>
      </c>
      <c r="C2146" s="127">
        <v>5</v>
      </c>
      <c r="D2146" s="127">
        <v>18</v>
      </c>
      <c r="E2146" s="127">
        <v>24000</v>
      </c>
      <c r="F2146" s="128">
        <v>2.6960210974639498</v>
      </c>
      <c r="G2146" s="127">
        <v>36000</v>
      </c>
      <c r="H2146" s="127">
        <v>8400</v>
      </c>
      <c r="I2146" s="127">
        <v>5500</v>
      </c>
      <c r="J2146" s="127">
        <v>2</v>
      </c>
      <c r="K2146" s="127">
        <v>31</v>
      </c>
      <c r="L2146" s="127">
        <v>3</v>
      </c>
      <c r="M2146" s="127">
        <v>4</v>
      </c>
      <c r="N2146" s="127">
        <v>2</v>
      </c>
      <c r="O2146" s="127">
        <v>1</v>
      </c>
      <c r="P2146" s="127">
        <v>2</v>
      </c>
    </row>
    <row r="2147" spans="1:16" s="123" customFormat="1" ht="15.75" x14ac:dyDescent="0.25">
      <c r="A2147" s="121"/>
      <c r="B2147" s="127">
        <v>2137</v>
      </c>
      <c r="C2147" s="127">
        <v>5</v>
      </c>
      <c r="D2147" s="127">
        <v>36</v>
      </c>
      <c r="E2147" s="127">
        <v>5400</v>
      </c>
      <c r="F2147" s="128">
        <v>3.6208261448907759</v>
      </c>
      <c r="G2147" s="127">
        <v>12000</v>
      </c>
      <c r="H2147" s="127">
        <v>2400</v>
      </c>
      <c r="I2147" s="127">
        <v>5500</v>
      </c>
      <c r="J2147" s="127">
        <v>2</v>
      </c>
      <c r="K2147" s="129">
        <v>18</v>
      </c>
      <c r="L2147" s="127">
        <v>3</v>
      </c>
      <c r="M2147" s="127">
        <v>2</v>
      </c>
      <c r="N2147" s="127">
        <v>1</v>
      </c>
      <c r="O2147" s="127">
        <v>1</v>
      </c>
      <c r="P2147" s="127">
        <v>3</v>
      </c>
    </row>
    <row r="2148" spans="1:16" s="123" customFormat="1" ht="15.75" x14ac:dyDescent="0.25">
      <c r="A2148" s="121"/>
      <c r="B2148" s="127">
        <v>2138</v>
      </c>
      <c r="C2148" s="127">
        <v>5</v>
      </c>
      <c r="D2148" s="127">
        <v>36</v>
      </c>
      <c r="E2148" s="127">
        <v>14000</v>
      </c>
      <c r="F2148" s="128">
        <v>2.6414806229557843</v>
      </c>
      <c r="G2148" s="127">
        <v>25000</v>
      </c>
      <c r="H2148" s="127">
        <v>5200</v>
      </c>
      <c r="I2148" s="127">
        <v>5500</v>
      </c>
      <c r="J2148" s="127">
        <v>1</v>
      </c>
      <c r="K2148" s="127">
        <v>30</v>
      </c>
      <c r="L2148" s="127">
        <v>4</v>
      </c>
      <c r="M2148" s="127">
        <v>1</v>
      </c>
      <c r="N2148" s="127">
        <v>1</v>
      </c>
      <c r="O2148" s="127">
        <v>1</v>
      </c>
      <c r="P2148" s="127">
        <v>3</v>
      </c>
    </row>
    <row r="2149" spans="1:16" s="123" customFormat="1" ht="15.75" x14ac:dyDescent="0.25">
      <c r="A2149" s="121"/>
      <c r="B2149" s="127">
        <v>2139</v>
      </c>
      <c r="C2149" s="127">
        <v>1</v>
      </c>
      <c r="D2149" s="127">
        <v>36</v>
      </c>
      <c r="E2149" s="127">
        <v>5400</v>
      </c>
      <c r="F2149" s="128">
        <v>1.3112050968625475</v>
      </c>
      <c r="G2149" s="127">
        <v>15000</v>
      </c>
      <c r="H2149" s="127">
        <v>2200</v>
      </c>
      <c r="I2149" s="127">
        <v>5000</v>
      </c>
      <c r="J2149" s="127">
        <v>2</v>
      </c>
      <c r="K2149" s="129">
        <v>47</v>
      </c>
      <c r="L2149" s="127">
        <v>2</v>
      </c>
      <c r="M2149" s="127">
        <v>1</v>
      </c>
      <c r="N2149" s="127">
        <v>2</v>
      </c>
      <c r="O2149" s="127">
        <v>1</v>
      </c>
      <c r="P2149" s="127">
        <v>3</v>
      </c>
    </row>
    <row r="2150" spans="1:16" s="123" customFormat="1" ht="15.75" x14ac:dyDescent="0.25">
      <c r="A2150" s="121"/>
      <c r="B2150" s="127">
        <v>2140</v>
      </c>
      <c r="C2150" s="127">
        <v>1</v>
      </c>
      <c r="D2150" s="127">
        <v>36</v>
      </c>
      <c r="E2150" s="127">
        <v>18300</v>
      </c>
      <c r="F2150" s="128">
        <v>1.6481004513582418</v>
      </c>
      <c r="G2150" s="127">
        <v>36000</v>
      </c>
      <c r="H2150" s="127">
        <v>4400</v>
      </c>
      <c r="I2150" s="127">
        <v>5000</v>
      </c>
      <c r="J2150" s="127">
        <v>2</v>
      </c>
      <c r="K2150" s="127">
        <v>30</v>
      </c>
      <c r="L2150" s="127">
        <v>4</v>
      </c>
      <c r="M2150" s="127">
        <v>2</v>
      </c>
      <c r="N2150" s="127">
        <v>1</v>
      </c>
      <c r="O2150" s="127">
        <v>3</v>
      </c>
      <c r="P2150" s="127">
        <v>2</v>
      </c>
    </row>
    <row r="2151" spans="1:16" s="123" customFormat="1" ht="15.75" x14ac:dyDescent="0.25">
      <c r="A2151" s="121"/>
      <c r="B2151" s="127">
        <v>2141</v>
      </c>
      <c r="C2151" s="127">
        <v>2</v>
      </c>
      <c r="D2151" s="127">
        <v>36</v>
      </c>
      <c r="E2151" s="127">
        <v>18300</v>
      </c>
      <c r="F2151" s="128">
        <v>3.3357635681099063</v>
      </c>
      <c r="G2151" s="127">
        <v>36000</v>
      </c>
      <c r="H2151" s="127">
        <v>5200</v>
      </c>
      <c r="I2151" s="127">
        <v>6000</v>
      </c>
      <c r="J2151" s="127">
        <v>2</v>
      </c>
      <c r="K2151" s="129">
        <v>20</v>
      </c>
      <c r="L2151" s="127">
        <v>1</v>
      </c>
      <c r="M2151" s="127">
        <v>4</v>
      </c>
      <c r="N2151" s="127">
        <v>1</v>
      </c>
      <c r="O2151" s="127">
        <v>1</v>
      </c>
      <c r="P2151" s="127">
        <v>3</v>
      </c>
    </row>
    <row r="2152" spans="1:16" s="123" customFormat="1" ht="15.75" x14ac:dyDescent="0.25">
      <c r="A2152" s="121"/>
      <c r="B2152" s="127">
        <v>2142</v>
      </c>
      <c r="C2152" s="127">
        <v>4</v>
      </c>
      <c r="D2152" s="127">
        <v>18</v>
      </c>
      <c r="E2152" s="127">
        <v>24000</v>
      </c>
      <c r="F2152" s="128">
        <v>1.1583934295781049</v>
      </c>
      <c r="G2152" s="127">
        <v>36000</v>
      </c>
      <c r="H2152" s="127">
        <v>7300</v>
      </c>
      <c r="I2152" s="127">
        <v>6000</v>
      </c>
      <c r="J2152" s="127">
        <v>1</v>
      </c>
      <c r="K2152" s="127">
        <v>39</v>
      </c>
      <c r="L2152" s="127">
        <v>4</v>
      </c>
      <c r="M2152" s="127">
        <v>3</v>
      </c>
      <c r="N2152" s="127">
        <v>1</v>
      </c>
      <c r="O2152" s="127">
        <v>2</v>
      </c>
      <c r="P2152" s="127">
        <v>2</v>
      </c>
    </row>
    <row r="2153" spans="1:16" s="123" customFormat="1" ht="15.75" x14ac:dyDescent="0.25">
      <c r="A2153" s="121"/>
      <c r="B2153" s="127">
        <v>2143</v>
      </c>
      <c r="C2153" s="127">
        <v>2</v>
      </c>
      <c r="D2153" s="127">
        <v>48</v>
      </c>
      <c r="E2153" s="127">
        <v>18300</v>
      </c>
      <c r="F2153" s="128">
        <v>3.2883642783844684</v>
      </c>
      <c r="G2153" s="127">
        <v>36000</v>
      </c>
      <c r="H2153" s="127">
        <v>5200</v>
      </c>
      <c r="I2153" s="127">
        <v>6000</v>
      </c>
      <c r="J2153" s="127">
        <v>2</v>
      </c>
      <c r="K2153" s="129">
        <v>46</v>
      </c>
      <c r="L2153" s="127">
        <v>2</v>
      </c>
      <c r="M2153" s="127">
        <v>2</v>
      </c>
      <c r="N2153" s="127">
        <v>1</v>
      </c>
      <c r="O2153" s="127">
        <v>4</v>
      </c>
      <c r="P2153" s="127">
        <v>3</v>
      </c>
    </row>
    <row r="2154" spans="1:16" s="123" customFormat="1" ht="15.75" x14ac:dyDescent="0.25">
      <c r="A2154" s="121"/>
      <c r="B2154" s="127">
        <v>2144</v>
      </c>
      <c r="C2154" s="127">
        <v>1</v>
      </c>
      <c r="D2154" s="127">
        <v>48</v>
      </c>
      <c r="E2154" s="127">
        <v>14000</v>
      </c>
      <c r="F2154" s="128">
        <v>3.7743959540158936</v>
      </c>
      <c r="G2154" s="127">
        <v>25000</v>
      </c>
      <c r="H2154" s="127">
        <v>3600</v>
      </c>
      <c r="I2154" s="127">
        <v>5000</v>
      </c>
      <c r="J2154" s="127">
        <v>1</v>
      </c>
      <c r="K2154" s="127">
        <v>34</v>
      </c>
      <c r="L2154" s="127">
        <v>3</v>
      </c>
      <c r="M2154" s="127">
        <v>3</v>
      </c>
      <c r="N2154" s="127">
        <v>1</v>
      </c>
      <c r="O2154" s="127">
        <v>2</v>
      </c>
      <c r="P2154" s="127">
        <v>3</v>
      </c>
    </row>
    <row r="2155" spans="1:16" s="123" customFormat="1" ht="15.75" x14ac:dyDescent="0.25">
      <c r="A2155" s="121"/>
      <c r="B2155" s="127">
        <v>2145</v>
      </c>
      <c r="C2155" s="127">
        <v>5</v>
      </c>
      <c r="D2155" s="127">
        <v>48</v>
      </c>
      <c r="E2155" s="127">
        <v>14000</v>
      </c>
      <c r="F2155" s="128">
        <v>3.3517289146862379</v>
      </c>
      <c r="G2155" s="127">
        <v>25000</v>
      </c>
      <c r="H2155" s="127">
        <v>4200</v>
      </c>
      <c r="I2155" s="127">
        <v>5500</v>
      </c>
      <c r="J2155" s="127">
        <v>1</v>
      </c>
      <c r="K2155" s="129">
        <v>33</v>
      </c>
      <c r="L2155" s="127">
        <v>1</v>
      </c>
      <c r="M2155" s="127">
        <v>4</v>
      </c>
      <c r="N2155" s="127">
        <v>1</v>
      </c>
      <c r="O2155" s="127">
        <v>4</v>
      </c>
      <c r="P2155" s="127">
        <v>2</v>
      </c>
    </row>
    <row r="2156" spans="1:16" s="123" customFormat="1" ht="15.75" x14ac:dyDescent="0.25">
      <c r="A2156" s="121"/>
      <c r="B2156" s="127">
        <v>2146</v>
      </c>
      <c r="C2156" s="127">
        <v>1</v>
      </c>
      <c r="D2156" s="127">
        <v>36</v>
      </c>
      <c r="E2156" s="127">
        <v>24000</v>
      </c>
      <c r="F2156" s="128">
        <v>1.5309712419061672</v>
      </c>
      <c r="G2156" s="127">
        <v>45000</v>
      </c>
      <c r="H2156" s="127">
        <v>6200</v>
      </c>
      <c r="I2156" s="127">
        <v>5000</v>
      </c>
      <c r="J2156" s="127">
        <v>2</v>
      </c>
      <c r="K2156" s="129">
        <v>55</v>
      </c>
      <c r="L2156" s="127">
        <v>2</v>
      </c>
      <c r="M2156" s="127">
        <v>4</v>
      </c>
      <c r="N2156" s="127">
        <v>1</v>
      </c>
      <c r="O2156" s="127">
        <v>3</v>
      </c>
      <c r="P2156" s="127">
        <v>1</v>
      </c>
    </row>
    <row r="2157" spans="1:16" s="123" customFormat="1" ht="15.75" x14ac:dyDescent="0.25">
      <c r="A2157" s="121"/>
      <c r="B2157" s="127">
        <v>2147</v>
      </c>
      <c r="C2157" s="127">
        <v>5</v>
      </c>
      <c r="D2157" s="127">
        <v>36</v>
      </c>
      <c r="E2157" s="127">
        <v>5400</v>
      </c>
      <c r="F2157" s="128">
        <v>2.8134492104684465</v>
      </c>
      <c r="G2157" s="127">
        <v>18000</v>
      </c>
      <c r="H2157" s="127">
        <v>3000</v>
      </c>
      <c r="I2157" s="127">
        <v>5500</v>
      </c>
      <c r="J2157" s="127">
        <v>1</v>
      </c>
      <c r="K2157" s="127">
        <v>55</v>
      </c>
      <c r="L2157" s="127">
        <v>3</v>
      </c>
      <c r="M2157" s="127">
        <v>5</v>
      </c>
      <c r="N2157" s="127">
        <v>2</v>
      </c>
      <c r="O2157" s="127">
        <v>1</v>
      </c>
      <c r="P2157" s="127">
        <v>2</v>
      </c>
    </row>
    <row r="2158" spans="1:16" s="123" customFormat="1" ht="15.75" x14ac:dyDescent="0.25">
      <c r="A2158" s="121"/>
      <c r="B2158" s="127">
        <v>2148</v>
      </c>
      <c r="C2158" s="127">
        <v>3</v>
      </c>
      <c r="D2158" s="127">
        <v>18</v>
      </c>
      <c r="E2158" s="127">
        <v>14000</v>
      </c>
      <c r="F2158" s="128">
        <v>1.5175183993445296</v>
      </c>
      <c r="G2158" s="127">
        <v>25000</v>
      </c>
      <c r="H2158" s="127">
        <v>3600</v>
      </c>
      <c r="I2158" s="127">
        <v>6000</v>
      </c>
      <c r="J2158" s="127">
        <v>1</v>
      </c>
      <c r="K2158" s="127">
        <v>34</v>
      </c>
      <c r="L2158" s="127">
        <v>1</v>
      </c>
      <c r="M2158" s="127">
        <v>4</v>
      </c>
      <c r="N2158" s="127">
        <v>1</v>
      </c>
      <c r="O2158" s="127">
        <v>3</v>
      </c>
      <c r="P2158" s="127">
        <v>1</v>
      </c>
    </row>
    <row r="2159" spans="1:16" s="123" customFormat="1" ht="15.75" x14ac:dyDescent="0.25">
      <c r="A2159" s="121"/>
      <c r="B2159" s="127">
        <v>2149</v>
      </c>
      <c r="C2159" s="127">
        <v>4</v>
      </c>
      <c r="D2159" s="127">
        <v>36</v>
      </c>
      <c r="E2159" s="127">
        <v>5400</v>
      </c>
      <c r="F2159" s="128">
        <v>2.0121746772712426</v>
      </c>
      <c r="G2159" s="127">
        <v>12000</v>
      </c>
      <c r="H2159" s="127">
        <v>2200</v>
      </c>
      <c r="I2159" s="127">
        <v>6000</v>
      </c>
      <c r="J2159" s="127">
        <v>1</v>
      </c>
      <c r="K2159" s="129">
        <v>33</v>
      </c>
      <c r="L2159" s="127">
        <v>3</v>
      </c>
      <c r="M2159" s="127">
        <v>1</v>
      </c>
      <c r="N2159" s="127">
        <v>2</v>
      </c>
      <c r="O2159" s="127">
        <v>4</v>
      </c>
      <c r="P2159" s="127">
        <v>1</v>
      </c>
    </row>
    <row r="2160" spans="1:16" s="123" customFormat="1" ht="15.75" x14ac:dyDescent="0.25">
      <c r="A2160" s="121"/>
      <c r="B2160" s="127">
        <v>2150</v>
      </c>
      <c r="C2160" s="127">
        <v>2</v>
      </c>
      <c r="D2160" s="127">
        <v>18</v>
      </c>
      <c r="E2160" s="127">
        <v>14000</v>
      </c>
      <c r="F2160" s="128">
        <v>3.0995685450593484</v>
      </c>
      <c r="G2160" s="127">
        <v>20000</v>
      </c>
      <c r="H2160" s="127">
        <v>3300</v>
      </c>
      <c r="I2160" s="127">
        <v>6000</v>
      </c>
      <c r="J2160" s="127">
        <v>1</v>
      </c>
      <c r="K2160" s="127">
        <v>34</v>
      </c>
      <c r="L2160" s="127">
        <v>1</v>
      </c>
      <c r="M2160" s="127">
        <v>4</v>
      </c>
      <c r="N2160" s="127">
        <v>1</v>
      </c>
      <c r="O2160" s="127">
        <v>2</v>
      </c>
      <c r="P2160" s="127">
        <v>1</v>
      </c>
    </row>
    <row r="2161" spans="1:16" s="123" customFormat="1" ht="15.75" x14ac:dyDescent="0.25">
      <c r="A2161" s="121"/>
      <c r="B2161" s="127">
        <v>2151</v>
      </c>
      <c r="C2161" s="127">
        <v>1</v>
      </c>
      <c r="D2161" s="127">
        <v>18</v>
      </c>
      <c r="E2161" s="127">
        <v>24000</v>
      </c>
      <c r="F2161" s="128">
        <v>2.7177305153469486</v>
      </c>
      <c r="G2161" s="127">
        <v>47000</v>
      </c>
      <c r="H2161" s="127">
        <v>6200</v>
      </c>
      <c r="I2161" s="127">
        <v>5000</v>
      </c>
      <c r="J2161" s="127">
        <v>1</v>
      </c>
      <c r="K2161" s="129">
        <v>32</v>
      </c>
      <c r="L2161" s="127">
        <v>2</v>
      </c>
      <c r="M2161" s="127">
        <v>4</v>
      </c>
      <c r="N2161" s="127">
        <v>2</v>
      </c>
      <c r="O2161" s="127">
        <v>1</v>
      </c>
      <c r="P2161" s="127">
        <v>1</v>
      </c>
    </row>
    <row r="2162" spans="1:16" s="123" customFormat="1" ht="15.75" x14ac:dyDescent="0.25">
      <c r="A2162" s="121"/>
      <c r="B2162" s="127">
        <v>2152</v>
      </c>
      <c r="C2162" s="127">
        <v>2</v>
      </c>
      <c r="D2162" s="127">
        <v>36</v>
      </c>
      <c r="E2162" s="127">
        <v>14000</v>
      </c>
      <c r="F2162" s="128">
        <v>3.6104968122228223</v>
      </c>
      <c r="G2162" s="127">
        <v>25000</v>
      </c>
      <c r="H2162" s="127">
        <v>4400</v>
      </c>
      <c r="I2162" s="127">
        <v>6000</v>
      </c>
      <c r="J2162" s="127">
        <v>1</v>
      </c>
      <c r="K2162" s="127">
        <v>36</v>
      </c>
      <c r="L2162" s="127">
        <v>1</v>
      </c>
      <c r="M2162" s="127">
        <v>4</v>
      </c>
      <c r="N2162" s="127">
        <v>2</v>
      </c>
      <c r="O2162" s="127">
        <v>1</v>
      </c>
      <c r="P2162" s="127">
        <v>3</v>
      </c>
    </row>
    <row r="2163" spans="1:16" s="123" customFormat="1" ht="15.75" x14ac:dyDescent="0.25">
      <c r="A2163" s="121"/>
      <c r="B2163" s="127">
        <v>2153</v>
      </c>
      <c r="C2163" s="127">
        <v>1</v>
      </c>
      <c r="D2163" s="127">
        <v>36</v>
      </c>
      <c r="E2163" s="127">
        <v>18300</v>
      </c>
      <c r="F2163" s="128">
        <v>2.3674198056093987</v>
      </c>
      <c r="G2163" s="127">
        <v>36000</v>
      </c>
      <c r="H2163" s="127">
        <v>5200</v>
      </c>
      <c r="I2163" s="127">
        <v>5000</v>
      </c>
      <c r="J2163" s="127">
        <v>1</v>
      </c>
      <c r="K2163" s="129">
        <v>23</v>
      </c>
      <c r="L2163" s="127">
        <v>3</v>
      </c>
      <c r="M2163" s="127">
        <v>2</v>
      </c>
      <c r="N2163" s="127">
        <v>1</v>
      </c>
      <c r="O2163" s="127">
        <v>4</v>
      </c>
      <c r="P2163" s="127">
        <v>1</v>
      </c>
    </row>
    <row r="2164" spans="1:16" s="123" customFormat="1" ht="15.75" x14ac:dyDescent="0.25">
      <c r="A2164" s="121"/>
      <c r="B2164" s="127">
        <v>2154</v>
      </c>
      <c r="C2164" s="127">
        <v>2</v>
      </c>
      <c r="D2164" s="127">
        <v>36</v>
      </c>
      <c r="E2164" s="127">
        <v>18300</v>
      </c>
      <c r="F2164" s="128">
        <v>3.8874623461249778</v>
      </c>
      <c r="G2164" s="127">
        <v>36000</v>
      </c>
      <c r="H2164" s="127">
        <v>5200</v>
      </c>
      <c r="I2164" s="127">
        <v>6000</v>
      </c>
      <c r="J2164" s="127">
        <v>2</v>
      </c>
      <c r="K2164" s="127">
        <v>31</v>
      </c>
      <c r="L2164" s="127">
        <v>1</v>
      </c>
      <c r="M2164" s="127">
        <v>1</v>
      </c>
      <c r="N2164" s="127">
        <v>2</v>
      </c>
      <c r="O2164" s="127">
        <v>1</v>
      </c>
      <c r="P2164" s="127">
        <v>3</v>
      </c>
    </row>
    <row r="2165" spans="1:16" s="123" customFormat="1" ht="15.75" x14ac:dyDescent="0.25">
      <c r="A2165" s="121"/>
      <c r="B2165" s="127">
        <v>2155</v>
      </c>
      <c r="C2165" s="127">
        <v>1</v>
      </c>
      <c r="D2165" s="127">
        <v>48</v>
      </c>
      <c r="E2165" s="127">
        <v>14000</v>
      </c>
      <c r="F2165" s="128">
        <v>1.8165492666411185</v>
      </c>
      <c r="G2165" s="127">
        <v>25000</v>
      </c>
      <c r="H2165" s="127">
        <v>3700</v>
      </c>
      <c r="I2165" s="127">
        <v>5000</v>
      </c>
      <c r="J2165" s="127">
        <v>2</v>
      </c>
      <c r="K2165" s="129">
        <v>41</v>
      </c>
      <c r="L2165" s="127">
        <v>2</v>
      </c>
      <c r="M2165" s="127">
        <v>2</v>
      </c>
      <c r="N2165" s="127">
        <v>2</v>
      </c>
      <c r="O2165" s="127">
        <v>1</v>
      </c>
      <c r="P2165" s="127">
        <v>1</v>
      </c>
    </row>
    <row r="2166" spans="1:16" s="123" customFormat="1" ht="15.75" x14ac:dyDescent="0.25">
      <c r="A2166" s="121"/>
      <c r="B2166" s="127">
        <v>2156</v>
      </c>
      <c r="C2166" s="127">
        <v>5</v>
      </c>
      <c r="D2166" s="127">
        <v>36</v>
      </c>
      <c r="E2166" s="127">
        <v>14000</v>
      </c>
      <c r="F2166" s="128">
        <v>2.590647403230482</v>
      </c>
      <c r="G2166" s="127">
        <v>21000</v>
      </c>
      <c r="H2166" s="127">
        <v>3600</v>
      </c>
      <c r="I2166" s="127">
        <v>5500</v>
      </c>
      <c r="J2166" s="127">
        <v>1</v>
      </c>
      <c r="K2166" s="127">
        <v>43</v>
      </c>
      <c r="L2166" s="127">
        <v>1</v>
      </c>
      <c r="M2166" s="127">
        <v>2</v>
      </c>
      <c r="N2166" s="127">
        <v>1</v>
      </c>
      <c r="O2166" s="127">
        <v>2</v>
      </c>
      <c r="P2166" s="127">
        <v>1</v>
      </c>
    </row>
    <row r="2167" spans="1:16" s="123" customFormat="1" ht="15.75" x14ac:dyDescent="0.25">
      <c r="A2167" s="121"/>
      <c r="B2167" s="127">
        <v>2157</v>
      </c>
      <c r="C2167" s="127">
        <v>5</v>
      </c>
      <c r="D2167" s="127">
        <v>12</v>
      </c>
      <c r="E2167" s="127">
        <v>18300</v>
      </c>
      <c r="F2167" s="128">
        <v>2.0253292052216048</v>
      </c>
      <c r="G2167" s="127">
        <v>36000</v>
      </c>
      <c r="H2167" s="127">
        <v>5200</v>
      </c>
      <c r="I2167" s="127">
        <v>5500</v>
      </c>
      <c r="J2167" s="127">
        <v>2</v>
      </c>
      <c r="K2167" s="129">
        <v>51</v>
      </c>
      <c r="L2167" s="127">
        <v>2</v>
      </c>
      <c r="M2167" s="127">
        <v>5</v>
      </c>
      <c r="N2167" s="127">
        <v>2</v>
      </c>
      <c r="O2167" s="127">
        <v>2</v>
      </c>
      <c r="P2167" s="127">
        <v>2</v>
      </c>
    </row>
    <row r="2168" spans="1:16" s="123" customFormat="1" ht="15.75" x14ac:dyDescent="0.25">
      <c r="A2168" s="121"/>
      <c r="B2168" s="127">
        <v>2158</v>
      </c>
      <c r="C2168" s="127">
        <v>1</v>
      </c>
      <c r="D2168" s="127">
        <v>36</v>
      </c>
      <c r="E2168" s="127">
        <v>14000</v>
      </c>
      <c r="F2168" s="128">
        <v>1.5809356021952683</v>
      </c>
      <c r="G2168" s="127">
        <v>25000</v>
      </c>
      <c r="H2168" s="127">
        <v>3600</v>
      </c>
      <c r="I2168" s="127">
        <v>5000</v>
      </c>
      <c r="J2168" s="127">
        <v>1</v>
      </c>
      <c r="K2168" s="127">
        <v>41</v>
      </c>
      <c r="L2168" s="127">
        <v>1</v>
      </c>
      <c r="M2168" s="127">
        <v>1</v>
      </c>
      <c r="N2168" s="127">
        <v>1</v>
      </c>
      <c r="O2168" s="127">
        <v>2</v>
      </c>
      <c r="P2168" s="127">
        <v>2</v>
      </c>
    </row>
    <row r="2169" spans="1:16" s="123" customFormat="1" ht="15.75" x14ac:dyDescent="0.25">
      <c r="A2169" s="121"/>
      <c r="B2169" s="127">
        <v>2159</v>
      </c>
      <c r="C2169" s="127">
        <v>3</v>
      </c>
      <c r="D2169" s="127">
        <v>12</v>
      </c>
      <c r="E2169" s="127">
        <v>18300</v>
      </c>
      <c r="F2169" s="128">
        <v>2.1661947977028175</v>
      </c>
      <c r="G2169" s="127">
        <v>36000</v>
      </c>
      <c r="H2169" s="127">
        <v>6200</v>
      </c>
      <c r="I2169" s="127">
        <v>6000</v>
      </c>
      <c r="J2169" s="127">
        <v>1</v>
      </c>
      <c r="K2169" s="129">
        <v>47</v>
      </c>
      <c r="L2169" s="127">
        <v>4</v>
      </c>
      <c r="M2169" s="127">
        <v>4</v>
      </c>
      <c r="N2169" s="127">
        <v>2</v>
      </c>
      <c r="O2169" s="127">
        <v>2</v>
      </c>
      <c r="P2169" s="127">
        <v>3</v>
      </c>
    </row>
    <row r="2170" spans="1:16" s="123" customFormat="1" ht="15.75" x14ac:dyDescent="0.25">
      <c r="A2170" s="121"/>
      <c r="B2170" s="127">
        <v>2160</v>
      </c>
      <c r="C2170" s="127">
        <v>5</v>
      </c>
      <c r="D2170" s="127">
        <v>36</v>
      </c>
      <c r="E2170" s="127">
        <v>18300</v>
      </c>
      <c r="F2170" s="128">
        <v>1.4685684215970509</v>
      </c>
      <c r="G2170" s="127">
        <v>36000</v>
      </c>
      <c r="H2170" s="127">
        <v>7300</v>
      </c>
      <c r="I2170" s="127">
        <v>5500</v>
      </c>
      <c r="J2170" s="127">
        <v>1</v>
      </c>
      <c r="K2170" s="127">
        <v>50</v>
      </c>
      <c r="L2170" s="127">
        <v>2</v>
      </c>
      <c r="M2170" s="127">
        <v>1</v>
      </c>
      <c r="N2170" s="127">
        <v>1</v>
      </c>
      <c r="O2170" s="127">
        <v>2</v>
      </c>
      <c r="P2170" s="127">
        <v>2</v>
      </c>
    </row>
    <row r="2171" spans="1:16" s="123" customFormat="1" ht="15.75" x14ac:dyDescent="0.25">
      <c r="A2171" s="121"/>
      <c r="B2171" s="127">
        <v>2161</v>
      </c>
      <c r="C2171" s="127">
        <v>5</v>
      </c>
      <c r="D2171" s="127">
        <v>18</v>
      </c>
      <c r="E2171" s="127">
        <v>24000</v>
      </c>
      <c r="F2171" s="128">
        <v>3.794101874142318</v>
      </c>
      <c r="G2171" s="127">
        <v>36000</v>
      </c>
      <c r="H2171" s="127">
        <v>7300</v>
      </c>
      <c r="I2171" s="127">
        <v>5500</v>
      </c>
      <c r="J2171" s="127">
        <v>1</v>
      </c>
      <c r="K2171" s="129">
        <v>19</v>
      </c>
      <c r="L2171" s="127">
        <v>4</v>
      </c>
      <c r="M2171" s="127">
        <v>2</v>
      </c>
      <c r="N2171" s="127">
        <v>1</v>
      </c>
      <c r="O2171" s="127">
        <v>2</v>
      </c>
      <c r="P2171" s="127">
        <v>3</v>
      </c>
    </row>
    <row r="2172" spans="1:16" s="123" customFormat="1" ht="15.75" x14ac:dyDescent="0.25">
      <c r="A2172" s="121"/>
      <c r="B2172" s="127">
        <v>2162</v>
      </c>
      <c r="C2172" s="127">
        <v>5</v>
      </c>
      <c r="D2172" s="127">
        <v>36</v>
      </c>
      <c r="E2172" s="127">
        <v>5400</v>
      </c>
      <c r="F2172" s="128">
        <v>3.3678568873997889</v>
      </c>
      <c r="G2172" s="127">
        <v>12000</v>
      </c>
      <c r="H2172" s="127">
        <v>2600</v>
      </c>
      <c r="I2172" s="127">
        <v>5500</v>
      </c>
      <c r="J2172" s="127">
        <v>1</v>
      </c>
      <c r="K2172" s="127">
        <v>45</v>
      </c>
      <c r="L2172" s="127">
        <v>2</v>
      </c>
      <c r="M2172" s="127">
        <v>2</v>
      </c>
      <c r="N2172" s="127">
        <v>2</v>
      </c>
      <c r="O2172" s="127">
        <v>2</v>
      </c>
      <c r="P2172" s="127">
        <v>3</v>
      </c>
    </row>
    <row r="2173" spans="1:16" s="123" customFormat="1" ht="15.75" x14ac:dyDescent="0.25">
      <c r="A2173" s="121"/>
      <c r="B2173" s="127">
        <v>2163</v>
      </c>
      <c r="C2173" s="127">
        <v>1</v>
      </c>
      <c r="D2173" s="127">
        <v>36</v>
      </c>
      <c r="E2173" s="127">
        <v>14000</v>
      </c>
      <c r="F2173" s="128">
        <v>2.4219541868280654</v>
      </c>
      <c r="G2173" s="127">
        <v>25000</v>
      </c>
      <c r="H2173" s="127">
        <v>3600</v>
      </c>
      <c r="I2173" s="127">
        <v>5000</v>
      </c>
      <c r="J2173" s="127">
        <v>2</v>
      </c>
      <c r="K2173" s="129">
        <v>19</v>
      </c>
      <c r="L2173" s="127">
        <v>1</v>
      </c>
      <c r="M2173" s="127">
        <v>1</v>
      </c>
      <c r="N2173" s="127">
        <v>1</v>
      </c>
      <c r="O2173" s="127">
        <v>1</v>
      </c>
      <c r="P2173" s="127">
        <v>2</v>
      </c>
    </row>
    <row r="2174" spans="1:16" s="123" customFormat="1" ht="15.75" x14ac:dyDescent="0.25">
      <c r="A2174" s="121"/>
      <c r="B2174" s="127">
        <v>2164</v>
      </c>
      <c r="C2174" s="127">
        <v>4</v>
      </c>
      <c r="D2174" s="127">
        <v>36</v>
      </c>
      <c r="E2174" s="127">
        <v>18300</v>
      </c>
      <c r="F2174" s="128">
        <v>3.5851674169267032</v>
      </c>
      <c r="G2174" s="127">
        <v>36000</v>
      </c>
      <c r="H2174" s="127">
        <v>6200</v>
      </c>
      <c r="I2174" s="127">
        <v>6000</v>
      </c>
      <c r="J2174" s="127">
        <v>1</v>
      </c>
      <c r="K2174" s="127">
        <v>22</v>
      </c>
      <c r="L2174" s="127">
        <v>2</v>
      </c>
      <c r="M2174" s="127">
        <v>3</v>
      </c>
      <c r="N2174" s="127">
        <v>2</v>
      </c>
      <c r="O2174" s="127">
        <v>3</v>
      </c>
      <c r="P2174" s="127">
        <v>2</v>
      </c>
    </row>
    <row r="2175" spans="1:16" s="123" customFormat="1" ht="15.75" x14ac:dyDescent="0.25">
      <c r="A2175" s="121"/>
      <c r="B2175" s="127">
        <v>2165</v>
      </c>
      <c r="C2175" s="127">
        <v>4</v>
      </c>
      <c r="D2175" s="127">
        <v>12</v>
      </c>
      <c r="E2175" s="127">
        <v>5400</v>
      </c>
      <c r="F2175" s="128">
        <v>2.0919397376833873</v>
      </c>
      <c r="G2175" s="127">
        <v>12000</v>
      </c>
      <c r="H2175" s="127">
        <v>1900</v>
      </c>
      <c r="I2175" s="127">
        <v>6000</v>
      </c>
      <c r="J2175" s="127">
        <v>2</v>
      </c>
      <c r="K2175" s="129">
        <v>25</v>
      </c>
      <c r="L2175" s="127">
        <v>1</v>
      </c>
      <c r="M2175" s="127">
        <v>2</v>
      </c>
      <c r="N2175" s="127">
        <v>1</v>
      </c>
      <c r="O2175" s="127">
        <v>1</v>
      </c>
      <c r="P2175" s="127">
        <v>1</v>
      </c>
    </row>
    <row r="2176" spans="1:16" s="123" customFormat="1" ht="15.75" x14ac:dyDescent="0.25">
      <c r="A2176" s="121"/>
      <c r="B2176" s="127">
        <v>2166</v>
      </c>
      <c r="C2176" s="127">
        <v>1</v>
      </c>
      <c r="D2176" s="127">
        <v>12</v>
      </c>
      <c r="E2176" s="127">
        <v>18300</v>
      </c>
      <c r="F2176" s="128">
        <v>3.4678382926100602</v>
      </c>
      <c r="G2176" s="127">
        <v>36000</v>
      </c>
      <c r="H2176" s="127">
        <v>5200</v>
      </c>
      <c r="I2176" s="127">
        <v>5000</v>
      </c>
      <c r="J2176" s="127">
        <v>1</v>
      </c>
      <c r="K2176" s="127">
        <v>20</v>
      </c>
      <c r="L2176" s="127">
        <v>4</v>
      </c>
      <c r="M2176" s="127">
        <v>2</v>
      </c>
      <c r="N2176" s="127">
        <v>1</v>
      </c>
      <c r="O2176" s="127">
        <v>3</v>
      </c>
      <c r="P2176" s="127">
        <v>1</v>
      </c>
    </row>
    <row r="2177" spans="1:16" s="123" customFormat="1" ht="15.75" x14ac:dyDescent="0.25">
      <c r="A2177" s="121"/>
      <c r="B2177" s="127">
        <v>2167</v>
      </c>
      <c r="C2177" s="127">
        <v>3</v>
      </c>
      <c r="D2177" s="127">
        <v>36</v>
      </c>
      <c r="E2177" s="127">
        <v>14000</v>
      </c>
      <c r="F2177" s="128">
        <v>2.976864560936745</v>
      </c>
      <c r="G2177" s="127">
        <v>20000</v>
      </c>
      <c r="H2177" s="127">
        <v>3600</v>
      </c>
      <c r="I2177" s="127">
        <v>6000</v>
      </c>
      <c r="J2177" s="127">
        <v>2</v>
      </c>
      <c r="K2177" s="129">
        <v>53</v>
      </c>
      <c r="L2177" s="127">
        <v>2</v>
      </c>
      <c r="M2177" s="127">
        <v>2</v>
      </c>
      <c r="N2177" s="127">
        <v>2</v>
      </c>
      <c r="O2177" s="127">
        <v>1</v>
      </c>
      <c r="P2177" s="127">
        <v>3</v>
      </c>
    </row>
    <row r="2178" spans="1:16" s="123" customFormat="1" ht="15.75" x14ac:dyDescent="0.25">
      <c r="A2178" s="121"/>
      <c r="B2178" s="127">
        <v>2168</v>
      </c>
      <c r="C2178" s="127">
        <v>4</v>
      </c>
      <c r="D2178" s="127">
        <v>36</v>
      </c>
      <c r="E2178" s="127">
        <v>24000</v>
      </c>
      <c r="F2178" s="128">
        <v>3.4879340717167917</v>
      </c>
      <c r="G2178" s="127">
        <v>49000</v>
      </c>
      <c r="H2178" s="127">
        <v>7300</v>
      </c>
      <c r="I2178" s="127">
        <v>6000</v>
      </c>
      <c r="J2178" s="127">
        <v>1</v>
      </c>
      <c r="K2178" s="127">
        <v>37</v>
      </c>
      <c r="L2178" s="127">
        <v>2</v>
      </c>
      <c r="M2178" s="127">
        <v>4</v>
      </c>
      <c r="N2178" s="127">
        <v>2</v>
      </c>
      <c r="O2178" s="127">
        <v>3</v>
      </c>
      <c r="P2178" s="127">
        <v>3</v>
      </c>
    </row>
    <row r="2179" spans="1:16" s="123" customFormat="1" ht="15.75" x14ac:dyDescent="0.25">
      <c r="A2179" s="121"/>
      <c r="B2179" s="127">
        <v>2169</v>
      </c>
      <c r="C2179" s="127">
        <v>4</v>
      </c>
      <c r="D2179" s="127">
        <v>18</v>
      </c>
      <c r="E2179" s="127">
        <v>18300</v>
      </c>
      <c r="F2179" s="128">
        <v>1.6182898612084795</v>
      </c>
      <c r="G2179" s="127">
        <v>36000</v>
      </c>
      <c r="H2179" s="127">
        <v>5000</v>
      </c>
      <c r="I2179" s="127">
        <v>6000</v>
      </c>
      <c r="J2179" s="127">
        <v>1</v>
      </c>
      <c r="K2179" s="129">
        <v>40</v>
      </c>
      <c r="L2179" s="127">
        <v>2</v>
      </c>
      <c r="M2179" s="127">
        <v>5</v>
      </c>
      <c r="N2179" s="127">
        <v>1</v>
      </c>
      <c r="O2179" s="127">
        <v>1</v>
      </c>
      <c r="P2179" s="127">
        <v>3</v>
      </c>
    </row>
    <row r="2180" spans="1:16" s="123" customFormat="1" ht="15.75" x14ac:dyDescent="0.25">
      <c r="A2180" s="121"/>
      <c r="B2180" s="127">
        <v>2170</v>
      </c>
      <c r="C2180" s="127">
        <v>1</v>
      </c>
      <c r="D2180" s="127">
        <v>48</v>
      </c>
      <c r="E2180" s="127">
        <v>24000</v>
      </c>
      <c r="F2180" s="128">
        <v>1.383736465313214</v>
      </c>
      <c r="G2180" s="127">
        <v>49000</v>
      </c>
      <c r="H2180" s="127">
        <v>6900</v>
      </c>
      <c r="I2180" s="127">
        <v>5000</v>
      </c>
      <c r="J2180" s="127">
        <v>2</v>
      </c>
      <c r="K2180" s="127">
        <v>27</v>
      </c>
      <c r="L2180" s="127">
        <v>4</v>
      </c>
      <c r="M2180" s="127">
        <v>4</v>
      </c>
      <c r="N2180" s="127">
        <v>1</v>
      </c>
      <c r="O2180" s="127">
        <v>4</v>
      </c>
      <c r="P2180" s="127">
        <v>2</v>
      </c>
    </row>
    <row r="2181" spans="1:16" s="123" customFormat="1" ht="15.75" x14ac:dyDescent="0.25">
      <c r="A2181" s="121"/>
      <c r="B2181" s="127">
        <v>2171</v>
      </c>
      <c r="C2181" s="127">
        <v>1</v>
      </c>
      <c r="D2181" s="127">
        <v>60</v>
      </c>
      <c r="E2181" s="127">
        <v>14000</v>
      </c>
      <c r="F2181" s="128">
        <v>1.6013229117083096</v>
      </c>
      <c r="G2181" s="127">
        <v>25000</v>
      </c>
      <c r="H2181" s="127">
        <v>3700</v>
      </c>
      <c r="I2181" s="127">
        <v>5000</v>
      </c>
      <c r="J2181" s="127">
        <v>1</v>
      </c>
      <c r="K2181" s="129">
        <v>30</v>
      </c>
      <c r="L2181" s="127">
        <v>1</v>
      </c>
      <c r="M2181" s="127">
        <v>3</v>
      </c>
      <c r="N2181" s="127">
        <v>1</v>
      </c>
      <c r="O2181" s="127">
        <v>1</v>
      </c>
      <c r="P2181" s="127">
        <v>2</v>
      </c>
    </row>
    <row r="2182" spans="1:16" s="123" customFormat="1" ht="15.75" x14ac:dyDescent="0.25">
      <c r="A2182" s="121"/>
      <c r="B2182" s="127">
        <v>2172</v>
      </c>
      <c r="C2182" s="127">
        <v>3</v>
      </c>
      <c r="D2182" s="127">
        <v>36</v>
      </c>
      <c r="E2182" s="127">
        <v>24000</v>
      </c>
      <c r="F2182" s="128">
        <v>1.8304895065899514</v>
      </c>
      <c r="G2182" s="127">
        <v>36000</v>
      </c>
      <c r="H2182" s="127">
        <v>7300</v>
      </c>
      <c r="I2182" s="127">
        <v>6000</v>
      </c>
      <c r="J2182" s="127">
        <v>2</v>
      </c>
      <c r="K2182" s="127">
        <v>43</v>
      </c>
      <c r="L2182" s="127">
        <v>2</v>
      </c>
      <c r="M2182" s="127">
        <v>2</v>
      </c>
      <c r="N2182" s="127">
        <v>1</v>
      </c>
      <c r="O2182" s="127">
        <v>4</v>
      </c>
      <c r="P2182" s="127">
        <v>2</v>
      </c>
    </row>
    <row r="2183" spans="1:16" s="123" customFormat="1" ht="15.75" x14ac:dyDescent="0.25">
      <c r="A2183" s="121"/>
      <c r="B2183" s="127">
        <v>2173</v>
      </c>
      <c r="C2183" s="127">
        <v>4</v>
      </c>
      <c r="D2183" s="127">
        <v>36</v>
      </c>
      <c r="E2183" s="127">
        <v>24000</v>
      </c>
      <c r="F2183" s="128">
        <v>1.3383181988011148</v>
      </c>
      <c r="G2183" s="127">
        <v>36000</v>
      </c>
      <c r="H2183" s="127">
        <v>7300</v>
      </c>
      <c r="I2183" s="127">
        <v>6000</v>
      </c>
      <c r="J2183" s="127">
        <v>1</v>
      </c>
      <c r="K2183" s="129">
        <v>49</v>
      </c>
      <c r="L2183" s="127">
        <v>3</v>
      </c>
      <c r="M2183" s="127">
        <v>4</v>
      </c>
      <c r="N2183" s="127">
        <v>2</v>
      </c>
      <c r="O2183" s="127">
        <v>2</v>
      </c>
      <c r="P2183" s="127">
        <v>3</v>
      </c>
    </row>
    <row r="2184" spans="1:16" s="123" customFormat="1" ht="15.75" x14ac:dyDescent="0.25">
      <c r="A2184" s="121"/>
      <c r="B2184" s="127">
        <v>2174</v>
      </c>
      <c r="C2184" s="127">
        <v>4</v>
      </c>
      <c r="D2184" s="127">
        <v>36</v>
      </c>
      <c r="E2184" s="127">
        <v>14000</v>
      </c>
      <c r="F2184" s="128">
        <v>1.9586590882036981</v>
      </c>
      <c r="G2184" s="127">
        <v>25000</v>
      </c>
      <c r="H2184" s="127">
        <v>4000</v>
      </c>
      <c r="I2184" s="127">
        <v>6000</v>
      </c>
      <c r="J2184" s="127">
        <v>2</v>
      </c>
      <c r="K2184" s="127">
        <v>37</v>
      </c>
      <c r="L2184" s="127">
        <v>3</v>
      </c>
      <c r="M2184" s="127">
        <v>4</v>
      </c>
      <c r="N2184" s="127">
        <v>1</v>
      </c>
      <c r="O2184" s="127">
        <v>1</v>
      </c>
      <c r="P2184" s="127">
        <v>3</v>
      </c>
    </row>
    <row r="2185" spans="1:16" s="123" customFormat="1" ht="15.75" x14ac:dyDescent="0.25">
      <c r="A2185" s="121"/>
      <c r="B2185" s="127">
        <v>2175</v>
      </c>
      <c r="C2185" s="127">
        <v>1</v>
      </c>
      <c r="D2185" s="127">
        <v>48</v>
      </c>
      <c r="E2185" s="127">
        <v>18300</v>
      </c>
      <c r="F2185" s="128">
        <v>2.0236943404010805</v>
      </c>
      <c r="G2185" s="127">
        <v>36000</v>
      </c>
      <c r="H2185" s="127">
        <v>4200</v>
      </c>
      <c r="I2185" s="127">
        <v>5000</v>
      </c>
      <c r="J2185" s="127">
        <v>1</v>
      </c>
      <c r="K2185" s="129">
        <v>26</v>
      </c>
      <c r="L2185" s="127">
        <v>4</v>
      </c>
      <c r="M2185" s="127">
        <v>1</v>
      </c>
      <c r="N2185" s="127">
        <v>1</v>
      </c>
      <c r="O2185" s="127">
        <v>4</v>
      </c>
      <c r="P2185" s="127">
        <v>3</v>
      </c>
    </row>
    <row r="2186" spans="1:16" s="123" customFormat="1" ht="15.75" x14ac:dyDescent="0.25">
      <c r="A2186" s="121"/>
      <c r="B2186" s="127">
        <v>2176</v>
      </c>
      <c r="C2186" s="127">
        <v>5</v>
      </c>
      <c r="D2186" s="127">
        <v>12</v>
      </c>
      <c r="E2186" s="127">
        <v>18300</v>
      </c>
      <c r="F2186" s="128">
        <v>2.518786984673806</v>
      </c>
      <c r="G2186" s="127">
        <v>36000</v>
      </c>
      <c r="H2186" s="127">
        <v>6200</v>
      </c>
      <c r="I2186" s="127">
        <v>5500</v>
      </c>
      <c r="J2186" s="127">
        <v>2</v>
      </c>
      <c r="K2186" s="127">
        <v>31</v>
      </c>
      <c r="L2186" s="127">
        <v>1</v>
      </c>
      <c r="M2186" s="127">
        <v>2</v>
      </c>
      <c r="N2186" s="127">
        <v>1</v>
      </c>
      <c r="O2186" s="127">
        <v>2</v>
      </c>
      <c r="P2186" s="127">
        <v>2</v>
      </c>
    </row>
    <row r="2187" spans="1:16" s="123" customFormat="1" ht="15.75" x14ac:dyDescent="0.25">
      <c r="A2187" s="121"/>
      <c r="B2187" s="127">
        <v>2177</v>
      </c>
      <c r="C2187" s="127">
        <v>1</v>
      </c>
      <c r="D2187" s="127">
        <v>36</v>
      </c>
      <c r="E2187" s="127">
        <v>18300</v>
      </c>
      <c r="F2187" s="128">
        <v>3.5217299802697273</v>
      </c>
      <c r="G2187" s="127">
        <v>36000</v>
      </c>
      <c r="H2187" s="127">
        <v>7300</v>
      </c>
      <c r="I2187" s="127">
        <v>5000</v>
      </c>
      <c r="J2187" s="127">
        <v>1</v>
      </c>
      <c r="K2187" s="129">
        <v>48</v>
      </c>
      <c r="L2187" s="127">
        <v>3</v>
      </c>
      <c r="M2187" s="127">
        <v>4</v>
      </c>
      <c r="N2187" s="127">
        <v>2</v>
      </c>
      <c r="O2187" s="127">
        <v>3</v>
      </c>
      <c r="P2187" s="127">
        <v>1</v>
      </c>
    </row>
    <row r="2188" spans="1:16" s="123" customFormat="1" ht="15.75" x14ac:dyDescent="0.25">
      <c r="A2188" s="121"/>
      <c r="B2188" s="127">
        <v>2178</v>
      </c>
      <c r="C2188" s="127">
        <v>5</v>
      </c>
      <c r="D2188" s="127">
        <v>36</v>
      </c>
      <c r="E2188" s="127">
        <v>14000</v>
      </c>
      <c r="F2188" s="128">
        <v>1.7151353697248761</v>
      </c>
      <c r="G2188" s="127">
        <v>25000</v>
      </c>
      <c r="H2188" s="127">
        <v>5000</v>
      </c>
      <c r="I2188" s="127">
        <v>5500</v>
      </c>
      <c r="J2188" s="127">
        <v>2</v>
      </c>
      <c r="K2188" s="127">
        <v>25</v>
      </c>
      <c r="L2188" s="127">
        <v>3</v>
      </c>
      <c r="M2188" s="127">
        <v>3</v>
      </c>
      <c r="N2188" s="127">
        <v>2</v>
      </c>
      <c r="O2188" s="127">
        <v>1</v>
      </c>
      <c r="P2188" s="127">
        <v>3</v>
      </c>
    </row>
    <row r="2189" spans="1:16" s="123" customFormat="1" ht="15.75" x14ac:dyDescent="0.25">
      <c r="A2189" s="121"/>
      <c r="B2189" s="127">
        <v>2179</v>
      </c>
      <c r="C2189" s="127">
        <v>2</v>
      </c>
      <c r="D2189" s="127">
        <v>36</v>
      </c>
      <c r="E2189" s="127">
        <v>18300</v>
      </c>
      <c r="F2189" s="128">
        <v>1.6396788367342625</v>
      </c>
      <c r="G2189" s="127">
        <v>36000</v>
      </c>
      <c r="H2189" s="127">
        <v>5200</v>
      </c>
      <c r="I2189" s="127">
        <v>6000</v>
      </c>
      <c r="J2189" s="127">
        <v>2</v>
      </c>
      <c r="K2189" s="129">
        <v>33</v>
      </c>
      <c r="L2189" s="127">
        <v>4</v>
      </c>
      <c r="M2189" s="127">
        <v>3</v>
      </c>
      <c r="N2189" s="127">
        <v>1</v>
      </c>
      <c r="O2189" s="127">
        <v>4</v>
      </c>
      <c r="P2189" s="127">
        <v>1</v>
      </c>
    </row>
    <row r="2190" spans="1:16" s="123" customFormat="1" ht="15.75" x14ac:dyDescent="0.25">
      <c r="A2190" s="121"/>
      <c r="B2190" s="127">
        <v>2180</v>
      </c>
      <c r="C2190" s="127">
        <v>1</v>
      </c>
      <c r="D2190" s="127">
        <v>60</v>
      </c>
      <c r="E2190" s="127">
        <v>24000</v>
      </c>
      <c r="F2190" s="128">
        <v>2.9396057773646698</v>
      </c>
      <c r="G2190" s="127">
        <v>41000</v>
      </c>
      <c r="H2190" s="127">
        <v>5200</v>
      </c>
      <c r="I2190" s="127">
        <v>5000</v>
      </c>
      <c r="J2190" s="127">
        <v>2</v>
      </c>
      <c r="K2190" s="127">
        <v>40</v>
      </c>
      <c r="L2190" s="127">
        <v>1</v>
      </c>
      <c r="M2190" s="127">
        <v>3</v>
      </c>
      <c r="N2190" s="127">
        <v>2</v>
      </c>
      <c r="O2190" s="127">
        <v>2</v>
      </c>
      <c r="P2190" s="127">
        <v>3</v>
      </c>
    </row>
    <row r="2191" spans="1:16" s="123" customFormat="1" ht="15.75" x14ac:dyDescent="0.25">
      <c r="A2191" s="121"/>
      <c r="B2191" s="127">
        <v>2181</v>
      </c>
      <c r="C2191" s="127">
        <v>5</v>
      </c>
      <c r="D2191" s="127">
        <v>36</v>
      </c>
      <c r="E2191" s="127">
        <v>24000</v>
      </c>
      <c r="F2191" s="128">
        <v>3.0440697272422597</v>
      </c>
      <c r="G2191" s="127">
        <v>36000</v>
      </c>
      <c r="H2191" s="127">
        <v>7700</v>
      </c>
      <c r="I2191" s="127">
        <v>5500</v>
      </c>
      <c r="J2191" s="127">
        <v>1</v>
      </c>
      <c r="K2191" s="129">
        <v>42</v>
      </c>
      <c r="L2191" s="127">
        <v>1</v>
      </c>
      <c r="M2191" s="127">
        <v>3</v>
      </c>
      <c r="N2191" s="127">
        <v>2</v>
      </c>
      <c r="O2191" s="127">
        <v>3</v>
      </c>
      <c r="P2191" s="127">
        <v>2</v>
      </c>
    </row>
    <row r="2192" spans="1:16" s="123" customFormat="1" ht="15.75" x14ac:dyDescent="0.25">
      <c r="A2192" s="121"/>
      <c r="B2192" s="127">
        <v>2182</v>
      </c>
      <c r="C2192" s="127">
        <v>1</v>
      </c>
      <c r="D2192" s="127">
        <v>60</v>
      </c>
      <c r="E2192" s="127">
        <v>5400</v>
      </c>
      <c r="F2192" s="128">
        <v>2.7672400321248007</v>
      </c>
      <c r="G2192" s="127">
        <v>12000</v>
      </c>
      <c r="H2192" s="127">
        <v>1400</v>
      </c>
      <c r="I2192" s="127">
        <v>5000</v>
      </c>
      <c r="J2192" s="127">
        <v>2</v>
      </c>
      <c r="K2192" s="127">
        <v>50</v>
      </c>
      <c r="L2192" s="127">
        <v>1</v>
      </c>
      <c r="M2192" s="127">
        <v>2</v>
      </c>
      <c r="N2192" s="127">
        <v>1</v>
      </c>
      <c r="O2192" s="127">
        <v>3</v>
      </c>
      <c r="P2192" s="127">
        <v>1</v>
      </c>
    </row>
    <row r="2193" spans="1:16" s="123" customFormat="1" ht="15.75" x14ac:dyDescent="0.25">
      <c r="A2193" s="121"/>
      <c r="B2193" s="127">
        <v>2183</v>
      </c>
      <c r="C2193" s="127">
        <v>2</v>
      </c>
      <c r="D2193" s="127">
        <v>36</v>
      </c>
      <c r="E2193" s="127">
        <v>14000</v>
      </c>
      <c r="F2193" s="128">
        <v>2.7699107971684422</v>
      </c>
      <c r="G2193" s="127">
        <v>25000</v>
      </c>
      <c r="H2193" s="127">
        <v>3700</v>
      </c>
      <c r="I2193" s="127">
        <v>6000</v>
      </c>
      <c r="J2193" s="127">
        <v>2</v>
      </c>
      <c r="K2193" s="129">
        <v>29</v>
      </c>
      <c r="L2193" s="127">
        <v>4</v>
      </c>
      <c r="M2193" s="127">
        <v>1</v>
      </c>
      <c r="N2193" s="127">
        <v>1</v>
      </c>
      <c r="O2193" s="127">
        <v>2</v>
      </c>
      <c r="P2193" s="127">
        <v>1</v>
      </c>
    </row>
    <row r="2194" spans="1:16" s="123" customFormat="1" ht="15.75" x14ac:dyDescent="0.25">
      <c r="A2194" s="121"/>
      <c r="B2194" s="127">
        <v>2184</v>
      </c>
      <c r="C2194" s="127">
        <v>3</v>
      </c>
      <c r="D2194" s="127">
        <v>36</v>
      </c>
      <c r="E2194" s="127">
        <v>18300</v>
      </c>
      <c r="F2194" s="128">
        <v>2.5138873291665851</v>
      </c>
      <c r="G2194" s="127">
        <v>33000</v>
      </c>
      <c r="H2194" s="127">
        <v>5300</v>
      </c>
      <c r="I2194" s="127">
        <v>6000</v>
      </c>
      <c r="J2194" s="127">
        <v>1</v>
      </c>
      <c r="K2194" s="127">
        <v>55</v>
      </c>
      <c r="L2194" s="127">
        <v>1</v>
      </c>
      <c r="M2194" s="127">
        <v>4</v>
      </c>
      <c r="N2194" s="127">
        <v>1</v>
      </c>
      <c r="O2194" s="127">
        <v>2</v>
      </c>
      <c r="P2194" s="127">
        <v>2</v>
      </c>
    </row>
    <row r="2195" spans="1:16" s="123" customFormat="1" ht="15.75" x14ac:dyDescent="0.25">
      <c r="A2195" s="121"/>
      <c r="B2195" s="127">
        <v>2185</v>
      </c>
      <c r="C2195" s="127">
        <v>2</v>
      </c>
      <c r="D2195" s="127">
        <v>36</v>
      </c>
      <c r="E2195" s="127">
        <v>18300</v>
      </c>
      <c r="F2195" s="128">
        <v>3.2701462404883048</v>
      </c>
      <c r="G2195" s="127">
        <v>33000</v>
      </c>
      <c r="H2195" s="127">
        <v>5300</v>
      </c>
      <c r="I2195" s="127">
        <v>6000</v>
      </c>
      <c r="J2195" s="127">
        <v>2</v>
      </c>
      <c r="K2195" s="129">
        <v>38</v>
      </c>
      <c r="L2195" s="127">
        <v>3</v>
      </c>
      <c r="M2195" s="127">
        <v>5</v>
      </c>
      <c r="N2195" s="127">
        <v>2</v>
      </c>
      <c r="O2195" s="127">
        <v>2</v>
      </c>
      <c r="P2195" s="127">
        <v>3</v>
      </c>
    </row>
    <row r="2196" spans="1:16" s="123" customFormat="1" ht="15.75" x14ac:dyDescent="0.25">
      <c r="A2196" s="121"/>
      <c r="B2196" s="127">
        <v>2186</v>
      </c>
      <c r="C2196" s="127">
        <v>3</v>
      </c>
      <c r="D2196" s="127">
        <v>36</v>
      </c>
      <c r="E2196" s="127">
        <v>24000</v>
      </c>
      <c r="F2196" s="128">
        <v>3.591371727898963</v>
      </c>
      <c r="G2196" s="127">
        <v>41000</v>
      </c>
      <c r="H2196" s="127">
        <v>6200</v>
      </c>
      <c r="I2196" s="127">
        <v>6000</v>
      </c>
      <c r="J2196" s="127">
        <v>2</v>
      </c>
      <c r="K2196" s="127">
        <v>26</v>
      </c>
      <c r="L2196" s="127">
        <v>3</v>
      </c>
      <c r="M2196" s="127">
        <v>4</v>
      </c>
      <c r="N2196" s="127">
        <v>1</v>
      </c>
      <c r="O2196" s="127">
        <v>2</v>
      </c>
      <c r="P2196" s="127">
        <v>3</v>
      </c>
    </row>
    <row r="2197" spans="1:16" s="123" customFormat="1" ht="15.75" x14ac:dyDescent="0.25">
      <c r="A2197" s="121"/>
      <c r="B2197" s="127">
        <v>2187</v>
      </c>
      <c r="C2197" s="127">
        <v>2</v>
      </c>
      <c r="D2197" s="127">
        <v>36</v>
      </c>
      <c r="E2197" s="127">
        <v>18300</v>
      </c>
      <c r="F2197" s="128">
        <v>3.9230932931357509</v>
      </c>
      <c r="G2197" s="127">
        <v>36000</v>
      </c>
      <c r="H2197" s="127">
        <v>6200</v>
      </c>
      <c r="I2197" s="127">
        <v>6000</v>
      </c>
      <c r="J2197" s="127">
        <v>1</v>
      </c>
      <c r="K2197" s="129">
        <v>25</v>
      </c>
      <c r="L2197" s="127">
        <v>1</v>
      </c>
      <c r="M2197" s="127">
        <v>1</v>
      </c>
      <c r="N2197" s="127">
        <v>2</v>
      </c>
      <c r="O2197" s="127">
        <v>2</v>
      </c>
      <c r="P2197" s="127">
        <v>3</v>
      </c>
    </row>
    <row r="2198" spans="1:16" s="123" customFormat="1" ht="15.75" x14ac:dyDescent="0.25">
      <c r="A2198" s="121"/>
      <c r="B2198" s="127">
        <v>2188</v>
      </c>
      <c r="C2198" s="127">
        <v>2</v>
      </c>
      <c r="D2198" s="127">
        <v>36</v>
      </c>
      <c r="E2198" s="127">
        <v>5400</v>
      </c>
      <c r="F2198" s="128">
        <v>3.1245104692986403</v>
      </c>
      <c r="G2198" s="127">
        <v>18000</v>
      </c>
      <c r="H2198" s="127">
        <v>2600</v>
      </c>
      <c r="I2198" s="127">
        <v>6000</v>
      </c>
      <c r="J2198" s="127">
        <v>2</v>
      </c>
      <c r="K2198" s="127">
        <v>35</v>
      </c>
      <c r="L2198" s="127">
        <v>3</v>
      </c>
      <c r="M2198" s="127">
        <v>2</v>
      </c>
      <c r="N2198" s="127">
        <v>2</v>
      </c>
      <c r="O2198" s="127">
        <v>1</v>
      </c>
      <c r="P2198" s="127">
        <v>3</v>
      </c>
    </row>
    <row r="2199" spans="1:16" s="123" customFormat="1" ht="15.75" x14ac:dyDescent="0.25">
      <c r="A2199" s="121"/>
      <c r="B2199" s="127">
        <v>2189</v>
      </c>
      <c r="C2199" s="127">
        <v>3</v>
      </c>
      <c r="D2199" s="127">
        <v>48</v>
      </c>
      <c r="E2199" s="127">
        <v>14000</v>
      </c>
      <c r="F2199" s="128">
        <v>3.8212153288364186</v>
      </c>
      <c r="G2199" s="127">
        <v>25000</v>
      </c>
      <c r="H2199" s="127">
        <v>3600</v>
      </c>
      <c r="I2199" s="127">
        <v>6000</v>
      </c>
      <c r="J2199" s="127">
        <v>2</v>
      </c>
      <c r="K2199" s="129">
        <v>50</v>
      </c>
      <c r="L2199" s="127">
        <v>1</v>
      </c>
      <c r="M2199" s="127">
        <v>5</v>
      </c>
      <c r="N2199" s="127">
        <v>1</v>
      </c>
      <c r="O2199" s="127">
        <v>1</v>
      </c>
      <c r="P2199" s="127">
        <v>3</v>
      </c>
    </row>
    <row r="2200" spans="1:16" s="123" customFormat="1" ht="15.75" x14ac:dyDescent="0.25">
      <c r="A2200" s="121"/>
      <c r="B2200" s="127">
        <v>2190</v>
      </c>
      <c r="C2200" s="127">
        <v>2</v>
      </c>
      <c r="D2200" s="127">
        <v>36</v>
      </c>
      <c r="E2200" s="127">
        <v>24000</v>
      </c>
      <c r="F2200" s="128">
        <v>2.2157035024461571</v>
      </c>
      <c r="G2200" s="127">
        <v>49000</v>
      </c>
      <c r="H2200" s="127">
        <v>7300</v>
      </c>
      <c r="I2200" s="127">
        <v>6000</v>
      </c>
      <c r="J2200" s="127">
        <v>1</v>
      </c>
      <c r="K2200" s="127">
        <v>31</v>
      </c>
      <c r="L2200" s="127">
        <v>3</v>
      </c>
      <c r="M2200" s="127">
        <v>4</v>
      </c>
      <c r="N2200" s="127">
        <v>1</v>
      </c>
      <c r="O2200" s="127">
        <v>1</v>
      </c>
      <c r="P2200" s="127">
        <v>3</v>
      </c>
    </row>
    <row r="2201" spans="1:16" s="123" customFormat="1" ht="15.75" x14ac:dyDescent="0.25">
      <c r="A2201" s="121"/>
      <c r="B2201" s="127">
        <v>2191</v>
      </c>
      <c r="C2201" s="127">
        <v>2</v>
      </c>
      <c r="D2201" s="127">
        <v>36</v>
      </c>
      <c r="E2201" s="127">
        <v>14000</v>
      </c>
      <c r="F2201" s="128">
        <v>3.5483187930954747</v>
      </c>
      <c r="G2201" s="127">
        <v>25000</v>
      </c>
      <c r="H2201" s="127">
        <v>4400</v>
      </c>
      <c r="I2201" s="127">
        <v>6000</v>
      </c>
      <c r="J2201" s="127">
        <v>1</v>
      </c>
      <c r="K2201" s="129">
        <v>33</v>
      </c>
      <c r="L2201" s="127">
        <v>1</v>
      </c>
      <c r="M2201" s="127">
        <v>5</v>
      </c>
      <c r="N2201" s="127">
        <v>1</v>
      </c>
      <c r="O2201" s="127">
        <v>3</v>
      </c>
      <c r="P2201" s="127">
        <v>3</v>
      </c>
    </row>
    <row r="2202" spans="1:16" s="123" customFormat="1" ht="15.75" x14ac:dyDescent="0.25">
      <c r="A2202" s="121"/>
      <c r="B2202" s="127">
        <v>2192</v>
      </c>
      <c r="C2202" s="127">
        <v>2</v>
      </c>
      <c r="D2202" s="127">
        <v>36</v>
      </c>
      <c r="E2202" s="127">
        <v>14000</v>
      </c>
      <c r="F2202" s="128">
        <v>2.8557087091535664</v>
      </c>
      <c r="G2202" s="127">
        <v>20000</v>
      </c>
      <c r="H2202" s="127">
        <v>3600</v>
      </c>
      <c r="I2202" s="127">
        <v>6000</v>
      </c>
      <c r="J2202" s="127">
        <v>1</v>
      </c>
      <c r="K2202" s="127">
        <v>28</v>
      </c>
      <c r="L2202" s="127">
        <v>2</v>
      </c>
      <c r="M2202" s="127">
        <v>4</v>
      </c>
      <c r="N2202" s="127">
        <v>1</v>
      </c>
      <c r="O2202" s="127">
        <v>4</v>
      </c>
      <c r="P2202" s="127">
        <v>1</v>
      </c>
    </row>
    <row r="2203" spans="1:16" s="123" customFormat="1" ht="15.75" x14ac:dyDescent="0.25">
      <c r="A2203" s="121"/>
      <c r="B2203" s="127">
        <v>2193</v>
      </c>
      <c r="C2203" s="127">
        <v>5</v>
      </c>
      <c r="D2203" s="127">
        <v>36</v>
      </c>
      <c r="E2203" s="127">
        <v>18300</v>
      </c>
      <c r="F2203" s="128">
        <v>3.5820203767873262</v>
      </c>
      <c r="G2203" s="127">
        <v>36000</v>
      </c>
      <c r="H2203" s="127">
        <v>6200</v>
      </c>
      <c r="I2203" s="127">
        <v>5500</v>
      </c>
      <c r="J2203" s="127">
        <v>2</v>
      </c>
      <c r="K2203" s="129">
        <v>54</v>
      </c>
      <c r="L2203" s="127">
        <v>3</v>
      </c>
      <c r="M2203" s="127">
        <v>1</v>
      </c>
      <c r="N2203" s="127">
        <v>1</v>
      </c>
      <c r="O2203" s="127">
        <v>4</v>
      </c>
      <c r="P2203" s="127">
        <v>1</v>
      </c>
    </row>
    <row r="2204" spans="1:16" s="123" customFormat="1" ht="15.75" x14ac:dyDescent="0.25">
      <c r="A2204" s="121"/>
      <c r="B2204" s="127">
        <v>2194</v>
      </c>
      <c r="C2204" s="127">
        <v>2</v>
      </c>
      <c r="D2204" s="127">
        <v>60</v>
      </c>
      <c r="E2204" s="127">
        <v>14000</v>
      </c>
      <c r="F2204" s="128">
        <v>3.6252011544713509</v>
      </c>
      <c r="G2204" s="127">
        <v>25000</v>
      </c>
      <c r="H2204" s="127">
        <v>3600</v>
      </c>
      <c r="I2204" s="127">
        <v>6000</v>
      </c>
      <c r="J2204" s="127">
        <v>1</v>
      </c>
      <c r="K2204" s="127">
        <v>35</v>
      </c>
      <c r="L2204" s="127">
        <v>4</v>
      </c>
      <c r="M2204" s="127">
        <v>4</v>
      </c>
      <c r="N2204" s="127">
        <v>2</v>
      </c>
      <c r="O2204" s="127">
        <v>2</v>
      </c>
      <c r="P2204" s="127">
        <v>1</v>
      </c>
    </row>
    <row r="2205" spans="1:16" s="123" customFormat="1" ht="15.75" x14ac:dyDescent="0.25">
      <c r="A2205" s="121"/>
      <c r="B2205" s="127">
        <v>2195</v>
      </c>
      <c r="C2205" s="127">
        <v>2</v>
      </c>
      <c r="D2205" s="127">
        <v>48</v>
      </c>
      <c r="E2205" s="127">
        <v>24000</v>
      </c>
      <c r="F2205" s="128">
        <v>3.8377699279393314</v>
      </c>
      <c r="G2205" s="127">
        <v>36000</v>
      </c>
      <c r="H2205" s="127">
        <v>7300</v>
      </c>
      <c r="I2205" s="127">
        <v>6000</v>
      </c>
      <c r="J2205" s="127">
        <v>1</v>
      </c>
      <c r="K2205" s="129">
        <v>37</v>
      </c>
      <c r="L2205" s="127">
        <v>1</v>
      </c>
      <c r="M2205" s="127">
        <v>3</v>
      </c>
      <c r="N2205" s="127">
        <v>2</v>
      </c>
      <c r="O2205" s="127">
        <v>3</v>
      </c>
      <c r="P2205" s="127">
        <v>1</v>
      </c>
    </row>
    <row r="2206" spans="1:16" s="123" customFormat="1" ht="15.75" x14ac:dyDescent="0.25">
      <c r="A2206" s="121"/>
      <c r="B2206" s="127">
        <v>2196</v>
      </c>
      <c r="C2206" s="127">
        <v>3</v>
      </c>
      <c r="D2206" s="127">
        <v>36</v>
      </c>
      <c r="E2206" s="127">
        <v>14000</v>
      </c>
      <c r="F2206" s="128">
        <v>1.445851611631527</v>
      </c>
      <c r="G2206" s="127">
        <v>25000</v>
      </c>
      <c r="H2206" s="127">
        <v>4400</v>
      </c>
      <c r="I2206" s="127">
        <v>6000</v>
      </c>
      <c r="J2206" s="127">
        <v>1</v>
      </c>
      <c r="K2206" s="127">
        <v>20</v>
      </c>
      <c r="L2206" s="127">
        <v>1</v>
      </c>
      <c r="M2206" s="127">
        <v>4</v>
      </c>
      <c r="N2206" s="127">
        <v>2</v>
      </c>
      <c r="O2206" s="127">
        <v>1</v>
      </c>
      <c r="P2206" s="127">
        <v>3</v>
      </c>
    </row>
    <row r="2207" spans="1:16" s="123" customFormat="1" ht="15.75" x14ac:dyDescent="0.25">
      <c r="A2207" s="121"/>
      <c r="B2207" s="127">
        <v>2197</v>
      </c>
      <c r="C2207" s="127">
        <v>3</v>
      </c>
      <c r="D2207" s="127">
        <v>36</v>
      </c>
      <c r="E2207" s="127">
        <v>24000</v>
      </c>
      <c r="F2207" s="128">
        <v>3.8012791897030151</v>
      </c>
      <c r="G2207" s="127">
        <v>36000</v>
      </c>
      <c r="H2207" s="127">
        <v>6900</v>
      </c>
      <c r="I2207" s="127">
        <v>6000</v>
      </c>
      <c r="J2207" s="127">
        <v>1</v>
      </c>
      <c r="K2207" s="129">
        <v>48</v>
      </c>
      <c r="L2207" s="127">
        <v>2</v>
      </c>
      <c r="M2207" s="127">
        <v>2</v>
      </c>
      <c r="N2207" s="127">
        <v>2</v>
      </c>
      <c r="O2207" s="127">
        <v>3</v>
      </c>
      <c r="P2207" s="127">
        <v>2</v>
      </c>
    </row>
    <row r="2208" spans="1:16" s="123" customFormat="1" ht="15.75" x14ac:dyDescent="0.25">
      <c r="A2208" s="121"/>
      <c r="B2208" s="127">
        <v>2198</v>
      </c>
      <c r="C2208" s="127">
        <v>2</v>
      </c>
      <c r="D2208" s="127">
        <v>36</v>
      </c>
      <c r="E2208" s="127">
        <v>14000</v>
      </c>
      <c r="F2208" s="128">
        <v>2.2630298205437485</v>
      </c>
      <c r="G2208" s="127">
        <v>25000</v>
      </c>
      <c r="H2208" s="127">
        <v>3600</v>
      </c>
      <c r="I2208" s="127">
        <v>6000</v>
      </c>
      <c r="J2208" s="127">
        <v>2</v>
      </c>
      <c r="K2208" s="127">
        <v>24</v>
      </c>
      <c r="L2208" s="127">
        <v>4</v>
      </c>
      <c r="M2208" s="127">
        <v>4</v>
      </c>
      <c r="N2208" s="127">
        <v>1</v>
      </c>
      <c r="O2208" s="127">
        <v>3</v>
      </c>
      <c r="P2208" s="127">
        <v>3</v>
      </c>
    </row>
    <row r="2209" spans="1:16" s="123" customFormat="1" ht="15.75" x14ac:dyDescent="0.25">
      <c r="A2209" s="121"/>
      <c r="B2209" s="127">
        <v>2199</v>
      </c>
      <c r="C2209" s="127">
        <v>5</v>
      </c>
      <c r="D2209" s="127">
        <v>48</v>
      </c>
      <c r="E2209" s="127">
        <v>5400</v>
      </c>
      <c r="F2209" s="128">
        <v>2.4832500718782669</v>
      </c>
      <c r="G2209" s="127">
        <v>12000</v>
      </c>
      <c r="H2209" s="127">
        <v>1800</v>
      </c>
      <c r="I2209" s="127">
        <v>5500</v>
      </c>
      <c r="J2209" s="127">
        <v>2</v>
      </c>
      <c r="K2209" s="129">
        <v>51</v>
      </c>
      <c r="L2209" s="127">
        <v>1</v>
      </c>
      <c r="M2209" s="127">
        <v>2</v>
      </c>
      <c r="N2209" s="127">
        <v>1</v>
      </c>
      <c r="O2209" s="127">
        <v>4</v>
      </c>
      <c r="P2209" s="127">
        <v>3</v>
      </c>
    </row>
    <row r="2210" spans="1:16" s="123" customFormat="1" ht="15.75" x14ac:dyDescent="0.25">
      <c r="A2210" s="121"/>
      <c r="B2210" s="127">
        <v>2200</v>
      </c>
      <c r="C2210" s="127">
        <v>1</v>
      </c>
      <c r="D2210" s="127">
        <v>36</v>
      </c>
      <c r="E2210" s="127">
        <v>5400</v>
      </c>
      <c r="F2210" s="128">
        <v>2.6596034081086417</v>
      </c>
      <c r="G2210" s="127">
        <v>18000</v>
      </c>
      <c r="H2210" s="127">
        <v>2700</v>
      </c>
      <c r="I2210" s="127">
        <v>5000</v>
      </c>
      <c r="J2210" s="127">
        <v>1</v>
      </c>
      <c r="K2210" s="127">
        <v>33</v>
      </c>
      <c r="L2210" s="127">
        <v>3</v>
      </c>
      <c r="M2210" s="127">
        <v>4</v>
      </c>
      <c r="N2210" s="127">
        <v>2</v>
      </c>
      <c r="O2210" s="127">
        <v>3</v>
      </c>
      <c r="P2210" s="127">
        <v>1</v>
      </c>
    </row>
    <row r="2211" spans="1:16" s="123" customFormat="1" ht="15.75" x14ac:dyDescent="0.25">
      <c r="A2211" s="121"/>
      <c r="B2211" s="127">
        <v>2201</v>
      </c>
      <c r="C2211" s="127">
        <v>3</v>
      </c>
      <c r="D2211" s="127">
        <v>18</v>
      </c>
      <c r="E2211" s="127">
        <v>18300</v>
      </c>
      <c r="F2211" s="128">
        <v>3.0286203601975688</v>
      </c>
      <c r="G2211" s="127">
        <v>36000</v>
      </c>
      <c r="H2211" s="127">
        <v>4400</v>
      </c>
      <c r="I2211" s="127">
        <v>6000</v>
      </c>
      <c r="J2211" s="127">
        <v>1</v>
      </c>
      <c r="K2211" s="129">
        <v>48</v>
      </c>
      <c r="L2211" s="127">
        <v>4</v>
      </c>
      <c r="M2211" s="127">
        <v>5</v>
      </c>
      <c r="N2211" s="127">
        <v>2</v>
      </c>
      <c r="O2211" s="127">
        <v>1</v>
      </c>
      <c r="P2211" s="127">
        <v>2</v>
      </c>
    </row>
    <row r="2212" spans="1:16" s="123" customFormat="1" ht="15.75" x14ac:dyDescent="0.25">
      <c r="A2212" s="121"/>
      <c r="B2212" s="127">
        <v>2202</v>
      </c>
      <c r="C2212" s="127">
        <v>3</v>
      </c>
      <c r="D2212" s="127">
        <v>36</v>
      </c>
      <c r="E2212" s="127">
        <v>14000</v>
      </c>
      <c r="F2212" s="128">
        <v>2.4655581604091963</v>
      </c>
      <c r="G2212" s="127">
        <v>20000</v>
      </c>
      <c r="H2212" s="127">
        <v>3600</v>
      </c>
      <c r="I2212" s="127">
        <v>6000</v>
      </c>
      <c r="J2212" s="127">
        <v>1</v>
      </c>
      <c r="K2212" s="127">
        <v>18</v>
      </c>
      <c r="L2212" s="127">
        <v>2</v>
      </c>
      <c r="M2212" s="127">
        <v>2</v>
      </c>
      <c r="N2212" s="127">
        <v>1</v>
      </c>
      <c r="O2212" s="127">
        <v>3</v>
      </c>
      <c r="P2212" s="127">
        <v>2</v>
      </c>
    </row>
    <row r="2213" spans="1:16" s="123" customFormat="1" ht="15.75" x14ac:dyDescent="0.25">
      <c r="A2213" s="121"/>
      <c r="B2213" s="127">
        <v>2203</v>
      </c>
      <c r="C2213" s="127">
        <v>5</v>
      </c>
      <c r="D2213" s="127">
        <v>48</v>
      </c>
      <c r="E2213" s="127">
        <v>14000</v>
      </c>
      <c r="F2213" s="128">
        <v>2.1452150336588938</v>
      </c>
      <c r="G2213" s="127">
        <v>25000</v>
      </c>
      <c r="H2213" s="127">
        <v>5200</v>
      </c>
      <c r="I2213" s="127">
        <v>5500</v>
      </c>
      <c r="J2213" s="127">
        <v>1</v>
      </c>
      <c r="K2213" s="129">
        <v>39</v>
      </c>
      <c r="L2213" s="127">
        <v>2</v>
      </c>
      <c r="M2213" s="127">
        <v>2</v>
      </c>
      <c r="N2213" s="127">
        <v>2</v>
      </c>
      <c r="O2213" s="127">
        <v>2</v>
      </c>
      <c r="P2213" s="127">
        <v>3</v>
      </c>
    </row>
    <row r="2214" spans="1:16" s="123" customFormat="1" ht="15.75" x14ac:dyDescent="0.25">
      <c r="A2214" s="121"/>
      <c r="B2214" s="127">
        <v>2204</v>
      </c>
      <c r="C2214" s="127">
        <v>2</v>
      </c>
      <c r="D2214" s="127">
        <v>60</v>
      </c>
      <c r="E2214" s="127">
        <v>5400</v>
      </c>
      <c r="F2214" s="128">
        <v>1.1817181041056206</v>
      </c>
      <c r="G2214" s="127">
        <v>12000</v>
      </c>
      <c r="H2214" s="127">
        <v>2200</v>
      </c>
      <c r="I2214" s="127">
        <v>6000</v>
      </c>
      <c r="J2214" s="127">
        <v>2</v>
      </c>
      <c r="K2214" s="127">
        <v>27</v>
      </c>
      <c r="L2214" s="127">
        <v>1</v>
      </c>
      <c r="M2214" s="127">
        <v>5</v>
      </c>
      <c r="N2214" s="127">
        <v>2</v>
      </c>
      <c r="O2214" s="127">
        <v>1</v>
      </c>
      <c r="P2214" s="127">
        <v>3</v>
      </c>
    </row>
    <row r="2215" spans="1:16" s="123" customFormat="1" ht="15.75" x14ac:dyDescent="0.25">
      <c r="A2215" s="121"/>
      <c r="B2215" s="127">
        <v>2205</v>
      </c>
      <c r="C2215" s="127">
        <v>4</v>
      </c>
      <c r="D2215" s="127">
        <v>60</v>
      </c>
      <c r="E2215" s="127">
        <v>24000</v>
      </c>
      <c r="F2215" s="128">
        <v>1.7881241094195555</v>
      </c>
      <c r="G2215" s="127">
        <v>36000</v>
      </c>
      <c r="H2215" s="127">
        <v>7300</v>
      </c>
      <c r="I2215" s="127">
        <v>6000</v>
      </c>
      <c r="J2215" s="127">
        <v>1</v>
      </c>
      <c r="K2215" s="129">
        <v>27</v>
      </c>
      <c r="L2215" s="127">
        <v>2</v>
      </c>
      <c r="M2215" s="127">
        <v>4</v>
      </c>
      <c r="N2215" s="127">
        <v>1</v>
      </c>
      <c r="O2215" s="127">
        <v>3</v>
      </c>
      <c r="P2215" s="127">
        <v>1</v>
      </c>
    </row>
    <row r="2216" spans="1:16" s="123" customFormat="1" ht="15.75" x14ac:dyDescent="0.25">
      <c r="A2216" s="121"/>
      <c r="B2216" s="127">
        <v>2206</v>
      </c>
      <c r="C2216" s="127">
        <v>5</v>
      </c>
      <c r="D2216" s="127">
        <v>60</v>
      </c>
      <c r="E2216" s="127">
        <v>18300</v>
      </c>
      <c r="F2216" s="128">
        <v>2.6164711843948369</v>
      </c>
      <c r="G2216" s="127">
        <v>36000</v>
      </c>
      <c r="H2216" s="127">
        <v>5200</v>
      </c>
      <c r="I2216" s="127">
        <v>5500</v>
      </c>
      <c r="J2216" s="127">
        <v>2</v>
      </c>
      <c r="K2216" s="127">
        <v>23</v>
      </c>
      <c r="L2216" s="127">
        <v>1</v>
      </c>
      <c r="M2216" s="127">
        <v>4</v>
      </c>
      <c r="N2216" s="127">
        <v>2</v>
      </c>
      <c r="O2216" s="127">
        <v>4</v>
      </c>
      <c r="P2216" s="127">
        <v>3</v>
      </c>
    </row>
    <row r="2217" spans="1:16" s="123" customFormat="1" ht="15.75" x14ac:dyDescent="0.25">
      <c r="A2217" s="121"/>
      <c r="B2217" s="127">
        <v>2207</v>
      </c>
      <c r="C2217" s="127">
        <v>3</v>
      </c>
      <c r="D2217" s="127">
        <v>48</v>
      </c>
      <c r="E2217" s="127">
        <v>24000</v>
      </c>
      <c r="F2217" s="128">
        <v>3.4832010336756367</v>
      </c>
      <c r="G2217" s="127">
        <v>47000</v>
      </c>
      <c r="H2217" s="127">
        <v>7300</v>
      </c>
      <c r="I2217" s="127">
        <v>6000</v>
      </c>
      <c r="J2217" s="127">
        <v>1</v>
      </c>
      <c r="K2217" s="129">
        <v>39</v>
      </c>
      <c r="L2217" s="127">
        <v>3</v>
      </c>
      <c r="M2217" s="127">
        <v>5</v>
      </c>
      <c r="N2217" s="127">
        <v>1</v>
      </c>
      <c r="O2217" s="127">
        <v>3</v>
      </c>
      <c r="P2217" s="127">
        <v>2</v>
      </c>
    </row>
    <row r="2218" spans="1:16" s="123" customFormat="1" ht="15.75" x14ac:dyDescent="0.25">
      <c r="A2218" s="121"/>
      <c r="B2218" s="127">
        <v>2208</v>
      </c>
      <c r="C2218" s="127">
        <v>1</v>
      </c>
      <c r="D2218" s="127">
        <v>36</v>
      </c>
      <c r="E2218" s="127">
        <v>18300</v>
      </c>
      <c r="F2218" s="128">
        <v>2.2924926344828922</v>
      </c>
      <c r="G2218" s="127">
        <v>36000</v>
      </c>
      <c r="H2218" s="127">
        <v>4400</v>
      </c>
      <c r="I2218" s="127">
        <v>5000</v>
      </c>
      <c r="J2218" s="127">
        <v>1</v>
      </c>
      <c r="K2218" s="127">
        <v>49</v>
      </c>
      <c r="L2218" s="127">
        <v>3</v>
      </c>
      <c r="M2218" s="127">
        <v>3</v>
      </c>
      <c r="N2218" s="127">
        <v>2</v>
      </c>
      <c r="O2218" s="127">
        <v>1</v>
      </c>
      <c r="P2218" s="127">
        <v>1</v>
      </c>
    </row>
    <row r="2219" spans="1:16" s="123" customFormat="1" ht="15.75" x14ac:dyDescent="0.25">
      <c r="A2219" s="121"/>
      <c r="B2219" s="127">
        <v>2209</v>
      </c>
      <c r="C2219" s="127">
        <v>5</v>
      </c>
      <c r="D2219" s="127">
        <v>36</v>
      </c>
      <c r="E2219" s="127">
        <v>24000</v>
      </c>
      <c r="F2219" s="128">
        <v>2.1693326928177856</v>
      </c>
      <c r="G2219" s="127">
        <v>36000</v>
      </c>
      <c r="H2219" s="127">
        <v>8400</v>
      </c>
      <c r="I2219" s="127">
        <v>5500</v>
      </c>
      <c r="J2219" s="127">
        <v>2</v>
      </c>
      <c r="K2219" s="129">
        <v>32</v>
      </c>
      <c r="L2219" s="127">
        <v>2</v>
      </c>
      <c r="M2219" s="127">
        <v>5</v>
      </c>
      <c r="N2219" s="127">
        <v>2</v>
      </c>
      <c r="O2219" s="127">
        <v>2</v>
      </c>
      <c r="P2219" s="127">
        <v>3</v>
      </c>
    </row>
    <row r="2220" spans="1:16" s="123" customFormat="1" ht="15.75" x14ac:dyDescent="0.25">
      <c r="A2220" s="121"/>
      <c r="B2220" s="127">
        <v>2210</v>
      </c>
      <c r="C2220" s="127">
        <v>3</v>
      </c>
      <c r="D2220" s="127">
        <v>36</v>
      </c>
      <c r="E2220" s="127">
        <v>14000</v>
      </c>
      <c r="F2220" s="128">
        <v>3.2887334700696189</v>
      </c>
      <c r="G2220" s="127">
        <v>25000</v>
      </c>
      <c r="H2220" s="127">
        <v>3600</v>
      </c>
      <c r="I2220" s="127">
        <v>6000</v>
      </c>
      <c r="J2220" s="127">
        <v>1</v>
      </c>
      <c r="K2220" s="127">
        <v>30</v>
      </c>
      <c r="L2220" s="127">
        <v>4</v>
      </c>
      <c r="M2220" s="127">
        <v>3</v>
      </c>
      <c r="N2220" s="127">
        <v>2</v>
      </c>
      <c r="O2220" s="127">
        <v>4</v>
      </c>
      <c r="P2220" s="127">
        <v>3</v>
      </c>
    </row>
    <row r="2221" spans="1:16" s="123" customFormat="1" ht="15.75" x14ac:dyDescent="0.25">
      <c r="A2221" s="121"/>
      <c r="B2221" s="127">
        <v>2211</v>
      </c>
      <c r="C2221" s="127">
        <v>4</v>
      </c>
      <c r="D2221" s="127">
        <v>36</v>
      </c>
      <c r="E2221" s="127">
        <v>14000</v>
      </c>
      <c r="F2221" s="128">
        <v>1.5835800160544873</v>
      </c>
      <c r="G2221" s="127">
        <v>25000</v>
      </c>
      <c r="H2221" s="127">
        <v>3600</v>
      </c>
      <c r="I2221" s="127">
        <v>6000</v>
      </c>
      <c r="J2221" s="127">
        <v>1</v>
      </c>
      <c r="K2221" s="129">
        <v>50</v>
      </c>
      <c r="L2221" s="127">
        <v>2</v>
      </c>
      <c r="M2221" s="127">
        <v>4</v>
      </c>
      <c r="N2221" s="127">
        <v>1</v>
      </c>
      <c r="O2221" s="127">
        <v>4</v>
      </c>
      <c r="P2221" s="127">
        <v>1</v>
      </c>
    </row>
    <row r="2222" spans="1:16" s="123" customFormat="1" ht="15.75" x14ac:dyDescent="0.25">
      <c r="A2222" s="121"/>
      <c r="B2222" s="127">
        <v>2212</v>
      </c>
      <c r="C2222" s="127">
        <v>5</v>
      </c>
      <c r="D2222" s="127">
        <v>18</v>
      </c>
      <c r="E2222" s="127">
        <v>5400</v>
      </c>
      <c r="F2222" s="128">
        <v>2.5043771410657532</v>
      </c>
      <c r="G2222" s="127">
        <v>15000</v>
      </c>
      <c r="H2222" s="127">
        <v>2800</v>
      </c>
      <c r="I2222" s="127">
        <v>5500</v>
      </c>
      <c r="J2222" s="127">
        <v>2</v>
      </c>
      <c r="K2222" s="127">
        <v>34</v>
      </c>
      <c r="L2222" s="127">
        <v>1</v>
      </c>
      <c r="M2222" s="127">
        <v>3</v>
      </c>
      <c r="N2222" s="127">
        <v>1</v>
      </c>
      <c r="O2222" s="127">
        <v>3</v>
      </c>
      <c r="P2222" s="127">
        <v>2</v>
      </c>
    </row>
    <row r="2223" spans="1:16" s="123" customFormat="1" ht="15.75" x14ac:dyDescent="0.25">
      <c r="A2223" s="121"/>
      <c r="B2223" s="127">
        <v>2213</v>
      </c>
      <c r="C2223" s="127">
        <v>4</v>
      </c>
      <c r="D2223" s="127">
        <v>36</v>
      </c>
      <c r="E2223" s="127">
        <v>24000</v>
      </c>
      <c r="F2223" s="128">
        <v>3.5330166329172066</v>
      </c>
      <c r="G2223" s="127">
        <v>49000</v>
      </c>
      <c r="H2223" s="127">
        <v>7300</v>
      </c>
      <c r="I2223" s="127">
        <v>6000</v>
      </c>
      <c r="J2223" s="127">
        <v>2</v>
      </c>
      <c r="K2223" s="129">
        <v>45</v>
      </c>
      <c r="L2223" s="127">
        <v>1</v>
      </c>
      <c r="M2223" s="127">
        <v>3</v>
      </c>
      <c r="N2223" s="127">
        <v>2</v>
      </c>
      <c r="O2223" s="127">
        <v>3</v>
      </c>
      <c r="P2223" s="127">
        <v>1</v>
      </c>
    </row>
    <row r="2224" spans="1:16" s="123" customFormat="1" ht="15.75" x14ac:dyDescent="0.25">
      <c r="A2224" s="121"/>
      <c r="B2224" s="127">
        <v>2214</v>
      </c>
      <c r="C2224" s="127">
        <v>3</v>
      </c>
      <c r="D2224" s="127">
        <v>60</v>
      </c>
      <c r="E2224" s="127">
        <v>24000</v>
      </c>
      <c r="F2224" s="128">
        <v>1.2080749149159953</v>
      </c>
      <c r="G2224" s="127">
        <v>36000</v>
      </c>
      <c r="H2224" s="127">
        <v>7300</v>
      </c>
      <c r="I2224" s="127">
        <v>6000</v>
      </c>
      <c r="J2224" s="127">
        <v>1</v>
      </c>
      <c r="K2224" s="127">
        <v>44</v>
      </c>
      <c r="L2224" s="127">
        <v>3</v>
      </c>
      <c r="M2224" s="127">
        <v>4</v>
      </c>
      <c r="N2224" s="127">
        <v>1</v>
      </c>
      <c r="O2224" s="127">
        <v>2</v>
      </c>
      <c r="P2224" s="127">
        <v>2</v>
      </c>
    </row>
    <row r="2225" spans="1:16" s="123" customFormat="1" ht="15.75" x14ac:dyDescent="0.25">
      <c r="A2225" s="121"/>
      <c r="B2225" s="127">
        <v>2215</v>
      </c>
      <c r="C2225" s="127">
        <v>3</v>
      </c>
      <c r="D2225" s="127">
        <v>18</v>
      </c>
      <c r="E2225" s="127">
        <v>14000</v>
      </c>
      <c r="F2225" s="128">
        <v>3.2476956444536733</v>
      </c>
      <c r="G2225" s="127">
        <v>25000</v>
      </c>
      <c r="H2225" s="127">
        <v>4200</v>
      </c>
      <c r="I2225" s="127">
        <v>6000</v>
      </c>
      <c r="J2225" s="127">
        <v>2</v>
      </c>
      <c r="K2225" s="129">
        <v>25</v>
      </c>
      <c r="L2225" s="127">
        <v>2</v>
      </c>
      <c r="M2225" s="127">
        <v>3</v>
      </c>
      <c r="N2225" s="127">
        <v>1</v>
      </c>
      <c r="O2225" s="127">
        <v>1</v>
      </c>
      <c r="P2225" s="127">
        <v>3</v>
      </c>
    </row>
    <row r="2226" spans="1:16" s="123" customFormat="1" ht="15.75" x14ac:dyDescent="0.25">
      <c r="A2226" s="121"/>
      <c r="B2226" s="127">
        <v>2216</v>
      </c>
      <c r="C2226" s="127">
        <v>3</v>
      </c>
      <c r="D2226" s="127">
        <v>48</v>
      </c>
      <c r="E2226" s="127">
        <v>24000</v>
      </c>
      <c r="F2226" s="128">
        <v>1.5486654359064427</v>
      </c>
      <c r="G2226" s="127">
        <v>36000</v>
      </c>
      <c r="H2226" s="127">
        <v>7300</v>
      </c>
      <c r="I2226" s="127">
        <v>6000</v>
      </c>
      <c r="J2226" s="127">
        <v>2</v>
      </c>
      <c r="K2226" s="127">
        <v>37</v>
      </c>
      <c r="L2226" s="127">
        <v>4</v>
      </c>
      <c r="M2226" s="127">
        <v>4</v>
      </c>
      <c r="N2226" s="127">
        <v>1</v>
      </c>
      <c r="O2226" s="127">
        <v>1</v>
      </c>
      <c r="P2226" s="127">
        <v>3</v>
      </c>
    </row>
    <row r="2227" spans="1:16" s="123" customFormat="1" ht="15.75" x14ac:dyDescent="0.25">
      <c r="A2227" s="121"/>
      <c r="B2227" s="127">
        <v>2217</v>
      </c>
      <c r="C2227" s="127">
        <v>4</v>
      </c>
      <c r="D2227" s="127">
        <v>36</v>
      </c>
      <c r="E2227" s="127">
        <v>5400</v>
      </c>
      <c r="F2227" s="128">
        <v>3.5120492679769093</v>
      </c>
      <c r="G2227" s="127">
        <v>12000</v>
      </c>
      <c r="H2227" s="127">
        <v>2200</v>
      </c>
      <c r="I2227" s="127">
        <v>6000</v>
      </c>
      <c r="J2227" s="127">
        <v>1</v>
      </c>
      <c r="K2227" s="127">
        <v>21</v>
      </c>
      <c r="L2227" s="127">
        <v>4</v>
      </c>
      <c r="M2227" s="127">
        <v>4</v>
      </c>
      <c r="N2227" s="127">
        <v>1</v>
      </c>
      <c r="O2227" s="127">
        <v>3</v>
      </c>
      <c r="P2227" s="127">
        <v>3</v>
      </c>
    </row>
    <row r="2228" spans="1:16" s="123" customFormat="1" ht="15.75" x14ac:dyDescent="0.25">
      <c r="A2228" s="121"/>
      <c r="B2228" s="127">
        <v>2218</v>
      </c>
      <c r="C2228" s="127">
        <v>3</v>
      </c>
      <c r="D2228" s="127">
        <v>18</v>
      </c>
      <c r="E2228" s="127">
        <v>24000</v>
      </c>
      <c r="F2228" s="128">
        <v>1.0953342934850112</v>
      </c>
      <c r="G2228" s="127">
        <v>41000</v>
      </c>
      <c r="H2228" s="127">
        <v>6200</v>
      </c>
      <c r="I2228" s="127">
        <v>6000</v>
      </c>
      <c r="J2228" s="127">
        <v>2</v>
      </c>
      <c r="K2228" s="129">
        <v>42</v>
      </c>
      <c r="L2228" s="127">
        <v>1</v>
      </c>
      <c r="M2228" s="127">
        <v>5</v>
      </c>
      <c r="N2228" s="127">
        <v>1</v>
      </c>
      <c r="O2228" s="127">
        <v>1</v>
      </c>
      <c r="P2228" s="127">
        <v>3</v>
      </c>
    </row>
    <row r="2229" spans="1:16" s="123" customFormat="1" ht="15.75" x14ac:dyDescent="0.25">
      <c r="A2229" s="121"/>
      <c r="B2229" s="127">
        <v>2219</v>
      </c>
      <c r="C2229" s="127">
        <v>3</v>
      </c>
      <c r="D2229" s="127">
        <v>12</v>
      </c>
      <c r="E2229" s="127">
        <v>14000</v>
      </c>
      <c r="F2229" s="128">
        <v>2.7114805428974535</v>
      </c>
      <c r="G2229" s="127">
        <v>25000</v>
      </c>
      <c r="H2229" s="127">
        <v>4400</v>
      </c>
      <c r="I2229" s="127">
        <v>6000</v>
      </c>
      <c r="J2229" s="127">
        <v>1</v>
      </c>
      <c r="K2229" s="127">
        <v>28</v>
      </c>
      <c r="L2229" s="127">
        <v>2</v>
      </c>
      <c r="M2229" s="127">
        <v>4</v>
      </c>
      <c r="N2229" s="127">
        <v>2</v>
      </c>
      <c r="O2229" s="127">
        <v>2</v>
      </c>
      <c r="P2229" s="127">
        <v>3</v>
      </c>
    </row>
    <row r="2230" spans="1:16" s="123" customFormat="1" ht="15.75" x14ac:dyDescent="0.25">
      <c r="A2230" s="121"/>
      <c r="B2230" s="127">
        <v>2220</v>
      </c>
      <c r="C2230" s="127">
        <v>2</v>
      </c>
      <c r="D2230" s="127">
        <v>60</v>
      </c>
      <c r="E2230" s="127">
        <v>14000</v>
      </c>
      <c r="F2230" s="128">
        <v>2.4232879103257905</v>
      </c>
      <c r="G2230" s="127">
        <v>25000</v>
      </c>
      <c r="H2230" s="127">
        <v>4400</v>
      </c>
      <c r="I2230" s="127">
        <v>6000</v>
      </c>
      <c r="J2230" s="127">
        <v>2</v>
      </c>
      <c r="K2230" s="129">
        <v>34</v>
      </c>
      <c r="L2230" s="127">
        <v>4</v>
      </c>
      <c r="M2230" s="127">
        <v>2</v>
      </c>
      <c r="N2230" s="127">
        <v>2</v>
      </c>
      <c r="O2230" s="127">
        <v>1</v>
      </c>
      <c r="P2230" s="127">
        <v>2</v>
      </c>
    </row>
    <row r="2231" spans="1:16" s="123" customFormat="1" ht="15.75" x14ac:dyDescent="0.25">
      <c r="A2231" s="121"/>
      <c r="B2231" s="127">
        <v>2221</v>
      </c>
      <c r="C2231" s="127">
        <v>4</v>
      </c>
      <c r="D2231" s="127">
        <v>36</v>
      </c>
      <c r="E2231" s="127">
        <v>18300</v>
      </c>
      <c r="F2231" s="128">
        <v>2.6061065689341425</v>
      </c>
      <c r="G2231" s="127">
        <v>36000</v>
      </c>
      <c r="H2231" s="127">
        <v>5200</v>
      </c>
      <c r="I2231" s="127">
        <v>6000</v>
      </c>
      <c r="J2231" s="127">
        <v>1</v>
      </c>
      <c r="K2231" s="127">
        <v>32</v>
      </c>
      <c r="L2231" s="127">
        <v>3</v>
      </c>
      <c r="M2231" s="127">
        <v>4</v>
      </c>
      <c r="N2231" s="127">
        <v>2</v>
      </c>
      <c r="O2231" s="127">
        <v>4</v>
      </c>
      <c r="P2231" s="127">
        <v>1</v>
      </c>
    </row>
    <row r="2232" spans="1:16" s="123" customFormat="1" ht="15.75" x14ac:dyDescent="0.25">
      <c r="A2232" s="121"/>
      <c r="B2232" s="127">
        <v>2222</v>
      </c>
      <c r="C2232" s="127">
        <v>4</v>
      </c>
      <c r="D2232" s="127">
        <v>18</v>
      </c>
      <c r="E2232" s="127">
        <v>14000</v>
      </c>
      <c r="F2232" s="128">
        <v>1.7409354241682893</v>
      </c>
      <c r="G2232" s="127">
        <v>25000</v>
      </c>
      <c r="H2232" s="127">
        <v>3700</v>
      </c>
      <c r="I2232" s="127">
        <v>6000</v>
      </c>
      <c r="J2232" s="127">
        <v>2</v>
      </c>
      <c r="K2232" s="127">
        <v>30</v>
      </c>
      <c r="L2232" s="127">
        <v>4</v>
      </c>
      <c r="M2232" s="127">
        <v>3</v>
      </c>
      <c r="N2232" s="127">
        <v>1</v>
      </c>
      <c r="O2232" s="127">
        <v>2</v>
      </c>
      <c r="P2232" s="127">
        <v>3</v>
      </c>
    </row>
    <row r="2233" spans="1:16" s="123" customFormat="1" ht="15.75" x14ac:dyDescent="0.25">
      <c r="A2233" s="121"/>
      <c r="B2233" s="127">
        <v>2223</v>
      </c>
      <c r="C2233" s="127">
        <v>4</v>
      </c>
      <c r="D2233" s="127">
        <v>48</v>
      </c>
      <c r="E2233" s="127">
        <v>18300</v>
      </c>
      <c r="F2233" s="128">
        <v>1.2790585575845461</v>
      </c>
      <c r="G2233" s="127">
        <v>36000</v>
      </c>
      <c r="H2233" s="127">
        <v>5200</v>
      </c>
      <c r="I2233" s="127">
        <v>6000</v>
      </c>
      <c r="J2233" s="127">
        <v>1</v>
      </c>
      <c r="K2233" s="129">
        <v>37</v>
      </c>
      <c r="L2233" s="127">
        <v>4</v>
      </c>
      <c r="M2233" s="127">
        <v>4</v>
      </c>
      <c r="N2233" s="127">
        <v>2</v>
      </c>
      <c r="O2233" s="127">
        <v>3</v>
      </c>
      <c r="P2233" s="127">
        <v>2</v>
      </c>
    </row>
    <row r="2234" spans="1:16" s="123" customFormat="1" ht="15.75" x14ac:dyDescent="0.25">
      <c r="A2234" s="121"/>
      <c r="B2234" s="127">
        <v>2224</v>
      </c>
      <c r="C2234" s="127">
        <v>3</v>
      </c>
      <c r="D2234" s="127">
        <v>60</v>
      </c>
      <c r="E2234" s="127">
        <v>5400</v>
      </c>
      <c r="F2234" s="128">
        <v>1.2966405390781128</v>
      </c>
      <c r="G2234" s="127">
        <v>12000</v>
      </c>
      <c r="H2234" s="127">
        <v>1900</v>
      </c>
      <c r="I2234" s="127">
        <v>6000</v>
      </c>
      <c r="J2234" s="127">
        <v>1</v>
      </c>
      <c r="K2234" s="127">
        <v>27</v>
      </c>
      <c r="L2234" s="127">
        <v>1</v>
      </c>
      <c r="M2234" s="127">
        <v>1</v>
      </c>
      <c r="N2234" s="127">
        <v>2</v>
      </c>
      <c r="O2234" s="127">
        <v>2</v>
      </c>
      <c r="P2234" s="127">
        <v>3</v>
      </c>
    </row>
    <row r="2235" spans="1:16" s="123" customFormat="1" ht="15.75" x14ac:dyDescent="0.25">
      <c r="A2235" s="121"/>
      <c r="B2235" s="127">
        <v>2225</v>
      </c>
      <c r="C2235" s="127">
        <v>1</v>
      </c>
      <c r="D2235" s="127">
        <v>18</v>
      </c>
      <c r="E2235" s="127">
        <v>14000</v>
      </c>
      <c r="F2235" s="128">
        <v>1.635354856446817</v>
      </c>
      <c r="G2235" s="127">
        <v>21000</v>
      </c>
      <c r="H2235" s="127">
        <v>3000</v>
      </c>
      <c r="I2235" s="127">
        <v>5000</v>
      </c>
      <c r="J2235" s="127">
        <v>2</v>
      </c>
      <c r="K2235" s="129">
        <v>52</v>
      </c>
      <c r="L2235" s="127">
        <v>2</v>
      </c>
      <c r="M2235" s="127">
        <v>4</v>
      </c>
      <c r="N2235" s="127">
        <v>2</v>
      </c>
      <c r="O2235" s="127">
        <v>1</v>
      </c>
      <c r="P2235" s="127">
        <v>3</v>
      </c>
    </row>
    <row r="2236" spans="1:16" s="123" customFormat="1" ht="15.75" x14ac:dyDescent="0.25">
      <c r="A2236" s="121"/>
      <c r="B2236" s="127">
        <v>2226</v>
      </c>
      <c r="C2236" s="127">
        <v>1</v>
      </c>
      <c r="D2236" s="127">
        <v>36</v>
      </c>
      <c r="E2236" s="127">
        <v>5400</v>
      </c>
      <c r="F2236" s="128">
        <v>1.4001063095218584</v>
      </c>
      <c r="G2236" s="127">
        <v>18000</v>
      </c>
      <c r="H2236" s="127">
        <v>2400</v>
      </c>
      <c r="I2236" s="127">
        <v>5000</v>
      </c>
      <c r="J2236" s="127">
        <v>2</v>
      </c>
      <c r="K2236" s="127">
        <v>43</v>
      </c>
      <c r="L2236" s="127">
        <v>1</v>
      </c>
      <c r="M2236" s="127">
        <v>5</v>
      </c>
      <c r="N2236" s="127">
        <v>1</v>
      </c>
      <c r="O2236" s="127">
        <v>1</v>
      </c>
      <c r="P2236" s="127">
        <v>3</v>
      </c>
    </row>
    <row r="2237" spans="1:16" s="123" customFormat="1" ht="15.75" x14ac:dyDescent="0.25">
      <c r="A2237" s="121"/>
      <c r="B2237" s="127">
        <v>2227</v>
      </c>
      <c r="C2237" s="127">
        <v>1</v>
      </c>
      <c r="D2237" s="127">
        <v>36</v>
      </c>
      <c r="E2237" s="127">
        <v>14000</v>
      </c>
      <c r="F2237" s="128">
        <v>2.636951088718468</v>
      </c>
      <c r="G2237" s="127">
        <v>25000</v>
      </c>
      <c r="H2237" s="127">
        <v>3600</v>
      </c>
      <c r="I2237" s="127">
        <v>5000</v>
      </c>
      <c r="J2237" s="127">
        <v>1</v>
      </c>
      <c r="K2237" s="129">
        <v>30</v>
      </c>
      <c r="L2237" s="127">
        <v>4</v>
      </c>
      <c r="M2237" s="127">
        <v>2</v>
      </c>
      <c r="N2237" s="127">
        <v>2</v>
      </c>
      <c r="O2237" s="127">
        <v>2</v>
      </c>
      <c r="P2237" s="127">
        <v>2</v>
      </c>
    </row>
    <row r="2238" spans="1:16" s="123" customFormat="1" ht="15.75" x14ac:dyDescent="0.25">
      <c r="A2238" s="121"/>
      <c r="B2238" s="127">
        <v>2228</v>
      </c>
      <c r="C2238" s="127">
        <v>1</v>
      </c>
      <c r="D2238" s="127">
        <v>36</v>
      </c>
      <c r="E2238" s="127">
        <v>14000</v>
      </c>
      <c r="F2238" s="128">
        <v>3.6097978988918431</v>
      </c>
      <c r="G2238" s="127">
        <v>21000</v>
      </c>
      <c r="H2238" s="127">
        <v>3000</v>
      </c>
      <c r="I2238" s="127">
        <v>5000</v>
      </c>
      <c r="J2238" s="127">
        <v>1</v>
      </c>
      <c r="K2238" s="127">
        <v>29</v>
      </c>
      <c r="L2238" s="127">
        <v>1</v>
      </c>
      <c r="M2238" s="127">
        <v>1</v>
      </c>
      <c r="N2238" s="127">
        <v>2</v>
      </c>
      <c r="O2238" s="127">
        <v>2</v>
      </c>
      <c r="P2238" s="127">
        <v>1</v>
      </c>
    </row>
    <row r="2239" spans="1:16" s="123" customFormat="1" ht="15.75" x14ac:dyDescent="0.25">
      <c r="A2239" s="121"/>
      <c r="B2239" s="127">
        <v>2229</v>
      </c>
      <c r="C2239" s="127">
        <v>3</v>
      </c>
      <c r="D2239" s="127">
        <v>36</v>
      </c>
      <c r="E2239" s="127">
        <v>5400</v>
      </c>
      <c r="F2239" s="128">
        <v>1.139495435928102</v>
      </c>
      <c r="G2239" s="127">
        <v>12000</v>
      </c>
      <c r="H2239" s="127">
        <v>1600</v>
      </c>
      <c r="I2239" s="127">
        <v>6000</v>
      </c>
      <c r="J2239" s="127">
        <v>2</v>
      </c>
      <c r="K2239" s="129">
        <v>35</v>
      </c>
      <c r="L2239" s="127">
        <v>1</v>
      </c>
      <c r="M2239" s="127">
        <v>4</v>
      </c>
      <c r="N2239" s="127">
        <v>2</v>
      </c>
      <c r="O2239" s="127">
        <v>4</v>
      </c>
      <c r="P2239" s="127">
        <v>3</v>
      </c>
    </row>
    <row r="2240" spans="1:16" s="123" customFormat="1" ht="15.75" x14ac:dyDescent="0.25">
      <c r="A2240" s="121"/>
      <c r="B2240" s="127">
        <v>2230</v>
      </c>
      <c r="C2240" s="127">
        <v>1</v>
      </c>
      <c r="D2240" s="127">
        <v>36</v>
      </c>
      <c r="E2240" s="127">
        <v>14000</v>
      </c>
      <c r="F2240" s="128">
        <v>2.7361005565101655</v>
      </c>
      <c r="G2240" s="127">
        <v>25000</v>
      </c>
      <c r="H2240" s="127">
        <v>4000</v>
      </c>
      <c r="I2240" s="127">
        <v>5000</v>
      </c>
      <c r="J2240" s="127">
        <v>1</v>
      </c>
      <c r="K2240" s="129">
        <v>23</v>
      </c>
      <c r="L2240" s="127">
        <v>4</v>
      </c>
      <c r="M2240" s="127">
        <v>5</v>
      </c>
      <c r="N2240" s="127">
        <v>1</v>
      </c>
      <c r="O2240" s="127">
        <v>1</v>
      </c>
      <c r="P2240" s="127">
        <v>3</v>
      </c>
    </row>
    <row r="2241" spans="1:16" s="123" customFormat="1" ht="15.75" x14ac:dyDescent="0.25">
      <c r="A2241" s="121"/>
      <c r="B2241" s="127">
        <v>2231</v>
      </c>
      <c r="C2241" s="127">
        <v>5</v>
      </c>
      <c r="D2241" s="127">
        <v>18</v>
      </c>
      <c r="E2241" s="127">
        <v>18300</v>
      </c>
      <c r="F2241" s="128">
        <v>2.4759929061050254</v>
      </c>
      <c r="G2241" s="127">
        <v>36000</v>
      </c>
      <c r="H2241" s="127">
        <v>5200</v>
      </c>
      <c r="I2241" s="127">
        <v>5500</v>
      </c>
      <c r="J2241" s="127">
        <v>1</v>
      </c>
      <c r="K2241" s="127">
        <v>38</v>
      </c>
      <c r="L2241" s="127">
        <v>3</v>
      </c>
      <c r="M2241" s="127">
        <v>1</v>
      </c>
      <c r="N2241" s="127">
        <v>1</v>
      </c>
      <c r="O2241" s="127">
        <v>1</v>
      </c>
      <c r="P2241" s="127">
        <v>2</v>
      </c>
    </row>
    <row r="2242" spans="1:16" s="123" customFormat="1" ht="15.75" x14ac:dyDescent="0.25">
      <c r="A2242" s="121"/>
      <c r="B2242" s="127">
        <v>2232</v>
      </c>
      <c r="C2242" s="127">
        <v>3</v>
      </c>
      <c r="D2242" s="127">
        <v>36</v>
      </c>
      <c r="E2242" s="127">
        <v>18300</v>
      </c>
      <c r="F2242" s="128">
        <v>1.2467978772746533</v>
      </c>
      <c r="G2242" s="127">
        <v>36000</v>
      </c>
      <c r="H2242" s="127">
        <v>6200</v>
      </c>
      <c r="I2242" s="127">
        <v>6000</v>
      </c>
      <c r="J2242" s="127">
        <v>2</v>
      </c>
      <c r="K2242" s="127">
        <v>35</v>
      </c>
      <c r="L2242" s="127">
        <v>2</v>
      </c>
      <c r="M2242" s="127">
        <v>2</v>
      </c>
      <c r="N2242" s="127">
        <v>2</v>
      </c>
      <c r="O2242" s="127">
        <v>1</v>
      </c>
      <c r="P2242" s="127">
        <v>3</v>
      </c>
    </row>
    <row r="2243" spans="1:16" s="123" customFormat="1" ht="15.75" x14ac:dyDescent="0.25">
      <c r="A2243" s="121"/>
      <c r="B2243" s="127">
        <v>2233</v>
      </c>
      <c r="C2243" s="127">
        <v>3</v>
      </c>
      <c r="D2243" s="127">
        <v>48</v>
      </c>
      <c r="E2243" s="127">
        <v>5400</v>
      </c>
      <c r="F2243" s="128">
        <v>3.4274934275919726</v>
      </c>
      <c r="G2243" s="127">
        <v>12000</v>
      </c>
      <c r="H2243" s="127">
        <v>1800</v>
      </c>
      <c r="I2243" s="127">
        <v>6000</v>
      </c>
      <c r="J2243" s="127">
        <v>1</v>
      </c>
      <c r="K2243" s="129">
        <v>42</v>
      </c>
      <c r="L2243" s="127">
        <v>3</v>
      </c>
      <c r="M2243" s="127">
        <v>3</v>
      </c>
      <c r="N2243" s="127">
        <v>2</v>
      </c>
      <c r="O2243" s="127">
        <v>1</v>
      </c>
      <c r="P2243" s="127">
        <v>3</v>
      </c>
    </row>
    <row r="2244" spans="1:16" s="123" customFormat="1" ht="15.75" x14ac:dyDescent="0.25">
      <c r="A2244" s="121"/>
      <c r="B2244" s="127">
        <v>2234</v>
      </c>
      <c r="C2244" s="127">
        <v>5</v>
      </c>
      <c r="D2244" s="127">
        <v>60</v>
      </c>
      <c r="E2244" s="127">
        <v>14000</v>
      </c>
      <c r="F2244" s="128">
        <v>2.3603145922140634</v>
      </c>
      <c r="G2244" s="127">
        <v>25000</v>
      </c>
      <c r="H2244" s="127">
        <v>4300</v>
      </c>
      <c r="I2244" s="127">
        <v>5500</v>
      </c>
      <c r="J2244" s="127">
        <v>2</v>
      </c>
      <c r="K2244" s="127">
        <v>47</v>
      </c>
      <c r="L2244" s="127">
        <v>2</v>
      </c>
      <c r="M2244" s="127">
        <v>2</v>
      </c>
      <c r="N2244" s="127">
        <v>2</v>
      </c>
      <c r="O2244" s="127">
        <v>4</v>
      </c>
      <c r="P2244" s="127">
        <v>3</v>
      </c>
    </row>
    <row r="2245" spans="1:16" s="123" customFormat="1" ht="15.75" x14ac:dyDescent="0.25">
      <c r="A2245" s="121"/>
      <c r="B2245" s="127">
        <v>2235</v>
      </c>
      <c r="C2245" s="127">
        <v>1</v>
      </c>
      <c r="D2245" s="127">
        <v>12</v>
      </c>
      <c r="E2245" s="127">
        <v>5400</v>
      </c>
      <c r="F2245" s="128">
        <v>2.1237710447525768</v>
      </c>
      <c r="G2245" s="127">
        <v>12000</v>
      </c>
      <c r="H2245" s="127">
        <v>1900</v>
      </c>
      <c r="I2245" s="127">
        <v>5000</v>
      </c>
      <c r="J2245" s="127">
        <v>1</v>
      </c>
      <c r="K2245" s="129">
        <v>21</v>
      </c>
      <c r="L2245" s="127">
        <v>4</v>
      </c>
      <c r="M2245" s="127">
        <v>4</v>
      </c>
      <c r="N2245" s="127">
        <v>1</v>
      </c>
      <c r="O2245" s="127">
        <v>3</v>
      </c>
      <c r="P2245" s="127">
        <v>3</v>
      </c>
    </row>
    <row r="2246" spans="1:16" s="123" customFormat="1" ht="15.75" x14ac:dyDescent="0.25">
      <c r="A2246" s="121"/>
      <c r="B2246" s="127">
        <v>2236</v>
      </c>
      <c r="C2246" s="127">
        <v>4</v>
      </c>
      <c r="D2246" s="127">
        <v>60</v>
      </c>
      <c r="E2246" s="127">
        <v>18300</v>
      </c>
      <c r="F2246" s="128">
        <v>3.857223666678701</v>
      </c>
      <c r="G2246" s="127">
        <v>36000</v>
      </c>
      <c r="H2246" s="127">
        <v>5200</v>
      </c>
      <c r="I2246" s="127">
        <v>6000</v>
      </c>
      <c r="J2246" s="127">
        <v>1</v>
      </c>
      <c r="K2246" s="127">
        <v>26</v>
      </c>
      <c r="L2246" s="127">
        <v>3</v>
      </c>
      <c r="M2246" s="127">
        <v>2</v>
      </c>
      <c r="N2246" s="127">
        <v>2</v>
      </c>
      <c r="O2246" s="127">
        <v>4</v>
      </c>
      <c r="P2246" s="127">
        <v>3</v>
      </c>
    </row>
    <row r="2247" spans="1:16" s="123" customFormat="1" ht="15.75" x14ac:dyDescent="0.25">
      <c r="A2247" s="121"/>
      <c r="B2247" s="127">
        <v>2237</v>
      </c>
      <c r="C2247" s="127">
        <v>1</v>
      </c>
      <c r="D2247" s="127">
        <v>48</v>
      </c>
      <c r="E2247" s="127">
        <v>24000</v>
      </c>
      <c r="F2247" s="128">
        <v>3.8835156488718221</v>
      </c>
      <c r="G2247" s="127">
        <v>36000</v>
      </c>
      <c r="H2247" s="127">
        <v>6200</v>
      </c>
      <c r="I2247" s="127">
        <v>5000</v>
      </c>
      <c r="J2247" s="127">
        <v>1</v>
      </c>
      <c r="K2247" s="129">
        <v>18</v>
      </c>
      <c r="L2247" s="127">
        <v>1</v>
      </c>
      <c r="M2247" s="127">
        <v>5</v>
      </c>
      <c r="N2247" s="127">
        <v>2</v>
      </c>
      <c r="O2247" s="127">
        <v>2</v>
      </c>
      <c r="P2247" s="127">
        <v>2</v>
      </c>
    </row>
    <row r="2248" spans="1:16" s="123" customFormat="1" ht="15.75" x14ac:dyDescent="0.25">
      <c r="A2248" s="121"/>
      <c r="B2248" s="127">
        <v>2238</v>
      </c>
      <c r="C2248" s="127">
        <v>2</v>
      </c>
      <c r="D2248" s="127">
        <v>36</v>
      </c>
      <c r="E2248" s="127">
        <v>5400</v>
      </c>
      <c r="F2248" s="128">
        <v>2.3734455159356114</v>
      </c>
      <c r="G2248" s="127">
        <v>15000</v>
      </c>
      <c r="H2248" s="127">
        <v>2400</v>
      </c>
      <c r="I2248" s="127">
        <v>6000</v>
      </c>
      <c r="J2248" s="127">
        <v>2</v>
      </c>
      <c r="K2248" s="129">
        <v>42</v>
      </c>
      <c r="L2248" s="127">
        <v>1</v>
      </c>
      <c r="M2248" s="127">
        <v>1</v>
      </c>
      <c r="N2248" s="127">
        <v>2</v>
      </c>
      <c r="O2248" s="127">
        <v>2</v>
      </c>
      <c r="P2248" s="127">
        <v>3</v>
      </c>
    </row>
    <row r="2249" spans="1:16" s="123" customFormat="1" ht="15.75" x14ac:dyDescent="0.25">
      <c r="A2249" s="121"/>
      <c r="B2249" s="127">
        <v>2239</v>
      </c>
      <c r="C2249" s="127">
        <v>3</v>
      </c>
      <c r="D2249" s="127">
        <v>36</v>
      </c>
      <c r="E2249" s="127">
        <v>5400</v>
      </c>
      <c r="F2249" s="128">
        <v>1.7859984799537707</v>
      </c>
      <c r="G2249" s="127">
        <v>18000</v>
      </c>
      <c r="H2249" s="127">
        <v>2600</v>
      </c>
      <c r="I2249" s="127">
        <v>6000</v>
      </c>
      <c r="J2249" s="127">
        <v>2</v>
      </c>
      <c r="K2249" s="127">
        <v>29</v>
      </c>
      <c r="L2249" s="127">
        <v>1</v>
      </c>
      <c r="M2249" s="127">
        <v>4</v>
      </c>
      <c r="N2249" s="127">
        <v>1</v>
      </c>
      <c r="O2249" s="127">
        <v>4</v>
      </c>
      <c r="P2249" s="127">
        <v>3</v>
      </c>
    </row>
    <row r="2250" spans="1:16" s="123" customFormat="1" ht="15.75" x14ac:dyDescent="0.25">
      <c r="A2250" s="121"/>
      <c r="B2250" s="127">
        <v>2240</v>
      </c>
      <c r="C2250" s="127">
        <v>2</v>
      </c>
      <c r="D2250" s="127">
        <v>36</v>
      </c>
      <c r="E2250" s="127">
        <v>14000</v>
      </c>
      <c r="F2250" s="128">
        <v>3.8827123396157424</v>
      </c>
      <c r="G2250" s="127">
        <v>25000</v>
      </c>
      <c r="H2250" s="127">
        <v>4700</v>
      </c>
      <c r="I2250" s="127">
        <v>6000</v>
      </c>
      <c r="J2250" s="127">
        <v>1</v>
      </c>
      <c r="K2250" s="129">
        <v>45</v>
      </c>
      <c r="L2250" s="127">
        <v>1</v>
      </c>
      <c r="M2250" s="127">
        <v>2</v>
      </c>
      <c r="N2250" s="127">
        <v>2</v>
      </c>
      <c r="O2250" s="127">
        <v>3</v>
      </c>
      <c r="P2250" s="127">
        <v>3</v>
      </c>
    </row>
    <row r="2251" spans="1:16" s="123" customFormat="1" ht="15.75" x14ac:dyDescent="0.25">
      <c r="A2251" s="121"/>
      <c r="B2251" s="127">
        <v>2241</v>
      </c>
      <c r="C2251" s="127">
        <v>1</v>
      </c>
      <c r="D2251" s="127">
        <v>48</v>
      </c>
      <c r="E2251" s="127">
        <v>18300</v>
      </c>
      <c r="F2251" s="128">
        <v>1.0188283393507307</v>
      </c>
      <c r="G2251" s="127">
        <v>36000</v>
      </c>
      <c r="H2251" s="127">
        <v>4400</v>
      </c>
      <c r="I2251" s="127">
        <v>5000</v>
      </c>
      <c r="J2251" s="127">
        <v>1</v>
      </c>
      <c r="K2251" s="127">
        <v>32</v>
      </c>
      <c r="L2251" s="127">
        <v>4</v>
      </c>
      <c r="M2251" s="127">
        <v>5</v>
      </c>
      <c r="N2251" s="127">
        <v>1</v>
      </c>
      <c r="O2251" s="127">
        <v>1</v>
      </c>
      <c r="P2251" s="127">
        <v>1</v>
      </c>
    </row>
    <row r="2252" spans="1:16" s="123" customFormat="1" ht="15.75" x14ac:dyDescent="0.25">
      <c r="A2252" s="121"/>
      <c r="B2252" s="127">
        <v>2242</v>
      </c>
      <c r="C2252" s="127">
        <v>1</v>
      </c>
      <c r="D2252" s="127">
        <v>36</v>
      </c>
      <c r="E2252" s="127">
        <v>14000</v>
      </c>
      <c r="F2252" s="128">
        <v>3.6890234237859336</v>
      </c>
      <c r="G2252" s="127">
        <v>25000</v>
      </c>
      <c r="H2252" s="127">
        <v>3300</v>
      </c>
      <c r="I2252" s="127">
        <v>5000</v>
      </c>
      <c r="J2252" s="127">
        <v>2</v>
      </c>
      <c r="K2252" s="129">
        <v>53</v>
      </c>
      <c r="L2252" s="127">
        <v>2</v>
      </c>
      <c r="M2252" s="127">
        <v>3</v>
      </c>
      <c r="N2252" s="127">
        <v>1</v>
      </c>
      <c r="O2252" s="127">
        <v>1</v>
      </c>
      <c r="P2252" s="127">
        <v>1</v>
      </c>
    </row>
    <row r="2253" spans="1:16" s="123" customFormat="1" ht="15.75" x14ac:dyDescent="0.25">
      <c r="A2253" s="121"/>
      <c r="B2253" s="127">
        <v>2243</v>
      </c>
      <c r="C2253" s="127">
        <v>3</v>
      </c>
      <c r="D2253" s="127">
        <v>60</v>
      </c>
      <c r="E2253" s="127">
        <v>18300</v>
      </c>
      <c r="F2253" s="128">
        <v>1.5556653198134434</v>
      </c>
      <c r="G2253" s="127">
        <v>36000</v>
      </c>
      <c r="H2253" s="127">
        <v>4400</v>
      </c>
      <c r="I2253" s="127">
        <v>6000</v>
      </c>
      <c r="J2253" s="127">
        <v>1</v>
      </c>
      <c r="K2253" s="127">
        <v>51</v>
      </c>
      <c r="L2253" s="127">
        <v>2</v>
      </c>
      <c r="M2253" s="127">
        <v>2</v>
      </c>
      <c r="N2253" s="127">
        <v>2</v>
      </c>
      <c r="O2253" s="127">
        <v>3</v>
      </c>
      <c r="P2253" s="127">
        <v>2</v>
      </c>
    </row>
    <row r="2254" spans="1:16" s="123" customFormat="1" ht="15.75" x14ac:dyDescent="0.25">
      <c r="A2254" s="121"/>
      <c r="B2254" s="127">
        <v>2244</v>
      </c>
      <c r="C2254" s="127">
        <v>4</v>
      </c>
      <c r="D2254" s="127">
        <v>60</v>
      </c>
      <c r="E2254" s="127">
        <v>14000</v>
      </c>
      <c r="F2254" s="128">
        <v>1.342793993591511</v>
      </c>
      <c r="G2254" s="127">
        <v>25000</v>
      </c>
      <c r="H2254" s="127">
        <v>3700</v>
      </c>
      <c r="I2254" s="127">
        <v>6000</v>
      </c>
      <c r="J2254" s="127">
        <v>2</v>
      </c>
      <c r="K2254" s="129">
        <v>46</v>
      </c>
      <c r="L2254" s="127">
        <v>4</v>
      </c>
      <c r="M2254" s="127">
        <v>4</v>
      </c>
      <c r="N2254" s="127">
        <v>1</v>
      </c>
      <c r="O2254" s="127">
        <v>4</v>
      </c>
      <c r="P2254" s="127">
        <v>3</v>
      </c>
    </row>
    <row r="2255" spans="1:16" s="123" customFormat="1" ht="15.75" x14ac:dyDescent="0.25">
      <c r="A2255" s="121"/>
      <c r="B2255" s="127">
        <v>2245</v>
      </c>
      <c r="C2255" s="127">
        <v>3</v>
      </c>
      <c r="D2255" s="127">
        <v>36</v>
      </c>
      <c r="E2255" s="127">
        <v>24000</v>
      </c>
      <c r="F2255" s="128">
        <v>1.0902538181296535</v>
      </c>
      <c r="G2255" s="127">
        <v>36000</v>
      </c>
      <c r="H2255" s="127">
        <v>6900</v>
      </c>
      <c r="I2255" s="127">
        <v>6000</v>
      </c>
      <c r="J2255" s="127">
        <v>2</v>
      </c>
      <c r="K2255" s="127">
        <v>20</v>
      </c>
      <c r="L2255" s="127">
        <v>4</v>
      </c>
      <c r="M2255" s="127">
        <v>1</v>
      </c>
      <c r="N2255" s="127">
        <v>2</v>
      </c>
      <c r="O2255" s="127">
        <v>2</v>
      </c>
      <c r="P2255" s="127">
        <v>1</v>
      </c>
    </row>
    <row r="2256" spans="1:16" s="123" customFormat="1" ht="15.75" x14ac:dyDescent="0.25">
      <c r="A2256" s="121"/>
      <c r="B2256" s="127">
        <v>2246</v>
      </c>
      <c r="C2256" s="127">
        <v>5</v>
      </c>
      <c r="D2256" s="127">
        <v>18</v>
      </c>
      <c r="E2256" s="127">
        <v>24000</v>
      </c>
      <c r="F2256" s="128">
        <v>1.1934476260871008</v>
      </c>
      <c r="G2256" s="127">
        <v>47000</v>
      </c>
      <c r="H2256" s="127">
        <v>8400</v>
      </c>
      <c r="I2256" s="127">
        <v>5500</v>
      </c>
      <c r="J2256" s="127">
        <v>2</v>
      </c>
      <c r="K2256" s="129">
        <v>28</v>
      </c>
      <c r="L2256" s="127">
        <v>2</v>
      </c>
      <c r="M2256" s="127">
        <v>4</v>
      </c>
      <c r="N2256" s="127">
        <v>2</v>
      </c>
      <c r="O2256" s="127">
        <v>4</v>
      </c>
      <c r="P2256" s="127">
        <v>2</v>
      </c>
    </row>
    <row r="2257" spans="1:16" s="123" customFormat="1" ht="15.75" x14ac:dyDescent="0.25">
      <c r="A2257" s="121"/>
      <c r="B2257" s="127">
        <v>2247</v>
      </c>
      <c r="C2257" s="127">
        <v>5</v>
      </c>
      <c r="D2257" s="127">
        <v>36</v>
      </c>
      <c r="E2257" s="127">
        <v>18300</v>
      </c>
      <c r="F2257" s="128">
        <v>3.941207795199094</v>
      </c>
      <c r="G2257" s="127">
        <v>36000</v>
      </c>
      <c r="H2257" s="127">
        <v>5200</v>
      </c>
      <c r="I2257" s="127">
        <v>5500</v>
      </c>
      <c r="J2257" s="127">
        <v>1</v>
      </c>
      <c r="K2257" s="127">
        <v>39</v>
      </c>
      <c r="L2257" s="127">
        <v>1</v>
      </c>
      <c r="M2257" s="127">
        <v>4</v>
      </c>
      <c r="N2257" s="127">
        <v>2</v>
      </c>
      <c r="O2257" s="127">
        <v>4</v>
      </c>
      <c r="P2257" s="127">
        <v>1</v>
      </c>
    </row>
    <row r="2258" spans="1:16" s="123" customFormat="1" ht="15.75" x14ac:dyDescent="0.25">
      <c r="A2258" s="121"/>
      <c r="B2258" s="127">
        <v>2248</v>
      </c>
      <c r="C2258" s="127">
        <v>1</v>
      </c>
      <c r="D2258" s="127">
        <v>36</v>
      </c>
      <c r="E2258" s="127">
        <v>5400</v>
      </c>
      <c r="F2258" s="128">
        <v>3.8016295743069684</v>
      </c>
      <c r="G2258" s="127">
        <v>12000</v>
      </c>
      <c r="H2258" s="127">
        <v>1600</v>
      </c>
      <c r="I2258" s="127">
        <v>5000</v>
      </c>
      <c r="J2258" s="127">
        <v>1</v>
      </c>
      <c r="K2258" s="129">
        <v>27</v>
      </c>
      <c r="L2258" s="127">
        <v>3</v>
      </c>
      <c r="M2258" s="127">
        <v>2</v>
      </c>
      <c r="N2258" s="127">
        <v>2</v>
      </c>
      <c r="O2258" s="127">
        <v>3</v>
      </c>
      <c r="P2258" s="127">
        <v>3</v>
      </c>
    </row>
    <row r="2259" spans="1:16" s="123" customFormat="1" ht="15.75" x14ac:dyDescent="0.25">
      <c r="A2259" s="121"/>
      <c r="B2259" s="127">
        <v>2249</v>
      </c>
      <c r="C2259" s="127">
        <v>1</v>
      </c>
      <c r="D2259" s="127">
        <v>12</v>
      </c>
      <c r="E2259" s="127">
        <v>14000</v>
      </c>
      <c r="F2259" s="128">
        <v>2.8689199541301265</v>
      </c>
      <c r="G2259" s="127">
        <v>25000</v>
      </c>
      <c r="H2259" s="127">
        <v>3600</v>
      </c>
      <c r="I2259" s="127">
        <v>5000</v>
      </c>
      <c r="J2259" s="127">
        <v>1</v>
      </c>
      <c r="K2259" s="127">
        <v>27</v>
      </c>
      <c r="L2259" s="127">
        <v>2</v>
      </c>
      <c r="M2259" s="127">
        <v>4</v>
      </c>
      <c r="N2259" s="127">
        <v>1</v>
      </c>
      <c r="O2259" s="127">
        <v>4</v>
      </c>
      <c r="P2259" s="127">
        <v>1</v>
      </c>
    </row>
    <row r="2260" spans="1:16" s="123" customFormat="1" ht="15.75" x14ac:dyDescent="0.25">
      <c r="A2260" s="121"/>
      <c r="B2260" s="127">
        <v>2250</v>
      </c>
      <c r="C2260" s="127">
        <v>5</v>
      </c>
      <c r="D2260" s="127">
        <v>18</v>
      </c>
      <c r="E2260" s="127">
        <v>14000</v>
      </c>
      <c r="F2260" s="128">
        <v>3.3994374131006921</v>
      </c>
      <c r="G2260" s="127">
        <v>25000</v>
      </c>
      <c r="H2260" s="127">
        <v>4700</v>
      </c>
      <c r="I2260" s="127">
        <v>5500</v>
      </c>
      <c r="J2260" s="127">
        <v>1</v>
      </c>
      <c r="K2260" s="129">
        <v>20</v>
      </c>
      <c r="L2260" s="127">
        <v>3</v>
      </c>
      <c r="M2260" s="127">
        <v>1</v>
      </c>
      <c r="N2260" s="127">
        <v>2</v>
      </c>
      <c r="O2260" s="127">
        <v>4</v>
      </c>
      <c r="P2260" s="127">
        <v>3</v>
      </c>
    </row>
    <row r="2261" spans="1:16" s="123" customFormat="1" ht="15.75" x14ac:dyDescent="0.25">
      <c r="A2261" s="121"/>
      <c r="B2261" s="127">
        <v>2251</v>
      </c>
      <c r="C2261" s="127">
        <v>2</v>
      </c>
      <c r="D2261" s="127">
        <v>18</v>
      </c>
      <c r="E2261" s="127">
        <v>5400</v>
      </c>
      <c r="F2261" s="128">
        <v>2.6871399599392758</v>
      </c>
      <c r="G2261" s="127">
        <v>15000</v>
      </c>
      <c r="H2261" s="127">
        <v>2400</v>
      </c>
      <c r="I2261" s="127">
        <v>6000</v>
      </c>
      <c r="J2261" s="127">
        <v>2</v>
      </c>
      <c r="K2261" s="127">
        <v>22</v>
      </c>
      <c r="L2261" s="127">
        <v>4</v>
      </c>
      <c r="M2261" s="127">
        <v>2</v>
      </c>
      <c r="N2261" s="127">
        <v>2</v>
      </c>
      <c r="O2261" s="127">
        <v>4</v>
      </c>
      <c r="P2261" s="127">
        <v>1</v>
      </c>
    </row>
    <row r="2262" spans="1:16" s="123" customFormat="1" ht="15.75" x14ac:dyDescent="0.25">
      <c r="A2262" s="121"/>
      <c r="B2262" s="127">
        <v>2252</v>
      </c>
      <c r="C2262" s="127">
        <v>3</v>
      </c>
      <c r="D2262" s="127">
        <v>12</v>
      </c>
      <c r="E2262" s="127">
        <v>24000</v>
      </c>
      <c r="F2262" s="128">
        <v>2.772325711239422</v>
      </c>
      <c r="G2262" s="127">
        <v>49000</v>
      </c>
      <c r="H2262" s="127">
        <v>7300</v>
      </c>
      <c r="I2262" s="127">
        <v>6000</v>
      </c>
      <c r="J2262" s="127">
        <v>2</v>
      </c>
      <c r="K2262" s="129">
        <v>25</v>
      </c>
      <c r="L2262" s="127">
        <v>4</v>
      </c>
      <c r="M2262" s="127">
        <v>4</v>
      </c>
      <c r="N2262" s="127">
        <v>1</v>
      </c>
      <c r="O2262" s="127">
        <v>4</v>
      </c>
      <c r="P2262" s="127">
        <v>2</v>
      </c>
    </row>
    <row r="2263" spans="1:16" s="123" customFormat="1" ht="15.75" x14ac:dyDescent="0.25">
      <c r="A2263" s="121"/>
      <c r="B2263" s="127">
        <v>2253</v>
      </c>
      <c r="C2263" s="127">
        <v>2</v>
      </c>
      <c r="D2263" s="127">
        <v>12</v>
      </c>
      <c r="E2263" s="127">
        <v>18300</v>
      </c>
      <c r="F2263" s="128">
        <v>2.9899235487626141</v>
      </c>
      <c r="G2263" s="127">
        <v>33000</v>
      </c>
      <c r="H2263" s="127">
        <v>5300</v>
      </c>
      <c r="I2263" s="127">
        <v>6000</v>
      </c>
      <c r="J2263" s="127">
        <v>2</v>
      </c>
      <c r="K2263" s="127">
        <v>27</v>
      </c>
      <c r="L2263" s="127">
        <v>1</v>
      </c>
      <c r="M2263" s="127">
        <v>5</v>
      </c>
      <c r="N2263" s="127">
        <v>1</v>
      </c>
      <c r="O2263" s="127">
        <v>4</v>
      </c>
      <c r="P2263" s="127">
        <v>1</v>
      </c>
    </row>
    <row r="2264" spans="1:16" s="123" customFormat="1" ht="15.75" x14ac:dyDescent="0.25">
      <c r="A2264" s="121"/>
      <c r="B2264" s="127">
        <v>2254</v>
      </c>
      <c r="C2264" s="127">
        <v>1</v>
      </c>
      <c r="D2264" s="127">
        <v>12</v>
      </c>
      <c r="E2264" s="127">
        <v>24000</v>
      </c>
      <c r="F2264" s="128">
        <v>1.9102042239105721</v>
      </c>
      <c r="G2264" s="127">
        <v>36000</v>
      </c>
      <c r="H2264" s="127">
        <v>6200</v>
      </c>
      <c r="I2264" s="127">
        <v>5000</v>
      </c>
      <c r="J2264" s="127">
        <v>2</v>
      </c>
      <c r="K2264" s="129">
        <v>46</v>
      </c>
      <c r="L2264" s="127">
        <v>4</v>
      </c>
      <c r="M2264" s="127">
        <v>5</v>
      </c>
      <c r="N2264" s="127">
        <v>1</v>
      </c>
      <c r="O2264" s="127">
        <v>4</v>
      </c>
      <c r="P2264" s="127">
        <v>3</v>
      </c>
    </row>
    <row r="2265" spans="1:16" s="123" customFormat="1" ht="15.75" x14ac:dyDescent="0.25">
      <c r="A2265" s="121"/>
      <c r="B2265" s="127">
        <v>2255</v>
      </c>
      <c r="C2265" s="127">
        <v>5</v>
      </c>
      <c r="D2265" s="127">
        <v>36</v>
      </c>
      <c r="E2265" s="127">
        <v>24000</v>
      </c>
      <c r="F2265" s="128">
        <v>1.4188153048635823</v>
      </c>
      <c r="G2265" s="127">
        <v>36000</v>
      </c>
      <c r="H2265" s="127">
        <v>7300</v>
      </c>
      <c r="I2265" s="127">
        <v>5500</v>
      </c>
      <c r="J2265" s="127">
        <v>2</v>
      </c>
      <c r="K2265" s="127">
        <v>51</v>
      </c>
      <c r="L2265" s="127">
        <v>3</v>
      </c>
      <c r="M2265" s="127">
        <v>4</v>
      </c>
      <c r="N2265" s="127">
        <v>2</v>
      </c>
      <c r="O2265" s="127">
        <v>1</v>
      </c>
      <c r="P2265" s="127">
        <v>2</v>
      </c>
    </row>
    <row r="2266" spans="1:16" s="123" customFormat="1" ht="15.75" x14ac:dyDescent="0.25">
      <c r="A2266" s="121"/>
      <c r="B2266" s="127">
        <v>2256</v>
      </c>
      <c r="C2266" s="127">
        <v>4</v>
      </c>
      <c r="D2266" s="127">
        <v>36</v>
      </c>
      <c r="E2266" s="127">
        <v>18300</v>
      </c>
      <c r="F2266" s="128">
        <v>2.8716125837436426</v>
      </c>
      <c r="G2266" s="127">
        <v>36000</v>
      </c>
      <c r="H2266" s="127">
        <v>5000</v>
      </c>
      <c r="I2266" s="127">
        <v>6000</v>
      </c>
      <c r="J2266" s="127">
        <v>2</v>
      </c>
      <c r="K2266" s="129">
        <v>29</v>
      </c>
      <c r="L2266" s="127">
        <v>3</v>
      </c>
      <c r="M2266" s="127">
        <v>4</v>
      </c>
      <c r="N2266" s="127">
        <v>2</v>
      </c>
      <c r="O2266" s="127">
        <v>2</v>
      </c>
      <c r="P2266" s="127">
        <v>3</v>
      </c>
    </row>
    <row r="2267" spans="1:16" s="123" customFormat="1" ht="15.75" x14ac:dyDescent="0.25">
      <c r="A2267" s="121"/>
      <c r="B2267" s="127">
        <v>2257</v>
      </c>
      <c r="C2267" s="127">
        <v>5</v>
      </c>
      <c r="D2267" s="127">
        <v>36</v>
      </c>
      <c r="E2267" s="127">
        <v>14000</v>
      </c>
      <c r="F2267" s="128">
        <v>2.1763316087272733</v>
      </c>
      <c r="G2267" s="127">
        <v>25000</v>
      </c>
      <c r="H2267" s="127">
        <v>4400</v>
      </c>
      <c r="I2267" s="127">
        <v>5500</v>
      </c>
      <c r="J2267" s="127">
        <v>1</v>
      </c>
      <c r="K2267" s="127">
        <v>22</v>
      </c>
      <c r="L2267" s="127">
        <v>1</v>
      </c>
      <c r="M2267" s="127">
        <v>1</v>
      </c>
      <c r="N2267" s="127">
        <v>2</v>
      </c>
      <c r="O2267" s="127">
        <v>3</v>
      </c>
      <c r="P2267" s="127">
        <v>3</v>
      </c>
    </row>
    <row r="2268" spans="1:16" s="123" customFormat="1" ht="15.75" x14ac:dyDescent="0.25">
      <c r="A2268" s="121"/>
      <c r="B2268" s="127">
        <v>2258</v>
      </c>
      <c r="C2268" s="127">
        <v>2</v>
      </c>
      <c r="D2268" s="127">
        <v>36</v>
      </c>
      <c r="E2268" s="127">
        <v>5400</v>
      </c>
      <c r="F2268" s="128">
        <v>2.2408359318621778</v>
      </c>
      <c r="G2268" s="127">
        <v>12000</v>
      </c>
      <c r="H2268" s="127">
        <v>2100</v>
      </c>
      <c r="I2268" s="127">
        <v>6000</v>
      </c>
      <c r="J2268" s="127">
        <v>1</v>
      </c>
      <c r="K2268" s="129">
        <v>51</v>
      </c>
      <c r="L2268" s="127">
        <v>2</v>
      </c>
      <c r="M2268" s="127">
        <v>4</v>
      </c>
      <c r="N2268" s="127">
        <v>2</v>
      </c>
      <c r="O2268" s="127">
        <v>4</v>
      </c>
      <c r="P2268" s="127">
        <v>3</v>
      </c>
    </row>
    <row r="2269" spans="1:16" s="123" customFormat="1" ht="15.75" x14ac:dyDescent="0.25">
      <c r="A2269" s="121"/>
      <c r="B2269" s="127">
        <v>2259</v>
      </c>
      <c r="C2269" s="127">
        <v>5</v>
      </c>
      <c r="D2269" s="127">
        <v>36</v>
      </c>
      <c r="E2269" s="127">
        <v>5400</v>
      </c>
      <c r="F2269" s="128">
        <v>2.1959249425065135</v>
      </c>
      <c r="G2269" s="127">
        <v>12000</v>
      </c>
      <c r="H2269" s="127">
        <v>2100</v>
      </c>
      <c r="I2269" s="127">
        <v>5500</v>
      </c>
      <c r="J2269" s="127">
        <v>2</v>
      </c>
      <c r="K2269" s="127">
        <v>29</v>
      </c>
      <c r="L2269" s="127">
        <v>3</v>
      </c>
      <c r="M2269" s="127">
        <v>1</v>
      </c>
      <c r="N2269" s="127">
        <v>1</v>
      </c>
      <c r="O2269" s="127">
        <v>3</v>
      </c>
      <c r="P2269" s="127">
        <v>3</v>
      </c>
    </row>
    <row r="2270" spans="1:16" s="123" customFormat="1" ht="15.75" x14ac:dyDescent="0.25">
      <c r="A2270" s="121"/>
      <c r="B2270" s="127">
        <v>2260</v>
      </c>
      <c r="C2270" s="127">
        <v>2</v>
      </c>
      <c r="D2270" s="127">
        <v>12</v>
      </c>
      <c r="E2270" s="127">
        <v>24000</v>
      </c>
      <c r="F2270" s="128">
        <v>3.100302605506938</v>
      </c>
      <c r="G2270" s="127">
        <v>45000</v>
      </c>
      <c r="H2270" s="127">
        <v>7300</v>
      </c>
      <c r="I2270" s="127">
        <v>6000</v>
      </c>
      <c r="J2270" s="127">
        <v>2</v>
      </c>
      <c r="K2270" s="129">
        <v>47</v>
      </c>
      <c r="L2270" s="127">
        <v>2</v>
      </c>
      <c r="M2270" s="127">
        <v>5</v>
      </c>
      <c r="N2270" s="127">
        <v>2</v>
      </c>
      <c r="O2270" s="127">
        <v>2</v>
      </c>
      <c r="P2270" s="127">
        <v>3</v>
      </c>
    </row>
    <row r="2271" spans="1:16" s="123" customFormat="1" ht="15.75" x14ac:dyDescent="0.25">
      <c r="A2271" s="121"/>
      <c r="B2271" s="127">
        <v>2261</v>
      </c>
      <c r="C2271" s="127">
        <v>4</v>
      </c>
      <c r="D2271" s="127">
        <v>36</v>
      </c>
      <c r="E2271" s="127">
        <v>5400</v>
      </c>
      <c r="F2271" s="128">
        <v>3.9966264565232272</v>
      </c>
      <c r="G2271" s="127">
        <v>15000</v>
      </c>
      <c r="H2271" s="127">
        <v>2400</v>
      </c>
      <c r="I2271" s="127">
        <v>6000</v>
      </c>
      <c r="J2271" s="127">
        <v>2</v>
      </c>
      <c r="K2271" s="127">
        <v>41</v>
      </c>
      <c r="L2271" s="127">
        <v>1</v>
      </c>
      <c r="M2271" s="127">
        <v>3</v>
      </c>
      <c r="N2271" s="127">
        <v>1</v>
      </c>
      <c r="O2271" s="127">
        <v>1</v>
      </c>
      <c r="P2271" s="127">
        <v>3</v>
      </c>
    </row>
    <row r="2272" spans="1:16" s="123" customFormat="1" ht="15.75" x14ac:dyDescent="0.25">
      <c r="A2272" s="121"/>
      <c r="B2272" s="127">
        <v>2262</v>
      </c>
      <c r="C2272" s="127">
        <v>5</v>
      </c>
      <c r="D2272" s="127">
        <v>18</v>
      </c>
      <c r="E2272" s="127">
        <v>24000</v>
      </c>
      <c r="F2272" s="128">
        <v>1.4949957963741995</v>
      </c>
      <c r="G2272" s="127">
        <v>41000</v>
      </c>
      <c r="H2272" s="127">
        <v>7300</v>
      </c>
      <c r="I2272" s="127">
        <v>5500</v>
      </c>
      <c r="J2272" s="127">
        <v>2</v>
      </c>
      <c r="K2272" s="129">
        <v>53</v>
      </c>
      <c r="L2272" s="127">
        <v>3</v>
      </c>
      <c r="M2272" s="127">
        <v>3</v>
      </c>
      <c r="N2272" s="127">
        <v>2</v>
      </c>
      <c r="O2272" s="127">
        <v>4</v>
      </c>
      <c r="P2272" s="127">
        <v>1</v>
      </c>
    </row>
    <row r="2273" spans="1:16" s="123" customFormat="1" ht="15.75" x14ac:dyDescent="0.25">
      <c r="A2273" s="121"/>
      <c r="B2273" s="127">
        <v>2263</v>
      </c>
      <c r="C2273" s="127">
        <v>3</v>
      </c>
      <c r="D2273" s="127">
        <v>18</v>
      </c>
      <c r="E2273" s="127">
        <v>5400</v>
      </c>
      <c r="F2273" s="128">
        <v>2.66719085196782</v>
      </c>
      <c r="G2273" s="127">
        <v>18000</v>
      </c>
      <c r="H2273" s="127">
        <v>2800</v>
      </c>
      <c r="I2273" s="127">
        <v>6000</v>
      </c>
      <c r="J2273" s="127">
        <v>2</v>
      </c>
      <c r="K2273" s="127">
        <v>32</v>
      </c>
      <c r="L2273" s="127">
        <v>2</v>
      </c>
      <c r="M2273" s="127">
        <v>3</v>
      </c>
      <c r="N2273" s="127">
        <v>1</v>
      </c>
      <c r="O2273" s="127">
        <v>2</v>
      </c>
      <c r="P2273" s="127">
        <v>2</v>
      </c>
    </row>
    <row r="2274" spans="1:16" s="123" customFormat="1" ht="15.75" x14ac:dyDescent="0.25">
      <c r="A2274" s="121"/>
      <c r="B2274" s="127">
        <v>2264</v>
      </c>
      <c r="C2274" s="127">
        <v>2</v>
      </c>
      <c r="D2274" s="127">
        <v>36</v>
      </c>
      <c r="E2274" s="127">
        <v>24000</v>
      </c>
      <c r="F2274" s="128">
        <v>3.3549814961363986</v>
      </c>
      <c r="G2274" s="127">
        <v>42000</v>
      </c>
      <c r="H2274" s="127">
        <v>7300</v>
      </c>
      <c r="I2274" s="127">
        <v>6000</v>
      </c>
      <c r="J2274" s="127">
        <v>1</v>
      </c>
      <c r="K2274" s="129">
        <v>45</v>
      </c>
      <c r="L2274" s="127">
        <v>1</v>
      </c>
      <c r="M2274" s="127">
        <v>4</v>
      </c>
      <c r="N2274" s="127">
        <v>1</v>
      </c>
      <c r="O2274" s="127">
        <v>2</v>
      </c>
      <c r="P2274" s="127">
        <v>2</v>
      </c>
    </row>
    <row r="2275" spans="1:16" s="123" customFormat="1" ht="15.75" x14ac:dyDescent="0.25">
      <c r="A2275" s="121"/>
      <c r="B2275" s="127">
        <v>2265</v>
      </c>
      <c r="C2275" s="127">
        <v>3</v>
      </c>
      <c r="D2275" s="127">
        <v>48</v>
      </c>
      <c r="E2275" s="127">
        <v>24000</v>
      </c>
      <c r="F2275" s="128">
        <v>3.0839883141637898</v>
      </c>
      <c r="G2275" s="127">
        <v>36000</v>
      </c>
      <c r="H2275" s="127">
        <v>6900</v>
      </c>
      <c r="I2275" s="127">
        <v>6000</v>
      </c>
      <c r="J2275" s="127">
        <v>2</v>
      </c>
      <c r="K2275" s="127">
        <v>39</v>
      </c>
      <c r="L2275" s="127">
        <v>4</v>
      </c>
      <c r="M2275" s="127">
        <v>3</v>
      </c>
      <c r="N2275" s="127">
        <v>1</v>
      </c>
      <c r="O2275" s="127">
        <v>3</v>
      </c>
      <c r="P2275" s="127">
        <v>2</v>
      </c>
    </row>
    <row r="2276" spans="1:16" s="123" customFormat="1" ht="15.75" x14ac:dyDescent="0.25">
      <c r="A2276" s="121"/>
      <c r="B2276" s="127">
        <v>2266</v>
      </c>
      <c r="C2276" s="127">
        <v>3</v>
      </c>
      <c r="D2276" s="127">
        <v>48</v>
      </c>
      <c r="E2276" s="127">
        <v>18300</v>
      </c>
      <c r="F2276" s="128">
        <v>3.1336758523565362</v>
      </c>
      <c r="G2276" s="127">
        <v>36000</v>
      </c>
      <c r="H2276" s="127">
        <v>4400</v>
      </c>
      <c r="I2276" s="127">
        <v>6000</v>
      </c>
      <c r="J2276" s="127">
        <v>2</v>
      </c>
      <c r="K2276" s="129">
        <v>25</v>
      </c>
      <c r="L2276" s="127">
        <v>2</v>
      </c>
      <c r="M2276" s="127">
        <v>4</v>
      </c>
      <c r="N2276" s="127">
        <v>2</v>
      </c>
      <c r="O2276" s="127">
        <v>1</v>
      </c>
      <c r="P2276" s="127">
        <v>3</v>
      </c>
    </row>
    <row r="2277" spans="1:16" s="123" customFormat="1" ht="15.75" x14ac:dyDescent="0.25">
      <c r="A2277" s="121"/>
      <c r="B2277" s="127">
        <v>2267</v>
      </c>
      <c r="C2277" s="127">
        <v>4</v>
      </c>
      <c r="D2277" s="127">
        <v>18</v>
      </c>
      <c r="E2277" s="127">
        <v>18300</v>
      </c>
      <c r="F2277" s="128">
        <v>3.1426326926073074</v>
      </c>
      <c r="G2277" s="127">
        <v>36000</v>
      </c>
      <c r="H2277" s="127">
        <v>5200</v>
      </c>
      <c r="I2277" s="127">
        <v>6000</v>
      </c>
      <c r="J2277" s="127">
        <v>1</v>
      </c>
      <c r="K2277" s="127">
        <v>21</v>
      </c>
      <c r="L2277" s="127">
        <v>4</v>
      </c>
      <c r="M2277" s="127">
        <v>4</v>
      </c>
      <c r="N2277" s="127">
        <v>2</v>
      </c>
      <c r="O2277" s="127">
        <v>3</v>
      </c>
      <c r="P2277" s="127">
        <v>3</v>
      </c>
    </row>
    <row r="2278" spans="1:16" s="123" customFormat="1" ht="15.75" x14ac:dyDescent="0.25">
      <c r="A2278" s="121"/>
      <c r="B2278" s="127">
        <v>2268</v>
      </c>
      <c r="C2278" s="127">
        <v>3</v>
      </c>
      <c r="D2278" s="127">
        <v>12</v>
      </c>
      <c r="E2278" s="127">
        <v>5400</v>
      </c>
      <c r="F2278" s="128">
        <v>3.1166732725727986</v>
      </c>
      <c r="G2278" s="127">
        <v>12000</v>
      </c>
      <c r="H2278" s="127">
        <v>1900</v>
      </c>
      <c r="I2278" s="127">
        <v>6000</v>
      </c>
      <c r="J2278" s="127">
        <v>2</v>
      </c>
      <c r="K2278" s="129">
        <v>48</v>
      </c>
      <c r="L2278" s="127">
        <v>4</v>
      </c>
      <c r="M2278" s="127">
        <v>4</v>
      </c>
      <c r="N2278" s="127">
        <v>2</v>
      </c>
      <c r="O2278" s="127">
        <v>3</v>
      </c>
      <c r="P2278" s="127">
        <v>3</v>
      </c>
    </row>
    <row r="2279" spans="1:16" s="123" customFormat="1" ht="15.75" x14ac:dyDescent="0.25">
      <c r="A2279" s="121"/>
      <c r="B2279" s="127">
        <v>2269</v>
      </c>
      <c r="C2279" s="127">
        <v>5</v>
      </c>
      <c r="D2279" s="127">
        <v>36</v>
      </c>
      <c r="E2279" s="127">
        <v>24000</v>
      </c>
      <c r="F2279" s="128">
        <v>1.8691728265065684</v>
      </c>
      <c r="G2279" s="127">
        <v>36000</v>
      </c>
      <c r="H2279" s="127">
        <v>7300</v>
      </c>
      <c r="I2279" s="127">
        <v>5500</v>
      </c>
      <c r="J2279" s="127">
        <v>1</v>
      </c>
      <c r="K2279" s="129">
        <v>41</v>
      </c>
      <c r="L2279" s="127">
        <v>4</v>
      </c>
      <c r="M2279" s="127">
        <v>4</v>
      </c>
      <c r="N2279" s="127">
        <v>2</v>
      </c>
      <c r="O2279" s="127">
        <v>1</v>
      </c>
      <c r="P2279" s="127">
        <v>3</v>
      </c>
    </row>
    <row r="2280" spans="1:16" s="123" customFormat="1" ht="15.75" x14ac:dyDescent="0.25">
      <c r="A2280" s="121"/>
      <c r="B2280" s="127">
        <v>2270</v>
      </c>
      <c r="C2280" s="127">
        <v>3</v>
      </c>
      <c r="D2280" s="127">
        <v>18</v>
      </c>
      <c r="E2280" s="127">
        <v>18300</v>
      </c>
      <c r="F2280" s="128">
        <v>1.630345253332532</v>
      </c>
      <c r="G2280" s="127">
        <v>36000</v>
      </c>
      <c r="H2280" s="127">
        <v>5200</v>
      </c>
      <c r="I2280" s="127">
        <v>6000</v>
      </c>
      <c r="J2280" s="127">
        <v>2</v>
      </c>
      <c r="K2280" s="127">
        <v>44</v>
      </c>
      <c r="L2280" s="127">
        <v>1</v>
      </c>
      <c r="M2280" s="127">
        <v>3</v>
      </c>
      <c r="N2280" s="127">
        <v>2</v>
      </c>
      <c r="O2280" s="127">
        <v>3</v>
      </c>
      <c r="P2280" s="127">
        <v>2</v>
      </c>
    </row>
    <row r="2281" spans="1:16" s="123" customFormat="1" ht="15.75" x14ac:dyDescent="0.25">
      <c r="A2281" s="121"/>
      <c r="B2281" s="127">
        <v>2271</v>
      </c>
      <c r="C2281" s="127">
        <v>4</v>
      </c>
      <c r="D2281" s="127">
        <v>36</v>
      </c>
      <c r="E2281" s="127">
        <v>14000</v>
      </c>
      <c r="F2281" s="128">
        <v>2.1654638595680522</v>
      </c>
      <c r="G2281" s="127">
        <v>25000</v>
      </c>
      <c r="H2281" s="127">
        <v>4400</v>
      </c>
      <c r="I2281" s="127">
        <v>6000</v>
      </c>
      <c r="J2281" s="127">
        <v>1</v>
      </c>
      <c r="K2281" s="129">
        <v>27</v>
      </c>
      <c r="L2281" s="127">
        <v>3</v>
      </c>
      <c r="M2281" s="127">
        <v>4</v>
      </c>
      <c r="N2281" s="127">
        <v>1</v>
      </c>
      <c r="O2281" s="127">
        <v>1</v>
      </c>
      <c r="P2281" s="127">
        <v>2</v>
      </c>
    </row>
    <row r="2282" spans="1:16" s="123" customFormat="1" ht="15.75" x14ac:dyDescent="0.25">
      <c r="A2282" s="121"/>
      <c r="B2282" s="127">
        <v>2272</v>
      </c>
      <c r="C2282" s="127">
        <v>1</v>
      </c>
      <c r="D2282" s="127">
        <v>60</v>
      </c>
      <c r="E2282" s="127">
        <v>24000</v>
      </c>
      <c r="F2282" s="128">
        <v>3.7943473112736923</v>
      </c>
      <c r="G2282" s="127">
        <v>36000</v>
      </c>
      <c r="H2282" s="127">
        <v>6200</v>
      </c>
      <c r="I2282" s="127">
        <v>5000</v>
      </c>
      <c r="J2282" s="127">
        <v>2</v>
      </c>
      <c r="K2282" s="127">
        <v>27</v>
      </c>
      <c r="L2282" s="127">
        <v>4</v>
      </c>
      <c r="M2282" s="127">
        <v>5</v>
      </c>
      <c r="N2282" s="127">
        <v>2</v>
      </c>
      <c r="O2282" s="127">
        <v>2</v>
      </c>
      <c r="P2282" s="127">
        <v>3</v>
      </c>
    </row>
    <row r="2283" spans="1:16" s="123" customFormat="1" ht="15.75" x14ac:dyDescent="0.25">
      <c r="A2283" s="121"/>
      <c r="B2283" s="127">
        <v>2273</v>
      </c>
      <c r="C2283" s="127">
        <v>1</v>
      </c>
      <c r="D2283" s="127">
        <v>36</v>
      </c>
      <c r="E2283" s="127">
        <v>5400</v>
      </c>
      <c r="F2283" s="128">
        <v>3.8491470102866381</v>
      </c>
      <c r="G2283" s="127">
        <v>12000</v>
      </c>
      <c r="H2283" s="127">
        <v>1500</v>
      </c>
      <c r="I2283" s="127">
        <v>5000</v>
      </c>
      <c r="J2283" s="127">
        <v>2</v>
      </c>
      <c r="K2283" s="127">
        <v>26</v>
      </c>
      <c r="L2283" s="127">
        <v>3</v>
      </c>
      <c r="M2283" s="127">
        <v>5</v>
      </c>
      <c r="N2283" s="127">
        <v>2</v>
      </c>
      <c r="O2283" s="127">
        <v>2</v>
      </c>
      <c r="P2283" s="127">
        <v>1</v>
      </c>
    </row>
    <row r="2284" spans="1:16" s="123" customFormat="1" ht="15.75" x14ac:dyDescent="0.25">
      <c r="A2284" s="121"/>
      <c r="B2284" s="127">
        <v>2274</v>
      </c>
      <c r="C2284" s="127">
        <v>3</v>
      </c>
      <c r="D2284" s="127">
        <v>36</v>
      </c>
      <c r="E2284" s="127">
        <v>18300</v>
      </c>
      <c r="F2284" s="128">
        <v>1.7983445501478825</v>
      </c>
      <c r="G2284" s="127">
        <v>36000</v>
      </c>
      <c r="H2284" s="127">
        <v>5200</v>
      </c>
      <c r="I2284" s="127">
        <v>6000</v>
      </c>
      <c r="J2284" s="127">
        <v>2</v>
      </c>
      <c r="K2284" s="129">
        <v>35</v>
      </c>
      <c r="L2284" s="127">
        <v>2</v>
      </c>
      <c r="M2284" s="127">
        <v>4</v>
      </c>
      <c r="N2284" s="127">
        <v>1</v>
      </c>
      <c r="O2284" s="127">
        <v>2</v>
      </c>
      <c r="P2284" s="127">
        <v>2</v>
      </c>
    </row>
    <row r="2285" spans="1:16" s="123" customFormat="1" ht="15.75" x14ac:dyDescent="0.25">
      <c r="A2285" s="121"/>
      <c r="B2285" s="127">
        <v>2275</v>
      </c>
      <c r="C2285" s="127">
        <v>1</v>
      </c>
      <c r="D2285" s="127">
        <v>60</v>
      </c>
      <c r="E2285" s="127">
        <v>14000</v>
      </c>
      <c r="F2285" s="128">
        <v>1.7071544017843352</v>
      </c>
      <c r="G2285" s="127">
        <v>25000</v>
      </c>
      <c r="H2285" s="127">
        <v>3300</v>
      </c>
      <c r="I2285" s="127">
        <v>5000</v>
      </c>
      <c r="J2285" s="127">
        <v>2</v>
      </c>
      <c r="K2285" s="127">
        <v>25</v>
      </c>
      <c r="L2285" s="127">
        <v>2</v>
      </c>
      <c r="M2285" s="127">
        <v>1</v>
      </c>
      <c r="N2285" s="127">
        <v>2</v>
      </c>
      <c r="O2285" s="127">
        <v>4</v>
      </c>
      <c r="P2285" s="127">
        <v>3</v>
      </c>
    </row>
    <row r="2286" spans="1:16" s="123" customFormat="1" ht="15.75" x14ac:dyDescent="0.25">
      <c r="A2286" s="121"/>
      <c r="B2286" s="127">
        <v>2276</v>
      </c>
      <c r="C2286" s="127">
        <v>1</v>
      </c>
      <c r="D2286" s="127">
        <v>36</v>
      </c>
      <c r="E2286" s="127">
        <v>5400</v>
      </c>
      <c r="F2286" s="128">
        <v>3.2727814841484477</v>
      </c>
      <c r="G2286" s="127">
        <v>12000</v>
      </c>
      <c r="H2286" s="127">
        <v>1700</v>
      </c>
      <c r="I2286" s="127">
        <v>5000</v>
      </c>
      <c r="J2286" s="127">
        <v>2</v>
      </c>
      <c r="K2286" s="129">
        <v>34</v>
      </c>
      <c r="L2286" s="127">
        <v>1</v>
      </c>
      <c r="M2286" s="127">
        <v>2</v>
      </c>
      <c r="N2286" s="127">
        <v>2</v>
      </c>
      <c r="O2286" s="127">
        <v>1</v>
      </c>
      <c r="P2286" s="127">
        <v>3</v>
      </c>
    </row>
    <row r="2287" spans="1:16" s="123" customFormat="1" ht="15.75" x14ac:dyDescent="0.25">
      <c r="A2287" s="121"/>
      <c r="B2287" s="127">
        <v>2277</v>
      </c>
      <c r="C2287" s="127">
        <v>3</v>
      </c>
      <c r="D2287" s="127">
        <v>18</v>
      </c>
      <c r="E2287" s="127">
        <v>5400</v>
      </c>
      <c r="F2287" s="128">
        <v>3.3082037947288772</v>
      </c>
      <c r="G2287" s="127">
        <v>18000</v>
      </c>
      <c r="H2287" s="127">
        <v>2600</v>
      </c>
      <c r="I2287" s="127">
        <v>6000</v>
      </c>
      <c r="J2287" s="127">
        <v>1</v>
      </c>
      <c r="K2287" s="127">
        <v>35</v>
      </c>
      <c r="L2287" s="127">
        <v>3</v>
      </c>
      <c r="M2287" s="127">
        <v>4</v>
      </c>
      <c r="N2287" s="127">
        <v>2</v>
      </c>
      <c r="O2287" s="127">
        <v>1</v>
      </c>
      <c r="P2287" s="127">
        <v>1</v>
      </c>
    </row>
    <row r="2288" spans="1:16" s="123" customFormat="1" ht="15.75" x14ac:dyDescent="0.25">
      <c r="A2288" s="121"/>
      <c r="B2288" s="127">
        <v>2278</v>
      </c>
      <c r="C2288" s="127">
        <v>5</v>
      </c>
      <c r="D2288" s="127">
        <v>36</v>
      </c>
      <c r="E2288" s="127">
        <v>5400</v>
      </c>
      <c r="F2288" s="128">
        <v>3.9969945664274893</v>
      </c>
      <c r="G2288" s="127">
        <v>12000</v>
      </c>
      <c r="H2288" s="127">
        <v>2200</v>
      </c>
      <c r="I2288" s="127">
        <v>5500</v>
      </c>
      <c r="J2288" s="127">
        <v>2</v>
      </c>
      <c r="K2288" s="129">
        <v>29</v>
      </c>
      <c r="L2288" s="127">
        <v>3</v>
      </c>
      <c r="M2288" s="127">
        <v>3</v>
      </c>
      <c r="N2288" s="127">
        <v>2</v>
      </c>
      <c r="O2288" s="127">
        <v>1</v>
      </c>
      <c r="P2288" s="127">
        <v>1</v>
      </c>
    </row>
    <row r="2289" spans="1:16" s="123" customFormat="1" ht="15.75" x14ac:dyDescent="0.25">
      <c r="A2289" s="121"/>
      <c r="B2289" s="127">
        <v>2279</v>
      </c>
      <c r="C2289" s="127">
        <v>3</v>
      </c>
      <c r="D2289" s="127">
        <v>36</v>
      </c>
      <c r="E2289" s="127">
        <v>14000</v>
      </c>
      <c r="F2289" s="128">
        <v>1.2501346774302082</v>
      </c>
      <c r="G2289" s="127">
        <v>25000</v>
      </c>
      <c r="H2289" s="127">
        <v>4400</v>
      </c>
      <c r="I2289" s="127">
        <v>6000</v>
      </c>
      <c r="J2289" s="127">
        <v>2</v>
      </c>
      <c r="K2289" s="127">
        <v>34</v>
      </c>
      <c r="L2289" s="127">
        <v>3</v>
      </c>
      <c r="M2289" s="127">
        <v>5</v>
      </c>
      <c r="N2289" s="127">
        <v>2</v>
      </c>
      <c r="O2289" s="127">
        <v>1</v>
      </c>
      <c r="P2289" s="127">
        <v>3</v>
      </c>
    </row>
    <row r="2290" spans="1:16" s="123" customFormat="1" ht="15.75" x14ac:dyDescent="0.25">
      <c r="A2290" s="121"/>
      <c r="B2290" s="127">
        <v>2280</v>
      </c>
      <c r="C2290" s="127">
        <v>3</v>
      </c>
      <c r="D2290" s="127">
        <v>18</v>
      </c>
      <c r="E2290" s="127">
        <v>18300</v>
      </c>
      <c r="F2290" s="128">
        <v>1.0911516688279601</v>
      </c>
      <c r="G2290" s="127">
        <v>36000</v>
      </c>
      <c r="H2290" s="127">
        <v>5200</v>
      </c>
      <c r="I2290" s="127">
        <v>6000</v>
      </c>
      <c r="J2290" s="127">
        <v>1</v>
      </c>
      <c r="K2290" s="127">
        <v>27</v>
      </c>
      <c r="L2290" s="127">
        <v>3</v>
      </c>
      <c r="M2290" s="127">
        <v>2</v>
      </c>
      <c r="N2290" s="127">
        <v>1</v>
      </c>
      <c r="O2290" s="127">
        <v>4</v>
      </c>
      <c r="P2290" s="127">
        <v>3</v>
      </c>
    </row>
    <row r="2291" spans="1:16" s="123" customFormat="1" ht="15.75" x14ac:dyDescent="0.25">
      <c r="A2291" s="121"/>
      <c r="B2291" s="127">
        <v>2281</v>
      </c>
      <c r="C2291" s="127">
        <v>2</v>
      </c>
      <c r="D2291" s="127">
        <v>36</v>
      </c>
      <c r="E2291" s="127">
        <v>5400</v>
      </c>
      <c r="F2291" s="128">
        <v>2.4922951705901566</v>
      </c>
      <c r="G2291" s="127">
        <v>18000</v>
      </c>
      <c r="H2291" s="127">
        <v>2900</v>
      </c>
      <c r="I2291" s="127">
        <v>6000</v>
      </c>
      <c r="J2291" s="127">
        <v>2</v>
      </c>
      <c r="K2291" s="129">
        <v>55</v>
      </c>
      <c r="L2291" s="127">
        <v>3</v>
      </c>
      <c r="M2291" s="127">
        <v>3</v>
      </c>
      <c r="N2291" s="127">
        <v>2</v>
      </c>
      <c r="O2291" s="127">
        <v>3</v>
      </c>
      <c r="P2291" s="127">
        <v>3</v>
      </c>
    </row>
    <row r="2292" spans="1:16" s="123" customFormat="1" ht="15.75" x14ac:dyDescent="0.25">
      <c r="A2292" s="121"/>
      <c r="B2292" s="127">
        <v>2282</v>
      </c>
      <c r="C2292" s="127">
        <v>3</v>
      </c>
      <c r="D2292" s="127">
        <v>12</v>
      </c>
      <c r="E2292" s="127">
        <v>24000</v>
      </c>
      <c r="F2292" s="128">
        <v>1.4394363952811173</v>
      </c>
      <c r="G2292" s="127">
        <v>49000</v>
      </c>
      <c r="H2292" s="127">
        <v>7300</v>
      </c>
      <c r="I2292" s="127">
        <v>6000</v>
      </c>
      <c r="J2292" s="127">
        <v>1</v>
      </c>
      <c r="K2292" s="127">
        <v>23</v>
      </c>
      <c r="L2292" s="127">
        <v>1</v>
      </c>
      <c r="M2292" s="127">
        <v>4</v>
      </c>
      <c r="N2292" s="127">
        <v>1</v>
      </c>
      <c r="O2292" s="127">
        <v>2</v>
      </c>
      <c r="P2292" s="127">
        <v>1</v>
      </c>
    </row>
    <row r="2293" spans="1:16" s="123" customFormat="1" ht="15.75" x14ac:dyDescent="0.25">
      <c r="A2293" s="121"/>
      <c r="B2293" s="127">
        <v>2283</v>
      </c>
      <c r="C2293" s="127">
        <v>3</v>
      </c>
      <c r="D2293" s="127">
        <v>18</v>
      </c>
      <c r="E2293" s="127">
        <v>5400</v>
      </c>
      <c r="F2293" s="128">
        <v>3.20663098725624</v>
      </c>
      <c r="G2293" s="127">
        <v>18000</v>
      </c>
      <c r="H2293" s="127">
        <v>3600</v>
      </c>
      <c r="I2293" s="127">
        <v>6000</v>
      </c>
      <c r="J2293" s="127">
        <v>1</v>
      </c>
      <c r="K2293" s="129">
        <v>20</v>
      </c>
      <c r="L2293" s="127">
        <v>1</v>
      </c>
      <c r="M2293" s="127">
        <v>5</v>
      </c>
      <c r="N2293" s="127">
        <v>2</v>
      </c>
      <c r="O2293" s="127">
        <v>4</v>
      </c>
      <c r="P2293" s="127">
        <v>1</v>
      </c>
    </row>
    <row r="2294" spans="1:16" s="123" customFormat="1" ht="15.75" x14ac:dyDescent="0.25">
      <c r="A2294" s="121"/>
      <c r="B2294" s="127">
        <v>2284</v>
      </c>
      <c r="C2294" s="127">
        <v>4</v>
      </c>
      <c r="D2294" s="127">
        <v>18</v>
      </c>
      <c r="E2294" s="127">
        <v>24000</v>
      </c>
      <c r="F2294" s="128">
        <v>2.6158517921850404</v>
      </c>
      <c r="G2294" s="127">
        <v>36000</v>
      </c>
      <c r="H2294" s="127">
        <v>7300</v>
      </c>
      <c r="I2294" s="127">
        <v>6000</v>
      </c>
      <c r="J2294" s="127">
        <v>2</v>
      </c>
      <c r="K2294" s="127">
        <v>38</v>
      </c>
      <c r="L2294" s="127">
        <v>4</v>
      </c>
      <c r="M2294" s="127">
        <v>1</v>
      </c>
      <c r="N2294" s="127">
        <v>2</v>
      </c>
      <c r="O2294" s="127">
        <v>4</v>
      </c>
      <c r="P2294" s="127">
        <v>3</v>
      </c>
    </row>
    <row r="2295" spans="1:16" s="123" customFormat="1" ht="15.75" x14ac:dyDescent="0.25">
      <c r="A2295" s="121"/>
      <c r="B2295" s="127">
        <v>2285</v>
      </c>
      <c r="C2295" s="127">
        <v>3</v>
      </c>
      <c r="D2295" s="127">
        <v>12</v>
      </c>
      <c r="E2295" s="127">
        <v>24000</v>
      </c>
      <c r="F2295" s="128">
        <v>3.3279402741941766</v>
      </c>
      <c r="G2295" s="127">
        <v>36000</v>
      </c>
      <c r="H2295" s="127">
        <v>7300</v>
      </c>
      <c r="I2295" s="127">
        <v>6000</v>
      </c>
      <c r="J2295" s="127">
        <v>1</v>
      </c>
      <c r="K2295" s="127">
        <v>40</v>
      </c>
      <c r="L2295" s="127">
        <v>1</v>
      </c>
      <c r="M2295" s="127">
        <v>4</v>
      </c>
      <c r="N2295" s="127">
        <v>1</v>
      </c>
      <c r="O2295" s="127">
        <v>2</v>
      </c>
      <c r="P2295" s="127">
        <v>3</v>
      </c>
    </row>
    <row r="2296" spans="1:16" s="123" customFormat="1" ht="15.75" x14ac:dyDescent="0.25">
      <c r="A2296" s="121"/>
      <c r="B2296" s="127">
        <v>2286</v>
      </c>
      <c r="C2296" s="127">
        <v>2</v>
      </c>
      <c r="D2296" s="127">
        <v>36</v>
      </c>
      <c r="E2296" s="127">
        <v>14000</v>
      </c>
      <c r="F2296" s="128">
        <v>3.1410649638304036</v>
      </c>
      <c r="G2296" s="127">
        <v>21000</v>
      </c>
      <c r="H2296" s="127">
        <v>3300</v>
      </c>
      <c r="I2296" s="127">
        <v>6000</v>
      </c>
      <c r="J2296" s="127">
        <v>1</v>
      </c>
      <c r="K2296" s="129">
        <v>47</v>
      </c>
      <c r="L2296" s="127">
        <v>1</v>
      </c>
      <c r="M2296" s="127">
        <v>3</v>
      </c>
      <c r="N2296" s="127">
        <v>2</v>
      </c>
      <c r="O2296" s="127">
        <v>3</v>
      </c>
      <c r="P2296" s="127">
        <v>1</v>
      </c>
    </row>
    <row r="2297" spans="1:16" s="123" customFormat="1" ht="15.75" x14ac:dyDescent="0.25">
      <c r="A2297" s="121"/>
      <c r="B2297" s="127">
        <v>2287</v>
      </c>
      <c r="C2297" s="127">
        <v>5</v>
      </c>
      <c r="D2297" s="127">
        <v>12</v>
      </c>
      <c r="E2297" s="127">
        <v>18300</v>
      </c>
      <c r="F2297" s="128">
        <v>3.5193099682213766</v>
      </c>
      <c r="G2297" s="127">
        <v>36000</v>
      </c>
      <c r="H2297" s="127">
        <v>5200</v>
      </c>
      <c r="I2297" s="127">
        <v>5500</v>
      </c>
      <c r="J2297" s="127">
        <v>1</v>
      </c>
      <c r="K2297" s="127">
        <v>43</v>
      </c>
      <c r="L2297" s="127">
        <v>3</v>
      </c>
      <c r="M2297" s="127">
        <v>4</v>
      </c>
      <c r="N2297" s="127">
        <v>1</v>
      </c>
      <c r="O2297" s="127">
        <v>4</v>
      </c>
      <c r="P2297" s="127">
        <v>2</v>
      </c>
    </row>
    <row r="2298" spans="1:16" s="123" customFormat="1" ht="15.75" x14ac:dyDescent="0.25">
      <c r="A2298" s="121"/>
      <c r="B2298" s="127">
        <v>2288</v>
      </c>
      <c r="C2298" s="127">
        <v>2</v>
      </c>
      <c r="D2298" s="127">
        <v>36</v>
      </c>
      <c r="E2298" s="127">
        <v>24000</v>
      </c>
      <c r="F2298" s="128">
        <v>2.0480609333464654</v>
      </c>
      <c r="G2298" s="127">
        <v>41000</v>
      </c>
      <c r="H2298" s="127">
        <v>6200</v>
      </c>
      <c r="I2298" s="127">
        <v>6000</v>
      </c>
      <c r="J2298" s="127">
        <v>2</v>
      </c>
      <c r="K2298" s="129">
        <v>21</v>
      </c>
      <c r="L2298" s="127">
        <v>2</v>
      </c>
      <c r="M2298" s="127">
        <v>1</v>
      </c>
      <c r="N2298" s="127">
        <v>2</v>
      </c>
      <c r="O2298" s="127">
        <v>1</v>
      </c>
      <c r="P2298" s="127">
        <v>1</v>
      </c>
    </row>
    <row r="2299" spans="1:16" s="123" customFormat="1" ht="15.75" x14ac:dyDescent="0.25">
      <c r="A2299" s="121"/>
      <c r="B2299" s="127">
        <v>2289</v>
      </c>
      <c r="C2299" s="127">
        <v>2</v>
      </c>
      <c r="D2299" s="127">
        <v>36</v>
      </c>
      <c r="E2299" s="127">
        <v>18300</v>
      </c>
      <c r="F2299" s="128">
        <v>1.471261849385721</v>
      </c>
      <c r="G2299" s="127">
        <v>36000</v>
      </c>
      <c r="H2299" s="127">
        <v>6200</v>
      </c>
      <c r="I2299" s="127">
        <v>6000</v>
      </c>
      <c r="J2299" s="127">
        <v>2</v>
      </c>
      <c r="K2299" s="127">
        <v>44</v>
      </c>
      <c r="L2299" s="127">
        <v>2</v>
      </c>
      <c r="M2299" s="127">
        <v>4</v>
      </c>
      <c r="N2299" s="127">
        <v>1</v>
      </c>
      <c r="O2299" s="127">
        <v>3</v>
      </c>
      <c r="P2299" s="127">
        <v>3</v>
      </c>
    </row>
    <row r="2300" spans="1:16" s="123" customFormat="1" ht="15.75" x14ac:dyDescent="0.25">
      <c r="A2300" s="121"/>
      <c r="B2300" s="127">
        <v>2290</v>
      </c>
      <c r="C2300" s="127">
        <v>1</v>
      </c>
      <c r="D2300" s="127">
        <v>36</v>
      </c>
      <c r="E2300" s="127">
        <v>14000</v>
      </c>
      <c r="F2300" s="128">
        <v>3.2049383500655861</v>
      </c>
      <c r="G2300" s="127">
        <v>21000</v>
      </c>
      <c r="H2300" s="127">
        <v>3000</v>
      </c>
      <c r="I2300" s="127">
        <v>5000</v>
      </c>
      <c r="J2300" s="127">
        <v>1</v>
      </c>
      <c r="K2300" s="129">
        <v>45</v>
      </c>
      <c r="L2300" s="127">
        <v>1</v>
      </c>
      <c r="M2300" s="127">
        <v>4</v>
      </c>
      <c r="N2300" s="127">
        <v>2</v>
      </c>
      <c r="O2300" s="127">
        <v>3</v>
      </c>
      <c r="P2300" s="127">
        <v>3</v>
      </c>
    </row>
    <row r="2301" spans="1:16" s="123" customFormat="1" ht="15.75" x14ac:dyDescent="0.25">
      <c r="A2301" s="121"/>
      <c r="B2301" s="127">
        <v>2291</v>
      </c>
      <c r="C2301" s="127">
        <v>5</v>
      </c>
      <c r="D2301" s="127">
        <v>48</v>
      </c>
      <c r="E2301" s="127">
        <v>5400</v>
      </c>
      <c r="F2301" s="128">
        <v>3.0025279258505257</v>
      </c>
      <c r="G2301" s="127">
        <v>12000</v>
      </c>
      <c r="H2301" s="127">
        <v>1800</v>
      </c>
      <c r="I2301" s="127">
        <v>5500</v>
      </c>
      <c r="J2301" s="127">
        <v>1</v>
      </c>
      <c r="K2301" s="127">
        <v>38</v>
      </c>
      <c r="L2301" s="127">
        <v>2</v>
      </c>
      <c r="M2301" s="127">
        <v>4</v>
      </c>
      <c r="N2301" s="127">
        <v>1</v>
      </c>
      <c r="O2301" s="127">
        <v>3</v>
      </c>
      <c r="P2301" s="127">
        <v>3</v>
      </c>
    </row>
    <row r="2302" spans="1:16" s="123" customFormat="1" ht="15.75" x14ac:dyDescent="0.25">
      <c r="A2302" s="121"/>
      <c r="B2302" s="127">
        <v>2292</v>
      </c>
      <c r="C2302" s="127">
        <v>5</v>
      </c>
      <c r="D2302" s="127">
        <v>12</v>
      </c>
      <c r="E2302" s="127">
        <v>18300</v>
      </c>
      <c r="F2302" s="128">
        <v>1.2444823756752312</v>
      </c>
      <c r="G2302" s="127">
        <v>36000</v>
      </c>
      <c r="H2302" s="127">
        <v>6200</v>
      </c>
      <c r="I2302" s="127">
        <v>5500</v>
      </c>
      <c r="J2302" s="127">
        <v>1</v>
      </c>
      <c r="K2302" s="129">
        <v>41</v>
      </c>
      <c r="L2302" s="127">
        <v>1</v>
      </c>
      <c r="M2302" s="127">
        <v>2</v>
      </c>
      <c r="N2302" s="127">
        <v>1</v>
      </c>
      <c r="O2302" s="127">
        <v>2</v>
      </c>
      <c r="P2302" s="127">
        <v>3</v>
      </c>
    </row>
    <row r="2303" spans="1:16" s="123" customFormat="1" ht="15.75" x14ac:dyDescent="0.25">
      <c r="A2303" s="121"/>
      <c r="B2303" s="127">
        <v>2293</v>
      </c>
      <c r="C2303" s="127">
        <v>1</v>
      </c>
      <c r="D2303" s="127">
        <v>60</v>
      </c>
      <c r="E2303" s="127">
        <v>24000</v>
      </c>
      <c r="F2303" s="128">
        <v>3.6900409138386809</v>
      </c>
      <c r="G2303" s="127">
        <v>36000</v>
      </c>
      <c r="H2303" s="127">
        <v>7300</v>
      </c>
      <c r="I2303" s="127">
        <v>5000</v>
      </c>
      <c r="J2303" s="127">
        <v>2</v>
      </c>
      <c r="K2303" s="127">
        <v>52</v>
      </c>
      <c r="L2303" s="127">
        <v>2</v>
      </c>
      <c r="M2303" s="127">
        <v>4</v>
      </c>
      <c r="N2303" s="127">
        <v>2</v>
      </c>
      <c r="O2303" s="127">
        <v>2</v>
      </c>
      <c r="P2303" s="127">
        <v>3</v>
      </c>
    </row>
    <row r="2304" spans="1:16" s="123" customFormat="1" ht="15.75" x14ac:dyDescent="0.25">
      <c r="A2304" s="121"/>
      <c r="B2304" s="127">
        <v>2294</v>
      </c>
      <c r="C2304" s="127">
        <v>3</v>
      </c>
      <c r="D2304" s="127">
        <v>36</v>
      </c>
      <c r="E2304" s="127">
        <v>14000</v>
      </c>
      <c r="F2304" s="128">
        <v>3.0506366783143291</v>
      </c>
      <c r="G2304" s="127">
        <v>25000</v>
      </c>
      <c r="H2304" s="127">
        <v>3700</v>
      </c>
      <c r="I2304" s="127">
        <v>6000</v>
      </c>
      <c r="J2304" s="127">
        <v>2</v>
      </c>
      <c r="K2304" s="129">
        <v>55</v>
      </c>
      <c r="L2304" s="127">
        <v>4</v>
      </c>
      <c r="M2304" s="127">
        <v>4</v>
      </c>
      <c r="N2304" s="127">
        <v>2</v>
      </c>
      <c r="O2304" s="127">
        <v>3</v>
      </c>
      <c r="P2304" s="127">
        <v>1</v>
      </c>
    </row>
    <row r="2305" spans="1:16" s="123" customFormat="1" ht="15.75" x14ac:dyDescent="0.25">
      <c r="A2305" s="121"/>
      <c r="B2305" s="127">
        <v>2295</v>
      </c>
      <c r="C2305" s="127">
        <v>4</v>
      </c>
      <c r="D2305" s="127">
        <v>12</v>
      </c>
      <c r="E2305" s="127">
        <v>24000</v>
      </c>
      <c r="F2305" s="128">
        <v>1.6731398713668688</v>
      </c>
      <c r="G2305" s="127">
        <v>42000</v>
      </c>
      <c r="H2305" s="127">
        <v>7300</v>
      </c>
      <c r="I2305" s="127">
        <v>6000</v>
      </c>
      <c r="J2305" s="127">
        <v>1</v>
      </c>
      <c r="K2305" s="127">
        <v>33</v>
      </c>
      <c r="L2305" s="127">
        <v>3</v>
      </c>
      <c r="M2305" s="127">
        <v>2</v>
      </c>
      <c r="N2305" s="127">
        <v>2</v>
      </c>
      <c r="O2305" s="127">
        <v>4</v>
      </c>
      <c r="P2305" s="127">
        <v>2</v>
      </c>
    </row>
    <row r="2306" spans="1:16" s="123" customFormat="1" ht="15.75" x14ac:dyDescent="0.25">
      <c r="A2306" s="121"/>
      <c r="B2306" s="127">
        <v>2296</v>
      </c>
      <c r="C2306" s="127">
        <v>3</v>
      </c>
      <c r="D2306" s="127">
        <v>36</v>
      </c>
      <c r="E2306" s="127">
        <v>5400</v>
      </c>
      <c r="F2306" s="128">
        <v>2.0101574727679479</v>
      </c>
      <c r="G2306" s="127">
        <v>18000</v>
      </c>
      <c r="H2306" s="127">
        <v>3600</v>
      </c>
      <c r="I2306" s="127">
        <v>6000</v>
      </c>
      <c r="J2306" s="127">
        <v>2</v>
      </c>
      <c r="K2306" s="127">
        <v>30</v>
      </c>
      <c r="L2306" s="127">
        <v>3</v>
      </c>
      <c r="M2306" s="127">
        <v>4</v>
      </c>
      <c r="N2306" s="127">
        <v>2</v>
      </c>
      <c r="O2306" s="127">
        <v>4</v>
      </c>
      <c r="P2306" s="127">
        <v>3</v>
      </c>
    </row>
    <row r="2307" spans="1:16" s="123" customFormat="1" ht="15.75" x14ac:dyDescent="0.25">
      <c r="A2307" s="121"/>
      <c r="B2307" s="127">
        <v>2297</v>
      </c>
      <c r="C2307" s="127">
        <v>3</v>
      </c>
      <c r="D2307" s="127">
        <v>36</v>
      </c>
      <c r="E2307" s="127">
        <v>5400</v>
      </c>
      <c r="F2307" s="128">
        <v>1.180556036727368</v>
      </c>
      <c r="G2307" s="127">
        <v>18000</v>
      </c>
      <c r="H2307" s="127">
        <v>2600</v>
      </c>
      <c r="I2307" s="127">
        <v>6000</v>
      </c>
      <c r="J2307" s="127">
        <v>1</v>
      </c>
      <c r="K2307" s="129">
        <v>51</v>
      </c>
      <c r="L2307" s="127">
        <v>4</v>
      </c>
      <c r="M2307" s="127">
        <v>2</v>
      </c>
      <c r="N2307" s="127">
        <v>2</v>
      </c>
      <c r="O2307" s="127">
        <v>4</v>
      </c>
      <c r="P2307" s="127">
        <v>2</v>
      </c>
    </row>
    <row r="2308" spans="1:16" s="123" customFormat="1" ht="15.75" x14ac:dyDescent="0.25">
      <c r="A2308" s="121"/>
      <c r="B2308" s="127">
        <v>2298</v>
      </c>
      <c r="C2308" s="127">
        <v>1</v>
      </c>
      <c r="D2308" s="127">
        <v>48</v>
      </c>
      <c r="E2308" s="127">
        <v>18300</v>
      </c>
      <c r="F2308" s="128">
        <v>3.1801246654093052</v>
      </c>
      <c r="G2308" s="127">
        <v>36000</v>
      </c>
      <c r="H2308" s="127">
        <v>4400</v>
      </c>
      <c r="I2308" s="127">
        <v>5000</v>
      </c>
      <c r="J2308" s="127">
        <v>1</v>
      </c>
      <c r="K2308" s="127">
        <v>23</v>
      </c>
      <c r="L2308" s="127">
        <v>2</v>
      </c>
      <c r="M2308" s="127">
        <v>1</v>
      </c>
      <c r="N2308" s="127">
        <v>1</v>
      </c>
      <c r="O2308" s="127">
        <v>4</v>
      </c>
      <c r="P2308" s="127">
        <v>3</v>
      </c>
    </row>
    <row r="2309" spans="1:16" s="123" customFormat="1" ht="15.75" x14ac:dyDescent="0.25">
      <c r="A2309" s="121"/>
      <c r="B2309" s="127">
        <v>2299</v>
      </c>
      <c r="C2309" s="127">
        <v>5</v>
      </c>
      <c r="D2309" s="127">
        <v>36</v>
      </c>
      <c r="E2309" s="127">
        <v>14000</v>
      </c>
      <c r="F2309" s="128">
        <v>2.8670659690864873</v>
      </c>
      <c r="G2309" s="127">
        <v>25000</v>
      </c>
      <c r="H2309" s="127">
        <v>4400</v>
      </c>
      <c r="I2309" s="127">
        <v>5500</v>
      </c>
      <c r="J2309" s="127">
        <v>1</v>
      </c>
      <c r="K2309" s="129">
        <v>26</v>
      </c>
      <c r="L2309" s="127">
        <v>3</v>
      </c>
      <c r="M2309" s="127">
        <v>4</v>
      </c>
      <c r="N2309" s="127">
        <v>2</v>
      </c>
      <c r="O2309" s="127">
        <v>1</v>
      </c>
      <c r="P2309" s="127">
        <v>1</v>
      </c>
    </row>
    <row r="2310" spans="1:16" s="123" customFormat="1" ht="15.75" x14ac:dyDescent="0.25">
      <c r="A2310" s="121"/>
      <c r="B2310" s="127">
        <v>2300</v>
      </c>
      <c r="C2310" s="127">
        <v>3</v>
      </c>
      <c r="D2310" s="127">
        <v>18</v>
      </c>
      <c r="E2310" s="127">
        <v>5400</v>
      </c>
      <c r="F2310" s="128">
        <v>2.1866303140486996</v>
      </c>
      <c r="G2310" s="127">
        <v>18000</v>
      </c>
      <c r="H2310" s="127">
        <v>2600</v>
      </c>
      <c r="I2310" s="127">
        <v>6000</v>
      </c>
      <c r="J2310" s="127">
        <v>2</v>
      </c>
      <c r="K2310" s="129">
        <v>33</v>
      </c>
      <c r="L2310" s="127">
        <v>4</v>
      </c>
      <c r="M2310" s="127">
        <v>3</v>
      </c>
      <c r="N2310" s="127">
        <v>1</v>
      </c>
      <c r="O2310" s="127">
        <v>2</v>
      </c>
      <c r="P2310" s="127">
        <v>3</v>
      </c>
    </row>
    <row r="2311" spans="1:16" s="123" customFormat="1" ht="15.75" x14ac:dyDescent="0.25">
      <c r="A2311" s="121"/>
      <c r="B2311" s="127">
        <v>2301</v>
      </c>
      <c r="C2311" s="127">
        <v>2</v>
      </c>
      <c r="D2311" s="127">
        <v>12</v>
      </c>
      <c r="E2311" s="127">
        <v>5400</v>
      </c>
      <c r="F2311" s="128">
        <v>3.3705616537334766</v>
      </c>
      <c r="G2311" s="127">
        <v>15000</v>
      </c>
      <c r="H2311" s="127">
        <v>2400</v>
      </c>
      <c r="I2311" s="127">
        <v>6000</v>
      </c>
      <c r="J2311" s="127">
        <v>2</v>
      </c>
      <c r="K2311" s="127">
        <v>54</v>
      </c>
      <c r="L2311" s="127">
        <v>3</v>
      </c>
      <c r="M2311" s="127">
        <v>4</v>
      </c>
      <c r="N2311" s="127">
        <v>2</v>
      </c>
      <c r="O2311" s="127">
        <v>4</v>
      </c>
      <c r="P2311" s="127">
        <v>2</v>
      </c>
    </row>
    <row r="2312" spans="1:16" s="123" customFormat="1" ht="15.75" x14ac:dyDescent="0.25">
      <c r="A2312" s="121"/>
      <c r="B2312" s="127">
        <v>2302</v>
      </c>
      <c r="C2312" s="127">
        <v>3</v>
      </c>
      <c r="D2312" s="127">
        <v>18</v>
      </c>
      <c r="E2312" s="127">
        <v>5400</v>
      </c>
      <c r="F2312" s="128">
        <v>3.4053051149208491</v>
      </c>
      <c r="G2312" s="127">
        <v>18000</v>
      </c>
      <c r="H2312" s="127">
        <v>2600</v>
      </c>
      <c r="I2312" s="127">
        <v>6000</v>
      </c>
      <c r="J2312" s="127">
        <v>2</v>
      </c>
      <c r="K2312" s="129">
        <v>30</v>
      </c>
      <c r="L2312" s="127">
        <v>4</v>
      </c>
      <c r="M2312" s="127">
        <v>5</v>
      </c>
      <c r="N2312" s="127">
        <v>2</v>
      </c>
      <c r="O2312" s="127">
        <v>4</v>
      </c>
      <c r="P2312" s="127">
        <v>1</v>
      </c>
    </row>
    <row r="2313" spans="1:16" s="123" customFormat="1" ht="15.75" x14ac:dyDescent="0.25">
      <c r="A2313" s="121"/>
      <c r="B2313" s="127">
        <v>2303</v>
      </c>
      <c r="C2313" s="127">
        <v>4</v>
      </c>
      <c r="D2313" s="127">
        <v>12</v>
      </c>
      <c r="E2313" s="127">
        <v>5400</v>
      </c>
      <c r="F2313" s="128">
        <v>2.0543153938333254</v>
      </c>
      <c r="G2313" s="127">
        <v>18000</v>
      </c>
      <c r="H2313" s="127">
        <v>2900</v>
      </c>
      <c r="I2313" s="127">
        <v>6000</v>
      </c>
      <c r="J2313" s="127">
        <v>2</v>
      </c>
      <c r="K2313" s="127">
        <v>20</v>
      </c>
      <c r="L2313" s="127">
        <v>2</v>
      </c>
      <c r="M2313" s="127">
        <v>2</v>
      </c>
      <c r="N2313" s="127">
        <v>1</v>
      </c>
      <c r="O2313" s="127">
        <v>3</v>
      </c>
      <c r="P2313" s="127">
        <v>3</v>
      </c>
    </row>
    <row r="2314" spans="1:16" s="123" customFormat="1" ht="15.75" x14ac:dyDescent="0.25">
      <c r="A2314" s="121"/>
      <c r="B2314" s="127">
        <v>2304</v>
      </c>
      <c r="C2314" s="127">
        <v>3</v>
      </c>
      <c r="D2314" s="127">
        <v>18</v>
      </c>
      <c r="E2314" s="127">
        <v>18300</v>
      </c>
      <c r="F2314" s="128">
        <v>3.7107161745261781</v>
      </c>
      <c r="G2314" s="127">
        <v>36000</v>
      </c>
      <c r="H2314" s="127">
        <v>6200</v>
      </c>
      <c r="I2314" s="127">
        <v>6000</v>
      </c>
      <c r="J2314" s="127">
        <v>1</v>
      </c>
      <c r="K2314" s="129">
        <v>34</v>
      </c>
      <c r="L2314" s="127">
        <v>1</v>
      </c>
      <c r="M2314" s="127">
        <v>3</v>
      </c>
      <c r="N2314" s="127">
        <v>1</v>
      </c>
      <c r="O2314" s="127">
        <v>3</v>
      </c>
      <c r="P2314" s="127">
        <v>3</v>
      </c>
    </row>
    <row r="2315" spans="1:16" s="123" customFormat="1" ht="15.75" x14ac:dyDescent="0.25">
      <c r="A2315" s="121"/>
      <c r="B2315" s="127">
        <v>2305</v>
      </c>
      <c r="C2315" s="127">
        <v>2</v>
      </c>
      <c r="D2315" s="127">
        <v>36</v>
      </c>
      <c r="E2315" s="127">
        <v>24000</v>
      </c>
      <c r="F2315" s="128">
        <v>3.0692631044350653</v>
      </c>
      <c r="G2315" s="127">
        <v>49000</v>
      </c>
      <c r="H2315" s="127">
        <v>7300</v>
      </c>
      <c r="I2315" s="127">
        <v>6000</v>
      </c>
      <c r="J2315" s="127">
        <v>2</v>
      </c>
      <c r="K2315" s="127">
        <v>26</v>
      </c>
      <c r="L2315" s="127">
        <v>3</v>
      </c>
      <c r="M2315" s="127">
        <v>5</v>
      </c>
      <c r="N2315" s="127">
        <v>2</v>
      </c>
      <c r="O2315" s="127">
        <v>4</v>
      </c>
      <c r="P2315" s="127">
        <v>3</v>
      </c>
    </row>
    <row r="2316" spans="1:16" s="123" customFormat="1" ht="15.75" x14ac:dyDescent="0.25">
      <c r="A2316" s="121"/>
      <c r="B2316" s="127">
        <v>2306</v>
      </c>
      <c r="C2316" s="127">
        <v>2</v>
      </c>
      <c r="D2316" s="127">
        <v>36</v>
      </c>
      <c r="E2316" s="127">
        <v>14000</v>
      </c>
      <c r="F2316" s="128">
        <v>1.3384926717372845</v>
      </c>
      <c r="G2316" s="127">
        <v>25000</v>
      </c>
      <c r="H2316" s="127">
        <v>3600</v>
      </c>
      <c r="I2316" s="127">
        <v>6000</v>
      </c>
      <c r="J2316" s="127">
        <v>1</v>
      </c>
      <c r="K2316" s="129">
        <v>44</v>
      </c>
      <c r="L2316" s="127">
        <v>2</v>
      </c>
      <c r="M2316" s="127">
        <v>1</v>
      </c>
      <c r="N2316" s="127">
        <v>2</v>
      </c>
      <c r="O2316" s="127">
        <v>1</v>
      </c>
      <c r="P2316" s="127">
        <v>3</v>
      </c>
    </row>
    <row r="2317" spans="1:16" s="123" customFormat="1" ht="15.75" x14ac:dyDescent="0.25">
      <c r="A2317" s="121"/>
      <c r="B2317" s="127">
        <v>2307</v>
      </c>
      <c r="C2317" s="127">
        <v>3</v>
      </c>
      <c r="D2317" s="127">
        <v>60</v>
      </c>
      <c r="E2317" s="127">
        <v>14000</v>
      </c>
      <c r="F2317" s="128">
        <v>2.4109437252768258</v>
      </c>
      <c r="G2317" s="127">
        <v>25000</v>
      </c>
      <c r="H2317" s="127">
        <v>4400</v>
      </c>
      <c r="I2317" s="127">
        <v>6000</v>
      </c>
      <c r="J2317" s="127">
        <v>2</v>
      </c>
      <c r="K2317" s="127">
        <v>26</v>
      </c>
      <c r="L2317" s="127">
        <v>1</v>
      </c>
      <c r="M2317" s="127">
        <v>3</v>
      </c>
      <c r="N2317" s="127">
        <v>2</v>
      </c>
      <c r="O2317" s="127">
        <v>4</v>
      </c>
      <c r="P2317" s="127">
        <v>3</v>
      </c>
    </row>
    <row r="2318" spans="1:16" s="123" customFormat="1" ht="15.75" x14ac:dyDescent="0.25">
      <c r="A2318" s="121"/>
      <c r="B2318" s="127">
        <v>2308</v>
      </c>
      <c r="C2318" s="127">
        <v>2</v>
      </c>
      <c r="D2318" s="127">
        <v>18</v>
      </c>
      <c r="E2318" s="127">
        <v>18300</v>
      </c>
      <c r="F2318" s="128">
        <v>2.7795749986456579</v>
      </c>
      <c r="G2318" s="127">
        <v>36000</v>
      </c>
      <c r="H2318" s="127">
        <v>5200</v>
      </c>
      <c r="I2318" s="127">
        <v>6000</v>
      </c>
      <c r="J2318" s="127">
        <v>1</v>
      </c>
      <c r="K2318" s="129">
        <v>21</v>
      </c>
      <c r="L2318" s="127">
        <v>2</v>
      </c>
      <c r="M2318" s="127">
        <v>4</v>
      </c>
      <c r="N2318" s="127">
        <v>1</v>
      </c>
      <c r="O2318" s="127">
        <v>2</v>
      </c>
      <c r="P2318" s="127">
        <v>1</v>
      </c>
    </row>
    <row r="2319" spans="1:16" s="123" customFormat="1" ht="15.75" x14ac:dyDescent="0.25">
      <c r="A2319" s="121"/>
      <c r="B2319" s="127">
        <v>2309</v>
      </c>
      <c r="C2319" s="127">
        <v>2</v>
      </c>
      <c r="D2319" s="127">
        <v>18</v>
      </c>
      <c r="E2319" s="127">
        <v>14000</v>
      </c>
      <c r="F2319" s="128">
        <v>2.8194338865712805</v>
      </c>
      <c r="G2319" s="127">
        <v>25000</v>
      </c>
      <c r="H2319" s="127">
        <v>4400</v>
      </c>
      <c r="I2319" s="127">
        <v>6000</v>
      </c>
      <c r="J2319" s="127">
        <v>2</v>
      </c>
      <c r="K2319" s="127">
        <v>36</v>
      </c>
      <c r="L2319" s="127">
        <v>3</v>
      </c>
      <c r="M2319" s="127">
        <v>5</v>
      </c>
      <c r="N2319" s="127">
        <v>2</v>
      </c>
      <c r="O2319" s="127">
        <v>2</v>
      </c>
      <c r="P2319" s="127">
        <v>3</v>
      </c>
    </row>
    <row r="2320" spans="1:16" s="123" customFormat="1" ht="15.75" x14ac:dyDescent="0.25">
      <c r="A2320" s="121"/>
      <c r="B2320" s="127">
        <v>2310</v>
      </c>
      <c r="C2320" s="127">
        <v>2</v>
      </c>
      <c r="D2320" s="127">
        <v>18</v>
      </c>
      <c r="E2320" s="127">
        <v>18300</v>
      </c>
      <c r="F2320" s="128">
        <v>1.2461795253103234</v>
      </c>
      <c r="G2320" s="127">
        <v>36000</v>
      </c>
      <c r="H2320" s="127">
        <v>5200</v>
      </c>
      <c r="I2320" s="127">
        <v>6000</v>
      </c>
      <c r="J2320" s="127">
        <v>1</v>
      </c>
      <c r="K2320" s="129">
        <v>29</v>
      </c>
      <c r="L2320" s="127">
        <v>1</v>
      </c>
      <c r="M2320" s="127">
        <v>1</v>
      </c>
      <c r="N2320" s="127">
        <v>1</v>
      </c>
      <c r="O2320" s="127">
        <v>2</v>
      </c>
      <c r="P2320" s="127">
        <v>3</v>
      </c>
    </row>
    <row r="2321" spans="1:16" s="123" customFormat="1" ht="15.75" x14ac:dyDescent="0.25">
      <c r="A2321" s="121"/>
      <c r="B2321" s="127">
        <v>2311</v>
      </c>
      <c r="C2321" s="127">
        <v>5</v>
      </c>
      <c r="D2321" s="127">
        <v>60</v>
      </c>
      <c r="E2321" s="127">
        <v>24000</v>
      </c>
      <c r="F2321" s="128">
        <v>1.6305762627117795</v>
      </c>
      <c r="G2321" s="127">
        <v>45000</v>
      </c>
      <c r="H2321" s="127">
        <v>8100</v>
      </c>
      <c r="I2321" s="127">
        <v>5500</v>
      </c>
      <c r="J2321" s="127">
        <v>1</v>
      </c>
      <c r="K2321" s="127">
        <v>30</v>
      </c>
      <c r="L2321" s="127">
        <v>4</v>
      </c>
      <c r="M2321" s="127">
        <v>2</v>
      </c>
      <c r="N2321" s="127">
        <v>2</v>
      </c>
      <c r="O2321" s="127">
        <v>1</v>
      </c>
      <c r="P2321" s="127">
        <v>2</v>
      </c>
    </row>
    <row r="2322" spans="1:16" s="123" customFormat="1" ht="15.75" x14ac:dyDescent="0.25">
      <c r="A2322" s="121"/>
      <c r="B2322" s="127">
        <v>2312</v>
      </c>
      <c r="C2322" s="127">
        <v>5</v>
      </c>
      <c r="D2322" s="127">
        <v>36</v>
      </c>
      <c r="E2322" s="127">
        <v>5400</v>
      </c>
      <c r="F2322" s="128">
        <v>2.5489329248282404</v>
      </c>
      <c r="G2322" s="127">
        <v>18000</v>
      </c>
      <c r="H2322" s="127">
        <v>3600</v>
      </c>
      <c r="I2322" s="127">
        <v>5500</v>
      </c>
      <c r="J2322" s="127">
        <v>1</v>
      </c>
      <c r="K2322" s="129">
        <v>52</v>
      </c>
      <c r="L2322" s="127">
        <v>3</v>
      </c>
      <c r="M2322" s="127">
        <v>1</v>
      </c>
      <c r="N2322" s="127">
        <v>2</v>
      </c>
      <c r="O2322" s="127">
        <v>2</v>
      </c>
      <c r="P2322" s="127">
        <v>3</v>
      </c>
    </row>
    <row r="2323" spans="1:16" s="123" customFormat="1" ht="15.75" x14ac:dyDescent="0.25">
      <c r="A2323" s="121"/>
      <c r="B2323" s="127">
        <v>2313</v>
      </c>
      <c r="C2323" s="127">
        <v>5</v>
      </c>
      <c r="D2323" s="127">
        <v>18</v>
      </c>
      <c r="E2323" s="127">
        <v>18300</v>
      </c>
      <c r="F2323" s="128">
        <v>3.5780776399177388</v>
      </c>
      <c r="G2323" s="127">
        <v>36000</v>
      </c>
      <c r="H2323" s="127">
        <v>6200</v>
      </c>
      <c r="I2323" s="127">
        <v>5500</v>
      </c>
      <c r="J2323" s="127">
        <v>2</v>
      </c>
      <c r="K2323" s="127">
        <v>43</v>
      </c>
      <c r="L2323" s="127">
        <v>1</v>
      </c>
      <c r="M2323" s="127">
        <v>2</v>
      </c>
      <c r="N2323" s="127">
        <v>1</v>
      </c>
      <c r="O2323" s="127">
        <v>3</v>
      </c>
      <c r="P2323" s="127">
        <v>2</v>
      </c>
    </row>
    <row r="2324" spans="1:16" s="123" customFormat="1" ht="15.75" x14ac:dyDescent="0.25">
      <c r="A2324" s="121"/>
      <c r="B2324" s="127">
        <v>2314</v>
      </c>
      <c r="C2324" s="127">
        <v>3</v>
      </c>
      <c r="D2324" s="127">
        <v>36</v>
      </c>
      <c r="E2324" s="127">
        <v>24000</v>
      </c>
      <c r="F2324" s="128">
        <v>1.7716092333991329</v>
      </c>
      <c r="G2324" s="127">
        <v>36000</v>
      </c>
      <c r="H2324" s="127">
        <v>7300</v>
      </c>
      <c r="I2324" s="127">
        <v>6000</v>
      </c>
      <c r="J2324" s="127">
        <v>2</v>
      </c>
      <c r="K2324" s="129">
        <v>26</v>
      </c>
      <c r="L2324" s="127">
        <v>3</v>
      </c>
      <c r="M2324" s="127">
        <v>5</v>
      </c>
      <c r="N2324" s="127">
        <v>1</v>
      </c>
      <c r="O2324" s="127">
        <v>1</v>
      </c>
      <c r="P2324" s="127">
        <v>2</v>
      </c>
    </row>
    <row r="2325" spans="1:16" s="123" customFormat="1" ht="15.75" x14ac:dyDescent="0.25">
      <c r="A2325" s="121"/>
      <c r="B2325" s="127">
        <v>2315</v>
      </c>
      <c r="C2325" s="127">
        <v>3</v>
      </c>
      <c r="D2325" s="127">
        <v>60</v>
      </c>
      <c r="E2325" s="127">
        <v>5400</v>
      </c>
      <c r="F2325" s="128">
        <v>3.3164585542421969</v>
      </c>
      <c r="G2325" s="127">
        <v>12000</v>
      </c>
      <c r="H2325" s="127">
        <v>2300</v>
      </c>
      <c r="I2325" s="127">
        <v>6000</v>
      </c>
      <c r="J2325" s="127">
        <v>1</v>
      </c>
      <c r="K2325" s="127">
        <v>49</v>
      </c>
      <c r="L2325" s="127">
        <v>2</v>
      </c>
      <c r="M2325" s="127">
        <v>2</v>
      </c>
      <c r="N2325" s="127">
        <v>2</v>
      </c>
      <c r="O2325" s="127">
        <v>3</v>
      </c>
      <c r="P2325" s="127">
        <v>2</v>
      </c>
    </row>
    <row r="2326" spans="1:16" s="123" customFormat="1" ht="15.75" x14ac:dyDescent="0.25">
      <c r="A2326" s="121"/>
      <c r="B2326" s="127">
        <v>2316</v>
      </c>
      <c r="C2326" s="127">
        <v>4</v>
      </c>
      <c r="D2326" s="127">
        <v>36</v>
      </c>
      <c r="E2326" s="127">
        <v>14000</v>
      </c>
      <c r="F2326" s="128">
        <v>3.2306256367896493</v>
      </c>
      <c r="G2326" s="127">
        <v>25000</v>
      </c>
      <c r="H2326" s="127">
        <v>4700</v>
      </c>
      <c r="I2326" s="127">
        <v>6000</v>
      </c>
      <c r="J2326" s="127">
        <v>1</v>
      </c>
      <c r="K2326" s="129">
        <v>39</v>
      </c>
      <c r="L2326" s="127">
        <v>4</v>
      </c>
      <c r="M2326" s="127">
        <v>5</v>
      </c>
      <c r="N2326" s="127">
        <v>1</v>
      </c>
      <c r="O2326" s="127">
        <v>1</v>
      </c>
      <c r="P2326" s="127">
        <v>3</v>
      </c>
    </row>
    <row r="2327" spans="1:16" s="123" customFormat="1" ht="15.75" x14ac:dyDescent="0.25">
      <c r="A2327" s="121"/>
      <c r="B2327" s="127">
        <v>2317</v>
      </c>
      <c r="C2327" s="127">
        <v>1</v>
      </c>
      <c r="D2327" s="127">
        <v>12</v>
      </c>
      <c r="E2327" s="127">
        <v>14000</v>
      </c>
      <c r="F2327" s="128">
        <v>1.1526341958463404</v>
      </c>
      <c r="G2327" s="127">
        <v>25000</v>
      </c>
      <c r="H2327" s="127">
        <v>3600</v>
      </c>
      <c r="I2327" s="127">
        <v>5000</v>
      </c>
      <c r="J2327" s="127">
        <v>2</v>
      </c>
      <c r="K2327" s="127">
        <v>29</v>
      </c>
      <c r="L2327" s="127">
        <v>4</v>
      </c>
      <c r="M2327" s="127">
        <v>1</v>
      </c>
      <c r="N2327" s="127">
        <v>1</v>
      </c>
      <c r="O2327" s="127">
        <v>1</v>
      </c>
      <c r="P2327" s="127">
        <v>2</v>
      </c>
    </row>
    <row r="2328" spans="1:16" s="123" customFormat="1" ht="15.75" x14ac:dyDescent="0.25">
      <c r="A2328" s="121"/>
      <c r="B2328" s="127">
        <v>2318</v>
      </c>
      <c r="C2328" s="127">
        <v>3</v>
      </c>
      <c r="D2328" s="127">
        <v>18</v>
      </c>
      <c r="E2328" s="127">
        <v>24000</v>
      </c>
      <c r="F2328" s="128">
        <v>1.3094365205367189</v>
      </c>
      <c r="G2328" s="127">
        <v>36000</v>
      </c>
      <c r="H2328" s="127">
        <v>7300</v>
      </c>
      <c r="I2328" s="127">
        <v>6000</v>
      </c>
      <c r="J2328" s="127">
        <v>2</v>
      </c>
      <c r="K2328" s="129">
        <v>20</v>
      </c>
      <c r="L2328" s="127">
        <v>4</v>
      </c>
      <c r="M2328" s="127">
        <v>4</v>
      </c>
      <c r="N2328" s="127">
        <v>1</v>
      </c>
      <c r="O2328" s="127">
        <v>2</v>
      </c>
      <c r="P2328" s="127">
        <v>2</v>
      </c>
    </row>
    <row r="2329" spans="1:16" s="123" customFormat="1" ht="15.75" x14ac:dyDescent="0.25">
      <c r="A2329" s="121"/>
      <c r="B2329" s="127">
        <v>2319</v>
      </c>
      <c r="C2329" s="127">
        <v>3</v>
      </c>
      <c r="D2329" s="127">
        <v>36</v>
      </c>
      <c r="E2329" s="127">
        <v>18300</v>
      </c>
      <c r="F2329" s="128">
        <v>1.61782583744071</v>
      </c>
      <c r="G2329" s="127">
        <v>36000</v>
      </c>
      <c r="H2329" s="127">
        <v>6200</v>
      </c>
      <c r="I2329" s="127">
        <v>6000</v>
      </c>
      <c r="J2329" s="127">
        <v>1</v>
      </c>
      <c r="K2329" s="127">
        <v>50</v>
      </c>
      <c r="L2329" s="127">
        <v>2</v>
      </c>
      <c r="M2329" s="127">
        <v>5</v>
      </c>
      <c r="N2329" s="127">
        <v>2</v>
      </c>
      <c r="O2329" s="127">
        <v>4</v>
      </c>
      <c r="P2329" s="127">
        <v>3</v>
      </c>
    </row>
    <row r="2330" spans="1:16" s="123" customFormat="1" ht="15.75" x14ac:dyDescent="0.25">
      <c r="A2330" s="121"/>
      <c r="B2330" s="127">
        <v>2320</v>
      </c>
      <c r="C2330" s="127">
        <v>1</v>
      </c>
      <c r="D2330" s="127">
        <v>36</v>
      </c>
      <c r="E2330" s="127">
        <v>5400</v>
      </c>
      <c r="F2330" s="128">
        <v>3.4959734392533224</v>
      </c>
      <c r="G2330" s="127">
        <v>18000</v>
      </c>
      <c r="H2330" s="127">
        <v>2600</v>
      </c>
      <c r="I2330" s="127">
        <v>5000</v>
      </c>
      <c r="J2330" s="127">
        <v>1</v>
      </c>
      <c r="K2330" s="129">
        <v>51</v>
      </c>
      <c r="L2330" s="127">
        <v>3</v>
      </c>
      <c r="M2330" s="127">
        <v>5</v>
      </c>
      <c r="N2330" s="127">
        <v>1</v>
      </c>
      <c r="O2330" s="127">
        <v>3</v>
      </c>
      <c r="P2330" s="127">
        <v>3</v>
      </c>
    </row>
    <row r="2331" spans="1:16" s="123" customFormat="1" ht="15.75" x14ac:dyDescent="0.25">
      <c r="A2331" s="121"/>
      <c r="B2331" s="127">
        <v>2321</v>
      </c>
      <c r="C2331" s="127">
        <v>2</v>
      </c>
      <c r="D2331" s="127">
        <v>12</v>
      </c>
      <c r="E2331" s="127">
        <v>14000</v>
      </c>
      <c r="F2331" s="128">
        <v>2.1629360956448203</v>
      </c>
      <c r="G2331" s="127">
        <v>25000</v>
      </c>
      <c r="H2331" s="127">
        <v>4400</v>
      </c>
      <c r="I2331" s="127">
        <v>6000</v>
      </c>
      <c r="J2331" s="127">
        <v>2</v>
      </c>
      <c r="K2331" s="127">
        <v>25</v>
      </c>
      <c r="L2331" s="127">
        <v>1</v>
      </c>
      <c r="M2331" s="127">
        <v>3</v>
      </c>
      <c r="N2331" s="127">
        <v>2</v>
      </c>
      <c r="O2331" s="127">
        <v>3</v>
      </c>
      <c r="P2331" s="127">
        <v>3</v>
      </c>
    </row>
    <row r="2332" spans="1:16" s="123" customFormat="1" ht="15.75" x14ac:dyDescent="0.25">
      <c r="A2332" s="121"/>
      <c r="B2332" s="127">
        <v>2322</v>
      </c>
      <c r="C2332" s="127">
        <v>4</v>
      </c>
      <c r="D2332" s="127">
        <v>36</v>
      </c>
      <c r="E2332" s="127">
        <v>24000</v>
      </c>
      <c r="F2332" s="128">
        <v>2.4492065810502641</v>
      </c>
      <c r="G2332" s="127">
        <v>36000</v>
      </c>
      <c r="H2332" s="127">
        <v>6200</v>
      </c>
      <c r="I2332" s="127">
        <v>6000</v>
      </c>
      <c r="J2332" s="127">
        <v>2</v>
      </c>
      <c r="K2332" s="129">
        <v>41</v>
      </c>
      <c r="L2332" s="127">
        <v>4</v>
      </c>
      <c r="M2332" s="127">
        <v>5</v>
      </c>
      <c r="N2332" s="127">
        <v>1</v>
      </c>
      <c r="O2332" s="127">
        <v>1</v>
      </c>
      <c r="P2332" s="127">
        <v>1</v>
      </c>
    </row>
    <row r="2333" spans="1:16" s="123" customFormat="1" ht="15.75" x14ac:dyDescent="0.25">
      <c r="A2333" s="121"/>
      <c r="B2333" s="127">
        <v>2323</v>
      </c>
      <c r="C2333" s="127">
        <v>3</v>
      </c>
      <c r="D2333" s="127">
        <v>60</v>
      </c>
      <c r="E2333" s="127">
        <v>14000</v>
      </c>
      <c r="F2333" s="128">
        <v>2.0985784846340043</v>
      </c>
      <c r="G2333" s="127">
        <v>25000</v>
      </c>
      <c r="H2333" s="127">
        <v>4200</v>
      </c>
      <c r="I2333" s="127">
        <v>6000</v>
      </c>
      <c r="J2333" s="127">
        <v>1</v>
      </c>
      <c r="K2333" s="129">
        <v>42</v>
      </c>
      <c r="L2333" s="127">
        <v>2</v>
      </c>
      <c r="M2333" s="127">
        <v>4</v>
      </c>
      <c r="N2333" s="127">
        <v>1</v>
      </c>
      <c r="O2333" s="127">
        <v>3</v>
      </c>
      <c r="P2333" s="127">
        <v>1</v>
      </c>
    </row>
    <row r="2334" spans="1:16" s="123" customFormat="1" ht="15.75" x14ac:dyDescent="0.25">
      <c r="A2334" s="121"/>
      <c r="B2334" s="127">
        <v>2324</v>
      </c>
      <c r="C2334" s="127">
        <v>3</v>
      </c>
      <c r="D2334" s="127">
        <v>36</v>
      </c>
      <c r="E2334" s="127">
        <v>18300</v>
      </c>
      <c r="F2334" s="128">
        <v>1.8585522879605003</v>
      </c>
      <c r="G2334" s="127">
        <v>36000</v>
      </c>
      <c r="H2334" s="127">
        <v>5200</v>
      </c>
      <c r="I2334" s="127">
        <v>6000</v>
      </c>
      <c r="J2334" s="127">
        <v>2</v>
      </c>
      <c r="K2334" s="127">
        <v>49</v>
      </c>
      <c r="L2334" s="127">
        <v>2</v>
      </c>
      <c r="M2334" s="127">
        <v>2</v>
      </c>
      <c r="N2334" s="127">
        <v>1</v>
      </c>
      <c r="O2334" s="127">
        <v>1</v>
      </c>
      <c r="P2334" s="127">
        <v>1</v>
      </c>
    </row>
    <row r="2335" spans="1:16" s="123" customFormat="1" ht="15.75" x14ac:dyDescent="0.25">
      <c r="A2335" s="121"/>
      <c r="B2335" s="127">
        <v>2325</v>
      </c>
      <c r="C2335" s="127">
        <v>4</v>
      </c>
      <c r="D2335" s="127">
        <v>36</v>
      </c>
      <c r="E2335" s="127">
        <v>5400</v>
      </c>
      <c r="F2335" s="128">
        <v>1.8518394894364782</v>
      </c>
      <c r="G2335" s="127">
        <v>12000</v>
      </c>
      <c r="H2335" s="127">
        <v>1900</v>
      </c>
      <c r="I2335" s="127">
        <v>6000</v>
      </c>
      <c r="J2335" s="127">
        <v>1</v>
      </c>
      <c r="K2335" s="129">
        <v>46</v>
      </c>
      <c r="L2335" s="127">
        <v>3</v>
      </c>
      <c r="M2335" s="127">
        <v>5</v>
      </c>
      <c r="N2335" s="127">
        <v>1</v>
      </c>
      <c r="O2335" s="127">
        <v>1</v>
      </c>
      <c r="P2335" s="127">
        <v>3</v>
      </c>
    </row>
    <row r="2336" spans="1:16" s="123" customFormat="1" ht="15.75" x14ac:dyDescent="0.25">
      <c r="A2336" s="121"/>
      <c r="B2336" s="127">
        <v>2326</v>
      </c>
      <c r="C2336" s="127">
        <v>1</v>
      </c>
      <c r="D2336" s="127">
        <v>48</v>
      </c>
      <c r="E2336" s="127">
        <v>24000</v>
      </c>
      <c r="F2336" s="128">
        <v>2.4058251180768075</v>
      </c>
      <c r="G2336" s="127">
        <v>36000</v>
      </c>
      <c r="H2336" s="127">
        <v>6000</v>
      </c>
      <c r="I2336" s="127">
        <v>5000</v>
      </c>
      <c r="J2336" s="127">
        <v>2</v>
      </c>
      <c r="K2336" s="127">
        <v>41</v>
      </c>
      <c r="L2336" s="127">
        <v>3</v>
      </c>
      <c r="M2336" s="127">
        <v>5</v>
      </c>
      <c r="N2336" s="127">
        <v>2</v>
      </c>
      <c r="O2336" s="127">
        <v>2</v>
      </c>
      <c r="P2336" s="127">
        <v>3</v>
      </c>
    </row>
    <row r="2337" spans="1:16" s="123" customFormat="1" ht="15.75" x14ac:dyDescent="0.25">
      <c r="A2337" s="121"/>
      <c r="B2337" s="127">
        <v>2327</v>
      </c>
      <c r="C2337" s="127">
        <v>2</v>
      </c>
      <c r="D2337" s="127">
        <v>12</v>
      </c>
      <c r="E2337" s="127">
        <v>14000</v>
      </c>
      <c r="F2337" s="128">
        <v>3.4475311260069956</v>
      </c>
      <c r="G2337" s="127">
        <v>25000</v>
      </c>
      <c r="H2337" s="127">
        <v>4400</v>
      </c>
      <c r="I2337" s="127">
        <v>6000</v>
      </c>
      <c r="J2337" s="127">
        <v>1</v>
      </c>
      <c r="K2337" s="129">
        <v>22</v>
      </c>
      <c r="L2337" s="127">
        <v>4</v>
      </c>
      <c r="M2337" s="127">
        <v>3</v>
      </c>
      <c r="N2337" s="127">
        <v>2</v>
      </c>
      <c r="O2337" s="127">
        <v>3</v>
      </c>
      <c r="P2337" s="127">
        <v>1</v>
      </c>
    </row>
    <row r="2338" spans="1:16" s="123" customFormat="1" ht="15.75" x14ac:dyDescent="0.25">
      <c r="A2338" s="121"/>
      <c r="B2338" s="127">
        <v>2328</v>
      </c>
      <c r="C2338" s="127">
        <v>4</v>
      </c>
      <c r="D2338" s="127">
        <v>48</v>
      </c>
      <c r="E2338" s="127">
        <v>14000</v>
      </c>
      <c r="F2338" s="128">
        <v>3.2093167848768562</v>
      </c>
      <c r="G2338" s="127">
        <v>25000</v>
      </c>
      <c r="H2338" s="127">
        <v>3600</v>
      </c>
      <c r="I2338" s="127">
        <v>6000</v>
      </c>
      <c r="J2338" s="127">
        <v>1</v>
      </c>
      <c r="K2338" s="127">
        <v>25</v>
      </c>
      <c r="L2338" s="127">
        <v>4</v>
      </c>
      <c r="M2338" s="127">
        <v>5</v>
      </c>
      <c r="N2338" s="127">
        <v>2</v>
      </c>
      <c r="O2338" s="127">
        <v>3</v>
      </c>
      <c r="P2338" s="127">
        <v>3</v>
      </c>
    </row>
    <row r="2339" spans="1:16" s="123" customFormat="1" ht="15.75" x14ac:dyDescent="0.25">
      <c r="A2339" s="121"/>
      <c r="B2339" s="127">
        <v>2329</v>
      </c>
      <c r="C2339" s="127">
        <v>2</v>
      </c>
      <c r="D2339" s="127">
        <v>36</v>
      </c>
      <c r="E2339" s="127">
        <v>18300</v>
      </c>
      <c r="F2339" s="128">
        <v>1.4438085850266962</v>
      </c>
      <c r="G2339" s="127">
        <v>36000</v>
      </c>
      <c r="H2339" s="127">
        <v>5200</v>
      </c>
      <c r="I2339" s="127">
        <v>6000</v>
      </c>
      <c r="J2339" s="127">
        <v>1</v>
      </c>
      <c r="K2339" s="129">
        <v>50</v>
      </c>
      <c r="L2339" s="127">
        <v>1</v>
      </c>
      <c r="M2339" s="127">
        <v>2</v>
      </c>
      <c r="N2339" s="127">
        <v>2</v>
      </c>
      <c r="O2339" s="127">
        <v>3</v>
      </c>
      <c r="P2339" s="127">
        <v>1</v>
      </c>
    </row>
    <row r="2340" spans="1:16" s="123" customFormat="1" ht="15.75" x14ac:dyDescent="0.25">
      <c r="A2340" s="121"/>
      <c r="B2340" s="127">
        <v>2330</v>
      </c>
      <c r="C2340" s="127">
        <v>2</v>
      </c>
      <c r="D2340" s="127">
        <v>36</v>
      </c>
      <c r="E2340" s="127">
        <v>14000</v>
      </c>
      <c r="F2340" s="128">
        <v>2.9994532182356926</v>
      </c>
      <c r="G2340" s="127">
        <v>25000</v>
      </c>
      <c r="H2340" s="127">
        <v>4000</v>
      </c>
      <c r="I2340" s="127">
        <v>6000</v>
      </c>
      <c r="J2340" s="127">
        <v>1</v>
      </c>
      <c r="K2340" s="129">
        <v>29</v>
      </c>
      <c r="L2340" s="127">
        <v>1</v>
      </c>
      <c r="M2340" s="127">
        <v>2</v>
      </c>
      <c r="N2340" s="127">
        <v>2</v>
      </c>
      <c r="O2340" s="127">
        <v>3</v>
      </c>
      <c r="P2340" s="127">
        <v>2</v>
      </c>
    </row>
    <row r="2341" spans="1:16" s="123" customFormat="1" ht="15.75" x14ac:dyDescent="0.25">
      <c r="A2341" s="121"/>
      <c r="B2341" s="127">
        <v>2331</v>
      </c>
      <c r="C2341" s="127">
        <v>5</v>
      </c>
      <c r="D2341" s="127">
        <v>48</v>
      </c>
      <c r="E2341" s="127">
        <v>14000</v>
      </c>
      <c r="F2341" s="128">
        <v>1.2943647454711908</v>
      </c>
      <c r="G2341" s="127">
        <v>25000</v>
      </c>
      <c r="H2341" s="127">
        <v>3600</v>
      </c>
      <c r="I2341" s="127">
        <v>5500</v>
      </c>
      <c r="J2341" s="127">
        <v>2</v>
      </c>
      <c r="K2341" s="127">
        <v>31</v>
      </c>
      <c r="L2341" s="127">
        <v>4</v>
      </c>
      <c r="M2341" s="127">
        <v>4</v>
      </c>
      <c r="N2341" s="127">
        <v>2</v>
      </c>
      <c r="O2341" s="127">
        <v>3</v>
      </c>
      <c r="P2341" s="127">
        <v>1</v>
      </c>
    </row>
    <row r="2342" spans="1:16" s="123" customFormat="1" ht="15.75" x14ac:dyDescent="0.25">
      <c r="A2342" s="121"/>
      <c r="B2342" s="127">
        <v>2332</v>
      </c>
      <c r="C2342" s="127">
        <v>3</v>
      </c>
      <c r="D2342" s="127">
        <v>36</v>
      </c>
      <c r="E2342" s="127">
        <v>5400</v>
      </c>
      <c r="F2342" s="128">
        <v>3.4841288059820057</v>
      </c>
      <c r="G2342" s="127">
        <v>18000</v>
      </c>
      <c r="H2342" s="127">
        <v>2600</v>
      </c>
      <c r="I2342" s="127">
        <v>6000</v>
      </c>
      <c r="J2342" s="127">
        <v>2</v>
      </c>
      <c r="K2342" s="127">
        <v>30</v>
      </c>
      <c r="L2342" s="127">
        <v>4</v>
      </c>
      <c r="M2342" s="127">
        <v>4</v>
      </c>
      <c r="N2342" s="127">
        <v>2</v>
      </c>
      <c r="O2342" s="127">
        <v>2</v>
      </c>
      <c r="P2342" s="127">
        <v>3</v>
      </c>
    </row>
    <row r="2343" spans="1:16" s="123" customFormat="1" ht="15.75" x14ac:dyDescent="0.25">
      <c r="A2343" s="121"/>
      <c r="B2343" s="127">
        <v>2333</v>
      </c>
      <c r="C2343" s="127">
        <v>1</v>
      </c>
      <c r="D2343" s="127">
        <v>36</v>
      </c>
      <c r="E2343" s="127">
        <v>18300</v>
      </c>
      <c r="F2343" s="128">
        <v>3.218127641990844</v>
      </c>
      <c r="G2343" s="127">
        <v>36000</v>
      </c>
      <c r="H2343" s="127">
        <v>4400</v>
      </c>
      <c r="I2343" s="127">
        <v>5000</v>
      </c>
      <c r="J2343" s="127">
        <v>2</v>
      </c>
      <c r="K2343" s="127">
        <v>29</v>
      </c>
      <c r="L2343" s="127">
        <v>1</v>
      </c>
      <c r="M2343" s="127">
        <v>5</v>
      </c>
      <c r="N2343" s="127">
        <v>2</v>
      </c>
      <c r="O2343" s="127">
        <v>3</v>
      </c>
      <c r="P2343" s="127">
        <v>2</v>
      </c>
    </row>
    <row r="2344" spans="1:16" s="123" customFormat="1" ht="15.75" x14ac:dyDescent="0.25">
      <c r="A2344" s="121"/>
      <c r="B2344" s="127">
        <v>2334</v>
      </c>
      <c r="C2344" s="127">
        <v>2</v>
      </c>
      <c r="D2344" s="127">
        <v>18</v>
      </c>
      <c r="E2344" s="127">
        <v>24000</v>
      </c>
      <c r="F2344" s="128">
        <v>2.2610271351271898</v>
      </c>
      <c r="G2344" s="127">
        <v>36000</v>
      </c>
      <c r="H2344" s="127">
        <v>6900</v>
      </c>
      <c r="I2344" s="127">
        <v>6000</v>
      </c>
      <c r="J2344" s="127">
        <v>2</v>
      </c>
      <c r="K2344" s="129">
        <v>37</v>
      </c>
      <c r="L2344" s="127">
        <v>1</v>
      </c>
      <c r="M2344" s="127">
        <v>4</v>
      </c>
      <c r="N2344" s="127">
        <v>1</v>
      </c>
      <c r="O2344" s="127">
        <v>4</v>
      </c>
      <c r="P2344" s="127">
        <v>3</v>
      </c>
    </row>
    <row r="2345" spans="1:16" s="123" customFormat="1" ht="15.75" x14ac:dyDescent="0.25">
      <c r="A2345" s="121"/>
      <c r="B2345" s="127">
        <v>2335</v>
      </c>
      <c r="C2345" s="127">
        <v>5</v>
      </c>
      <c r="D2345" s="127">
        <v>12</v>
      </c>
      <c r="E2345" s="127">
        <v>18300</v>
      </c>
      <c r="F2345" s="128">
        <v>2.140370085439141</v>
      </c>
      <c r="G2345" s="127">
        <v>36000</v>
      </c>
      <c r="H2345" s="127">
        <v>7300</v>
      </c>
      <c r="I2345" s="127">
        <v>5500</v>
      </c>
      <c r="J2345" s="127">
        <v>2</v>
      </c>
      <c r="K2345" s="127">
        <v>49</v>
      </c>
      <c r="L2345" s="127">
        <v>1</v>
      </c>
      <c r="M2345" s="127">
        <v>2</v>
      </c>
      <c r="N2345" s="127">
        <v>1</v>
      </c>
      <c r="O2345" s="127">
        <v>3</v>
      </c>
      <c r="P2345" s="127">
        <v>2</v>
      </c>
    </row>
    <row r="2346" spans="1:16" s="123" customFormat="1" ht="15.75" x14ac:dyDescent="0.25">
      <c r="A2346" s="121"/>
      <c r="B2346" s="127">
        <v>2336</v>
      </c>
      <c r="C2346" s="127">
        <v>4</v>
      </c>
      <c r="D2346" s="127">
        <v>12</v>
      </c>
      <c r="E2346" s="127">
        <v>18300</v>
      </c>
      <c r="F2346" s="128">
        <v>3.4287148361993616</v>
      </c>
      <c r="G2346" s="127">
        <v>36000</v>
      </c>
      <c r="H2346" s="127">
        <v>5200</v>
      </c>
      <c r="I2346" s="127">
        <v>6000</v>
      </c>
      <c r="J2346" s="127">
        <v>2</v>
      </c>
      <c r="K2346" s="129">
        <v>50</v>
      </c>
      <c r="L2346" s="127">
        <v>1</v>
      </c>
      <c r="M2346" s="127">
        <v>2</v>
      </c>
      <c r="N2346" s="127">
        <v>2</v>
      </c>
      <c r="O2346" s="127">
        <v>4</v>
      </c>
      <c r="P2346" s="127">
        <v>3</v>
      </c>
    </row>
    <row r="2347" spans="1:16" s="123" customFormat="1" ht="15.75" x14ac:dyDescent="0.25">
      <c r="A2347" s="121"/>
      <c r="B2347" s="127">
        <v>2337</v>
      </c>
      <c r="C2347" s="127">
        <v>1</v>
      </c>
      <c r="D2347" s="127">
        <v>36</v>
      </c>
      <c r="E2347" s="127">
        <v>24000</v>
      </c>
      <c r="F2347" s="128">
        <v>2.3144142818025508</v>
      </c>
      <c r="G2347" s="127">
        <v>36000</v>
      </c>
      <c r="H2347" s="127">
        <v>6200</v>
      </c>
      <c r="I2347" s="127">
        <v>5000</v>
      </c>
      <c r="J2347" s="127">
        <v>1</v>
      </c>
      <c r="K2347" s="127">
        <v>46</v>
      </c>
      <c r="L2347" s="127">
        <v>4</v>
      </c>
      <c r="M2347" s="127">
        <v>4</v>
      </c>
      <c r="N2347" s="127">
        <v>1</v>
      </c>
      <c r="O2347" s="127">
        <v>2</v>
      </c>
      <c r="P2347" s="127">
        <v>2</v>
      </c>
    </row>
    <row r="2348" spans="1:16" s="123" customFormat="1" ht="15.75" x14ac:dyDescent="0.25">
      <c r="A2348" s="121"/>
      <c r="B2348" s="127">
        <v>2338</v>
      </c>
      <c r="C2348" s="127">
        <v>2</v>
      </c>
      <c r="D2348" s="127">
        <v>60</v>
      </c>
      <c r="E2348" s="127">
        <v>24000</v>
      </c>
      <c r="F2348" s="128">
        <v>1.5495657297901391</v>
      </c>
      <c r="G2348" s="127">
        <v>42000</v>
      </c>
      <c r="H2348" s="127">
        <v>6200</v>
      </c>
      <c r="I2348" s="127">
        <v>6000</v>
      </c>
      <c r="J2348" s="127">
        <v>1</v>
      </c>
      <c r="K2348" s="127">
        <v>29</v>
      </c>
      <c r="L2348" s="127">
        <v>1</v>
      </c>
      <c r="M2348" s="127">
        <v>3</v>
      </c>
      <c r="N2348" s="127">
        <v>2</v>
      </c>
      <c r="O2348" s="127">
        <v>2</v>
      </c>
      <c r="P2348" s="127">
        <v>3</v>
      </c>
    </row>
    <row r="2349" spans="1:16" s="123" customFormat="1" ht="15.75" x14ac:dyDescent="0.25">
      <c r="A2349" s="121"/>
      <c r="B2349" s="127">
        <v>2339</v>
      </c>
      <c r="C2349" s="127">
        <v>3</v>
      </c>
      <c r="D2349" s="127">
        <v>48</v>
      </c>
      <c r="E2349" s="127">
        <v>5400</v>
      </c>
      <c r="F2349" s="128">
        <v>3.3205217212075198</v>
      </c>
      <c r="G2349" s="127">
        <v>18000</v>
      </c>
      <c r="H2349" s="127">
        <v>3600</v>
      </c>
      <c r="I2349" s="127">
        <v>6000</v>
      </c>
      <c r="J2349" s="127">
        <v>2</v>
      </c>
      <c r="K2349" s="129">
        <v>43</v>
      </c>
      <c r="L2349" s="127">
        <v>2</v>
      </c>
      <c r="M2349" s="127">
        <v>5</v>
      </c>
      <c r="N2349" s="127">
        <v>2</v>
      </c>
      <c r="O2349" s="127">
        <v>1</v>
      </c>
      <c r="P2349" s="127">
        <v>1</v>
      </c>
    </row>
    <row r="2350" spans="1:16" s="123" customFormat="1" ht="15.75" x14ac:dyDescent="0.25">
      <c r="A2350" s="121"/>
      <c r="B2350" s="127">
        <v>2340</v>
      </c>
      <c r="C2350" s="127">
        <v>4</v>
      </c>
      <c r="D2350" s="127">
        <v>48</v>
      </c>
      <c r="E2350" s="127">
        <v>14000</v>
      </c>
      <c r="F2350" s="128">
        <v>1.5169745188353256</v>
      </c>
      <c r="G2350" s="127">
        <v>21000</v>
      </c>
      <c r="H2350" s="127">
        <v>3300</v>
      </c>
      <c r="I2350" s="127">
        <v>6000</v>
      </c>
      <c r="J2350" s="127">
        <v>1</v>
      </c>
      <c r="K2350" s="127">
        <v>29</v>
      </c>
      <c r="L2350" s="127">
        <v>2</v>
      </c>
      <c r="M2350" s="127">
        <v>4</v>
      </c>
      <c r="N2350" s="127">
        <v>1</v>
      </c>
      <c r="O2350" s="127">
        <v>4</v>
      </c>
      <c r="P2350" s="127">
        <v>3</v>
      </c>
    </row>
    <row r="2351" spans="1:16" s="123" customFormat="1" ht="15.75" x14ac:dyDescent="0.25">
      <c r="A2351" s="121"/>
      <c r="B2351" s="127">
        <v>2341</v>
      </c>
      <c r="C2351" s="127">
        <v>2</v>
      </c>
      <c r="D2351" s="127">
        <v>12</v>
      </c>
      <c r="E2351" s="127">
        <v>14000</v>
      </c>
      <c r="F2351" s="128">
        <v>2.9235809893563478</v>
      </c>
      <c r="G2351" s="127">
        <v>21000</v>
      </c>
      <c r="H2351" s="127">
        <v>3600</v>
      </c>
      <c r="I2351" s="127">
        <v>6000</v>
      </c>
      <c r="J2351" s="127">
        <v>1</v>
      </c>
      <c r="K2351" s="129">
        <v>26</v>
      </c>
      <c r="L2351" s="127">
        <v>4</v>
      </c>
      <c r="M2351" s="127">
        <v>4</v>
      </c>
      <c r="N2351" s="127">
        <v>1</v>
      </c>
      <c r="O2351" s="127">
        <v>3</v>
      </c>
      <c r="P2351" s="127">
        <v>2</v>
      </c>
    </row>
    <row r="2352" spans="1:16" s="123" customFormat="1" ht="15.75" x14ac:dyDescent="0.25">
      <c r="A2352" s="121"/>
      <c r="B2352" s="127">
        <v>2342</v>
      </c>
      <c r="C2352" s="127">
        <v>2</v>
      </c>
      <c r="D2352" s="127">
        <v>36</v>
      </c>
      <c r="E2352" s="127">
        <v>14000</v>
      </c>
      <c r="F2352" s="128">
        <v>2.8418426855097509</v>
      </c>
      <c r="G2352" s="127">
        <v>25000</v>
      </c>
      <c r="H2352" s="127">
        <v>3600</v>
      </c>
      <c r="I2352" s="127">
        <v>6000</v>
      </c>
      <c r="J2352" s="127">
        <v>1</v>
      </c>
      <c r="K2352" s="127">
        <v>37</v>
      </c>
      <c r="L2352" s="127">
        <v>2</v>
      </c>
      <c r="M2352" s="127">
        <v>5</v>
      </c>
      <c r="N2352" s="127">
        <v>1</v>
      </c>
      <c r="O2352" s="127">
        <v>1</v>
      </c>
      <c r="P2352" s="127">
        <v>3</v>
      </c>
    </row>
    <row r="2353" spans="1:16" s="123" customFormat="1" ht="15.75" x14ac:dyDescent="0.25">
      <c r="A2353" s="121"/>
      <c r="B2353" s="127">
        <v>2343</v>
      </c>
      <c r="C2353" s="127">
        <v>3</v>
      </c>
      <c r="D2353" s="127">
        <v>36</v>
      </c>
      <c r="E2353" s="127">
        <v>14000</v>
      </c>
      <c r="F2353" s="128">
        <v>1.5457330150227517</v>
      </c>
      <c r="G2353" s="127">
        <v>25000</v>
      </c>
      <c r="H2353" s="127">
        <v>3600</v>
      </c>
      <c r="I2353" s="127">
        <v>6000</v>
      </c>
      <c r="J2353" s="127">
        <v>2</v>
      </c>
      <c r="K2353" s="129">
        <v>48</v>
      </c>
      <c r="L2353" s="127">
        <v>2</v>
      </c>
      <c r="M2353" s="127">
        <v>1</v>
      </c>
      <c r="N2353" s="127">
        <v>1</v>
      </c>
      <c r="O2353" s="127">
        <v>2</v>
      </c>
      <c r="P2353" s="127">
        <v>2</v>
      </c>
    </row>
    <row r="2354" spans="1:16" s="123" customFormat="1" ht="15.75" x14ac:dyDescent="0.25">
      <c r="A2354" s="121"/>
      <c r="B2354" s="127">
        <v>2344</v>
      </c>
      <c r="C2354" s="127">
        <v>2</v>
      </c>
      <c r="D2354" s="127">
        <v>12</v>
      </c>
      <c r="E2354" s="127">
        <v>5400</v>
      </c>
      <c r="F2354" s="128">
        <v>1.2687969805192674</v>
      </c>
      <c r="G2354" s="127">
        <v>12000</v>
      </c>
      <c r="H2354" s="127">
        <v>2100</v>
      </c>
      <c r="I2354" s="127">
        <v>6000</v>
      </c>
      <c r="J2354" s="127">
        <v>2</v>
      </c>
      <c r="K2354" s="127">
        <v>31</v>
      </c>
      <c r="L2354" s="127">
        <v>4</v>
      </c>
      <c r="M2354" s="127">
        <v>4</v>
      </c>
      <c r="N2354" s="127">
        <v>2</v>
      </c>
      <c r="O2354" s="127">
        <v>4</v>
      </c>
      <c r="P2354" s="127">
        <v>1</v>
      </c>
    </row>
    <row r="2355" spans="1:16" s="123" customFormat="1" ht="15.75" x14ac:dyDescent="0.25">
      <c r="A2355" s="121"/>
      <c r="B2355" s="127">
        <v>2345</v>
      </c>
      <c r="C2355" s="127">
        <v>5</v>
      </c>
      <c r="D2355" s="127">
        <v>36</v>
      </c>
      <c r="E2355" s="127">
        <v>18300</v>
      </c>
      <c r="F2355" s="128">
        <v>1.0503574328633025</v>
      </c>
      <c r="G2355" s="127">
        <v>33000</v>
      </c>
      <c r="H2355" s="127">
        <v>6000</v>
      </c>
      <c r="I2355" s="127">
        <v>5500</v>
      </c>
      <c r="J2355" s="127">
        <v>2</v>
      </c>
      <c r="K2355" s="129">
        <v>46</v>
      </c>
      <c r="L2355" s="127">
        <v>4</v>
      </c>
      <c r="M2355" s="127">
        <v>1</v>
      </c>
      <c r="N2355" s="127">
        <v>1</v>
      </c>
      <c r="O2355" s="127">
        <v>4</v>
      </c>
      <c r="P2355" s="127">
        <v>3</v>
      </c>
    </row>
    <row r="2356" spans="1:16" s="123" customFormat="1" ht="15.75" x14ac:dyDescent="0.25">
      <c r="A2356" s="121"/>
      <c r="B2356" s="127">
        <v>2346</v>
      </c>
      <c r="C2356" s="127">
        <v>3</v>
      </c>
      <c r="D2356" s="127">
        <v>36</v>
      </c>
      <c r="E2356" s="127">
        <v>5400</v>
      </c>
      <c r="F2356" s="128">
        <v>2.6826722538652858</v>
      </c>
      <c r="G2356" s="127">
        <v>12000</v>
      </c>
      <c r="H2356" s="127">
        <v>2300</v>
      </c>
      <c r="I2356" s="127">
        <v>6000</v>
      </c>
      <c r="J2356" s="127">
        <v>2</v>
      </c>
      <c r="K2356" s="127">
        <v>42</v>
      </c>
      <c r="L2356" s="127">
        <v>3</v>
      </c>
      <c r="M2356" s="127">
        <v>4</v>
      </c>
      <c r="N2356" s="127">
        <v>1</v>
      </c>
      <c r="O2356" s="127">
        <v>3</v>
      </c>
      <c r="P2356" s="127">
        <v>3</v>
      </c>
    </row>
    <row r="2357" spans="1:16" s="123" customFormat="1" ht="15.75" x14ac:dyDescent="0.25">
      <c r="A2357" s="121"/>
      <c r="B2357" s="127">
        <v>2347</v>
      </c>
      <c r="C2357" s="127">
        <v>5</v>
      </c>
      <c r="D2357" s="127">
        <v>18</v>
      </c>
      <c r="E2357" s="127">
        <v>24000</v>
      </c>
      <c r="F2357" s="128">
        <v>2.1618226504636162</v>
      </c>
      <c r="G2357" s="127">
        <v>36000</v>
      </c>
      <c r="H2357" s="127">
        <v>8400</v>
      </c>
      <c r="I2357" s="127">
        <v>5500</v>
      </c>
      <c r="J2357" s="127">
        <v>2</v>
      </c>
      <c r="K2357" s="129">
        <v>50</v>
      </c>
      <c r="L2357" s="127">
        <v>3</v>
      </c>
      <c r="M2357" s="127">
        <v>2</v>
      </c>
      <c r="N2357" s="127">
        <v>2</v>
      </c>
      <c r="O2357" s="127">
        <v>3</v>
      </c>
      <c r="P2357" s="127">
        <v>3</v>
      </c>
    </row>
    <row r="2358" spans="1:16" s="123" customFormat="1" ht="15.75" x14ac:dyDescent="0.25">
      <c r="A2358" s="121"/>
      <c r="B2358" s="127">
        <v>2348</v>
      </c>
      <c r="C2358" s="127">
        <v>2</v>
      </c>
      <c r="D2358" s="127">
        <v>60</v>
      </c>
      <c r="E2358" s="127">
        <v>5400</v>
      </c>
      <c r="F2358" s="128">
        <v>1.6460395613709875</v>
      </c>
      <c r="G2358" s="127">
        <v>12000</v>
      </c>
      <c r="H2358" s="127">
        <v>2100</v>
      </c>
      <c r="I2358" s="127">
        <v>6000</v>
      </c>
      <c r="J2358" s="127">
        <v>1</v>
      </c>
      <c r="K2358" s="127">
        <v>36</v>
      </c>
      <c r="L2358" s="127">
        <v>2</v>
      </c>
      <c r="M2358" s="127">
        <v>2</v>
      </c>
      <c r="N2358" s="127">
        <v>2</v>
      </c>
      <c r="O2358" s="127">
        <v>3</v>
      </c>
      <c r="P2358" s="127">
        <v>3</v>
      </c>
    </row>
    <row r="2359" spans="1:16" s="123" customFormat="1" ht="15.75" x14ac:dyDescent="0.25">
      <c r="A2359" s="121"/>
      <c r="B2359" s="127">
        <v>2349</v>
      </c>
      <c r="C2359" s="127">
        <v>3</v>
      </c>
      <c r="D2359" s="127">
        <v>36</v>
      </c>
      <c r="E2359" s="127">
        <v>18300</v>
      </c>
      <c r="F2359" s="128">
        <v>3.2714538050840276</v>
      </c>
      <c r="G2359" s="127">
        <v>36000</v>
      </c>
      <c r="H2359" s="127">
        <v>5200</v>
      </c>
      <c r="I2359" s="127">
        <v>6000</v>
      </c>
      <c r="J2359" s="127">
        <v>2</v>
      </c>
      <c r="K2359" s="127">
        <v>45</v>
      </c>
      <c r="L2359" s="127">
        <v>3</v>
      </c>
      <c r="M2359" s="127">
        <v>3</v>
      </c>
      <c r="N2359" s="127">
        <v>2</v>
      </c>
      <c r="O2359" s="127">
        <v>1</v>
      </c>
      <c r="P2359" s="127">
        <v>3</v>
      </c>
    </row>
    <row r="2360" spans="1:16" s="123" customFormat="1" ht="15.75" x14ac:dyDescent="0.25">
      <c r="A2360" s="121"/>
      <c r="B2360" s="127">
        <v>2350</v>
      </c>
      <c r="C2360" s="127">
        <v>4</v>
      </c>
      <c r="D2360" s="127">
        <v>18</v>
      </c>
      <c r="E2360" s="127">
        <v>24000</v>
      </c>
      <c r="F2360" s="128">
        <v>3.4301741513726034</v>
      </c>
      <c r="G2360" s="127">
        <v>36000</v>
      </c>
      <c r="H2360" s="127">
        <v>7300</v>
      </c>
      <c r="I2360" s="127">
        <v>6000</v>
      </c>
      <c r="J2360" s="127">
        <v>2</v>
      </c>
      <c r="K2360" s="129">
        <v>22</v>
      </c>
      <c r="L2360" s="127">
        <v>3</v>
      </c>
      <c r="M2360" s="127">
        <v>3</v>
      </c>
      <c r="N2360" s="127">
        <v>1</v>
      </c>
      <c r="O2360" s="127">
        <v>2</v>
      </c>
      <c r="P2360" s="127">
        <v>2</v>
      </c>
    </row>
    <row r="2361" spans="1:16" s="123" customFormat="1" ht="15.75" x14ac:dyDescent="0.25">
      <c r="A2361" s="121"/>
      <c r="B2361" s="127">
        <v>2351</v>
      </c>
      <c r="C2361" s="127">
        <v>3</v>
      </c>
      <c r="D2361" s="127">
        <v>12</v>
      </c>
      <c r="E2361" s="127">
        <v>14000</v>
      </c>
      <c r="F2361" s="128">
        <v>2.1370833020604687</v>
      </c>
      <c r="G2361" s="127">
        <v>25000</v>
      </c>
      <c r="H2361" s="127">
        <v>4400</v>
      </c>
      <c r="I2361" s="127">
        <v>6000</v>
      </c>
      <c r="J2361" s="127">
        <v>1</v>
      </c>
      <c r="K2361" s="127">
        <v>41</v>
      </c>
      <c r="L2361" s="127">
        <v>4</v>
      </c>
      <c r="M2361" s="127">
        <v>4</v>
      </c>
      <c r="N2361" s="127">
        <v>2</v>
      </c>
      <c r="O2361" s="127">
        <v>2</v>
      </c>
      <c r="P2361" s="127">
        <v>2</v>
      </c>
    </row>
    <row r="2362" spans="1:16" s="123" customFormat="1" ht="15.75" x14ac:dyDescent="0.25">
      <c r="A2362" s="121"/>
      <c r="B2362" s="127">
        <v>2352</v>
      </c>
      <c r="C2362" s="127">
        <v>3</v>
      </c>
      <c r="D2362" s="127">
        <v>36</v>
      </c>
      <c r="E2362" s="127">
        <v>18300</v>
      </c>
      <c r="F2362" s="128">
        <v>3.2062512659818889</v>
      </c>
      <c r="G2362" s="127">
        <v>36000</v>
      </c>
      <c r="H2362" s="127">
        <v>5200</v>
      </c>
      <c r="I2362" s="127">
        <v>6000</v>
      </c>
      <c r="J2362" s="127">
        <v>1</v>
      </c>
      <c r="K2362" s="127">
        <v>30</v>
      </c>
      <c r="L2362" s="127">
        <v>2</v>
      </c>
      <c r="M2362" s="127">
        <v>1</v>
      </c>
      <c r="N2362" s="127">
        <v>2</v>
      </c>
      <c r="O2362" s="127">
        <v>4</v>
      </c>
      <c r="P2362" s="127">
        <v>3</v>
      </c>
    </row>
    <row r="2363" spans="1:16" s="123" customFormat="1" ht="15.75" x14ac:dyDescent="0.25">
      <c r="A2363" s="121"/>
      <c r="B2363" s="127">
        <v>2353</v>
      </c>
      <c r="C2363" s="127">
        <v>5</v>
      </c>
      <c r="D2363" s="127">
        <v>36</v>
      </c>
      <c r="E2363" s="127">
        <v>18300</v>
      </c>
      <c r="F2363" s="128">
        <v>2.533511922157281</v>
      </c>
      <c r="G2363" s="127">
        <v>36000</v>
      </c>
      <c r="H2363" s="127">
        <v>6900</v>
      </c>
      <c r="I2363" s="127">
        <v>5500</v>
      </c>
      <c r="J2363" s="127">
        <v>2</v>
      </c>
      <c r="K2363" s="129">
        <v>19</v>
      </c>
      <c r="L2363" s="127">
        <v>3</v>
      </c>
      <c r="M2363" s="127">
        <v>4</v>
      </c>
      <c r="N2363" s="127">
        <v>2</v>
      </c>
      <c r="O2363" s="127">
        <v>3</v>
      </c>
      <c r="P2363" s="127">
        <v>3</v>
      </c>
    </row>
    <row r="2364" spans="1:16" s="123" customFormat="1" ht="15.75" x14ac:dyDescent="0.25">
      <c r="A2364" s="121"/>
      <c r="B2364" s="127">
        <v>2354</v>
      </c>
      <c r="C2364" s="127">
        <v>1</v>
      </c>
      <c r="D2364" s="127">
        <v>36</v>
      </c>
      <c r="E2364" s="127">
        <v>24000</v>
      </c>
      <c r="F2364" s="128">
        <v>3.2065191025084716</v>
      </c>
      <c r="G2364" s="127">
        <v>36000</v>
      </c>
      <c r="H2364" s="127">
        <v>6200</v>
      </c>
      <c r="I2364" s="127">
        <v>5000</v>
      </c>
      <c r="J2364" s="127">
        <v>2</v>
      </c>
      <c r="K2364" s="127">
        <v>35</v>
      </c>
      <c r="L2364" s="127">
        <v>4</v>
      </c>
      <c r="M2364" s="127">
        <v>5</v>
      </c>
      <c r="N2364" s="127">
        <v>2</v>
      </c>
      <c r="O2364" s="127">
        <v>2</v>
      </c>
      <c r="P2364" s="127">
        <v>3</v>
      </c>
    </row>
    <row r="2365" spans="1:16" s="123" customFormat="1" ht="15.75" x14ac:dyDescent="0.25">
      <c r="A2365" s="121"/>
      <c r="B2365" s="127">
        <v>2355</v>
      </c>
      <c r="C2365" s="127">
        <v>3</v>
      </c>
      <c r="D2365" s="127">
        <v>36</v>
      </c>
      <c r="E2365" s="127">
        <v>14000</v>
      </c>
      <c r="F2365" s="128">
        <v>1.2689321656929851</v>
      </c>
      <c r="G2365" s="127">
        <v>25000</v>
      </c>
      <c r="H2365" s="127">
        <v>4000</v>
      </c>
      <c r="I2365" s="127">
        <v>6000</v>
      </c>
      <c r="J2365" s="127">
        <v>2</v>
      </c>
      <c r="K2365" s="129">
        <v>54</v>
      </c>
      <c r="L2365" s="127">
        <v>4</v>
      </c>
      <c r="M2365" s="127">
        <v>3</v>
      </c>
      <c r="N2365" s="127">
        <v>2</v>
      </c>
      <c r="O2365" s="127">
        <v>4</v>
      </c>
      <c r="P2365" s="127">
        <v>1</v>
      </c>
    </row>
    <row r="2366" spans="1:16" s="123" customFormat="1" ht="15.75" x14ac:dyDescent="0.25">
      <c r="A2366" s="121"/>
      <c r="B2366" s="127">
        <v>2356</v>
      </c>
      <c r="C2366" s="127">
        <v>5</v>
      </c>
      <c r="D2366" s="127">
        <v>18</v>
      </c>
      <c r="E2366" s="127">
        <v>24000</v>
      </c>
      <c r="F2366" s="128">
        <v>1.2849447793814621</v>
      </c>
      <c r="G2366" s="127">
        <v>36000</v>
      </c>
      <c r="H2366" s="127">
        <v>7300</v>
      </c>
      <c r="I2366" s="127">
        <v>5500</v>
      </c>
      <c r="J2366" s="127">
        <v>1</v>
      </c>
      <c r="K2366" s="127">
        <v>37</v>
      </c>
      <c r="L2366" s="127">
        <v>1</v>
      </c>
      <c r="M2366" s="127">
        <v>2</v>
      </c>
      <c r="N2366" s="127">
        <v>2</v>
      </c>
      <c r="O2366" s="127">
        <v>1</v>
      </c>
      <c r="P2366" s="127">
        <v>1</v>
      </c>
    </row>
    <row r="2367" spans="1:16" s="123" customFormat="1" ht="15.75" x14ac:dyDescent="0.25">
      <c r="A2367" s="121"/>
      <c r="B2367" s="127">
        <v>2357</v>
      </c>
      <c r="C2367" s="127">
        <v>1</v>
      </c>
      <c r="D2367" s="127">
        <v>36</v>
      </c>
      <c r="E2367" s="127">
        <v>24000</v>
      </c>
      <c r="F2367" s="128">
        <v>1.3220866949722407</v>
      </c>
      <c r="G2367" s="127">
        <v>36000</v>
      </c>
      <c r="H2367" s="127">
        <v>6000</v>
      </c>
      <c r="I2367" s="127">
        <v>5000</v>
      </c>
      <c r="J2367" s="127">
        <v>1</v>
      </c>
      <c r="K2367" s="127">
        <v>44</v>
      </c>
      <c r="L2367" s="127">
        <v>1</v>
      </c>
      <c r="M2367" s="127">
        <v>3</v>
      </c>
      <c r="N2367" s="127">
        <v>2</v>
      </c>
      <c r="O2367" s="127">
        <v>4</v>
      </c>
      <c r="P2367" s="127">
        <v>1</v>
      </c>
    </row>
    <row r="2368" spans="1:16" s="123" customFormat="1" ht="15.75" x14ac:dyDescent="0.25">
      <c r="A2368" s="121"/>
      <c r="B2368" s="127">
        <v>2358</v>
      </c>
      <c r="C2368" s="127">
        <v>3</v>
      </c>
      <c r="D2368" s="127">
        <v>12</v>
      </c>
      <c r="E2368" s="127">
        <v>24000</v>
      </c>
      <c r="F2368" s="128">
        <v>3.0718363685477166</v>
      </c>
      <c r="G2368" s="127">
        <v>42000</v>
      </c>
      <c r="H2368" s="127">
        <v>7300</v>
      </c>
      <c r="I2368" s="127">
        <v>6000</v>
      </c>
      <c r="J2368" s="127">
        <v>1</v>
      </c>
      <c r="K2368" s="127">
        <v>42</v>
      </c>
      <c r="L2368" s="127">
        <v>2</v>
      </c>
      <c r="M2368" s="127">
        <v>1</v>
      </c>
      <c r="N2368" s="127">
        <v>1</v>
      </c>
      <c r="O2368" s="127">
        <v>2</v>
      </c>
      <c r="P2368" s="127">
        <v>1</v>
      </c>
    </row>
    <row r="2369" spans="1:16" s="123" customFormat="1" ht="15.75" x14ac:dyDescent="0.25">
      <c r="A2369" s="121"/>
      <c r="B2369" s="127">
        <v>2359</v>
      </c>
      <c r="C2369" s="127">
        <v>3</v>
      </c>
      <c r="D2369" s="127">
        <v>36</v>
      </c>
      <c r="E2369" s="127">
        <v>18300</v>
      </c>
      <c r="F2369" s="128">
        <v>1.5360672327711193</v>
      </c>
      <c r="G2369" s="127">
        <v>36000</v>
      </c>
      <c r="H2369" s="127">
        <v>5200</v>
      </c>
      <c r="I2369" s="127">
        <v>6000</v>
      </c>
      <c r="J2369" s="127">
        <v>2</v>
      </c>
      <c r="K2369" s="129">
        <v>36</v>
      </c>
      <c r="L2369" s="127">
        <v>4</v>
      </c>
      <c r="M2369" s="127">
        <v>4</v>
      </c>
      <c r="N2369" s="127">
        <v>2</v>
      </c>
      <c r="O2369" s="127">
        <v>4</v>
      </c>
      <c r="P2369" s="127">
        <v>2</v>
      </c>
    </row>
    <row r="2370" spans="1:16" s="123" customFormat="1" ht="15.75" x14ac:dyDescent="0.25">
      <c r="A2370" s="121"/>
      <c r="B2370" s="127">
        <v>2360</v>
      </c>
      <c r="C2370" s="127">
        <v>4</v>
      </c>
      <c r="D2370" s="127">
        <v>48</v>
      </c>
      <c r="E2370" s="127">
        <v>24000</v>
      </c>
      <c r="F2370" s="128">
        <v>3.7402137099271902</v>
      </c>
      <c r="G2370" s="127">
        <v>36000</v>
      </c>
      <c r="H2370" s="127">
        <v>7300</v>
      </c>
      <c r="I2370" s="127">
        <v>6000</v>
      </c>
      <c r="J2370" s="127">
        <v>2</v>
      </c>
      <c r="K2370" s="127">
        <v>47</v>
      </c>
      <c r="L2370" s="127">
        <v>1</v>
      </c>
      <c r="M2370" s="127">
        <v>1</v>
      </c>
      <c r="N2370" s="127">
        <v>1</v>
      </c>
      <c r="O2370" s="127">
        <v>2</v>
      </c>
      <c r="P2370" s="127">
        <v>3</v>
      </c>
    </row>
    <row r="2371" spans="1:16" s="123" customFormat="1" ht="15.75" x14ac:dyDescent="0.25">
      <c r="A2371" s="121"/>
      <c r="B2371" s="127">
        <v>2361</v>
      </c>
      <c r="C2371" s="127">
        <v>4</v>
      </c>
      <c r="D2371" s="127">
        <v>36</v>
      </c>
      <c r="E2371" s="127">
        <v>24000</v>
      </c>
      <c r="F2371" s="128">
        <v>1.3705452144139838</v>
      </c>
      <c r="G2371" s="127">
        <v>36000</v>
      </c>
      <c r="H2371" s="127">
        <v>6900</v>
      </c>
      <c r="I2371" s="127">
        <v>6000</v>
      </c>
      <c r="J2371" s="127">
        <v>2</v>
      </c>
      <c r="K2371" s="129">
        <v>54</v>
      </c>
      <c r="L2371" s="127">
        <v>1</v>
      </c>
      <c r="M2371" s="127">
        <v>4</v>
      </c>
      <c r="N2371" s="127">
        <v>2</v>
      </c>
      <c r="O2371" s="127">
        <v>3</v>
      </c>
      <c r="P2371" s="127">
        <v>1</v>
      </c>
    </row>
    <row r="2372" spans="1:16" s="123" customFormat="1" ht="15.75" x14ac:dyDescent="0.25">
      <c r="A2372" s="121"/>
      <c r="B2372" s="127">
        <v>2362</v>
      </c>
      <c r="C2372" s="127">
        <v>2</v>
      </c>
      <c r="D2372" s="127">
        <v>60</v>
      </c>
      <c r="E2372" s="127">
        <v>14000</v>
      </c>
      <c r="F2372" s="128">
        <v>2.2238565119722349</v>
      </c>
      <c r="G2372" s="127">
        <v>25000</v>
      </c>
      <c r="H2372" s="127">
        <v>4400</v>
      </c>
      <c r="I2372" s="127">
        <v>6000</v>
      </c>
      <c r="J2372" s="127">
        <v>2</v>
      </c>
      <c r="K2372" s="127">
        <v>21</v>
      </c>
      <c r="L2372" s="127">
        <v>3</v>
      </c>
      <c r="M2372" s="127">
        <v>3</v>
      </c>
      <c r="N2372" s="127">
        <v>2</v>
      </c>
      <c r="O2372" s="127">
        <v>4</v>
      </c>
      <c r="P2372" s="127">
        <v>2</v>
      </c>
    </row>
    <row r="2373" spans="1:16" s="123" customFormat="1" ht="15.75" x14ac:dyDescent="0.25">
      <c r="A2373" s="121"/>
      <c r="B2373" s="127">
        <v>2363</v>
      </c>
      <c r="C2373" s="127">
        <v>4</v>
      </c>
      <c r="D2373" s="127">
        <v>36</v>
      </c>
      <c r="E2373" s="127">
        <v>18300</v>
      </c>
      <c r="F2373" s="128">
        <v>1.2368641856866747</v>
      </c>
      <c r="G2373" s="127">
        <v>36000</v>
      </c>
      <c r="H2373" s="127">
        <v>4400</v>
      </c>
      <c r="I2373" s="127">
        <v>6000</v>
      </c>
      <c r="J2373" s="127">
        <v>1</v>
      </c>
      <c r="K2373" s="129">
        <v>39</v>
      </c>
      <c r="L2373" s="127">
        <v>2</v>
      </c>
      <c r="M2373" s="127">
        <v>2</v>
      </c>
      <c r="N2373" s="127">
        <v>1</v>
      </c>
      <c r="O2373" s="127">
        <v>2</v>
      </c>
      <c r="P2373" s="127">
        <v>3</v>
      </c>
    </row>
    <row r="2374" spans="1:16" s="123" customFormat="1" ht="15.75" x14ac:dyDescent="0.25">
      <c r="A2374" s="121"/>
      <c r="B2374" s="127">
        <v>2364</v>
      </c>
      <c r="C2374" s="127">
        <v>4</v>
      </c>
      <c r="D2374" s="127">
        <v>36</v>
      </c>
      <c r="E2374" s="127">
        <v>24000</v>
      </c>
      <c r="F2374" s="128">
        <v>3.6288604689279582</v>
      </c>
      <c r="G2374" s="127">
        <v>36000</v>
      </c>
      <c r="H2374" s="127">
        <v>7300</v>
      </c>
      <c r="I2374" s="127">
        <v>6000</v>
      </c>
      <c r="J2374" s="127">
        <v>1</v>
      </c>
      <c r="K2374" s="127">
        <v>41</v>
      </c>
      <c r="L2374" s="127">
        <v>2</v>
      </c>
      <c r="M2374" s="127">
        <v>4</v>
      </c>
      <c r="N2374" s="127">
        <v>1</v>
      </c>
      <c r="O2374" s="127">
        <v>1</v>
      </c>
      <c r="P2374" s="127">
        <v>3</v>
      </c>
    </row>
    <row r="2375" spans="1:16" s="123" customFormat="1" ht="15.75" x14ac:dyDescent="0.25">
      <c r="A2375" s="121"/>
      <c r="B2375" s="127">
        <v>2365</v>
      </c>
      <c r="C2375" s="127">
        <v>5</v>
      </c>
      <c r="D2375" s="127">
        <v>36</v>
      </c>
      <c r="E2375" s="127">
        <v>5400</v>
      </c>
      <c r="F2375" s="128">
        <v>3.3066405305904576</v>
      </c>
      <c r="G2375" s="127">
        <v>12000</v>
      </c>
      <c r="H2375" s="127">
        <v>2400</v>
      </c>
      <c r="I2375" s="127">
        <v>5500</v>
      </c>
      <c r="J2375" s="127">
        <v>2</v>
      </c>
      <c r="K2375" s="129">
        <v>28</v>
      </c>
      <c r="L2375" s="127">
        <v>3</v>
      </c>
      <c r="M2375" s="127">
        <v>2</v>
      </c>
      <c r="N2375" s="127">
        <v>2</v>
      </c>
      <c r="O2375" s="127">
        <v>3</v>
      </c>
      <c r="P2375" s="127">
        <v>1</v>
      </c>
    </row>
    <row r="2376" spans="1:16" s="123" customFormat="1" ht="15.75" x14ac:dyDescent="0.25">
      <c r="A2376" s="121"/>
      <c r="B2376" s="127">
        <v>2366</v>
      </c>
      <c r="C2376" s="127">
        <v>3</v>
      </c>
      <c r="D2376" s="127">
        <v>36</v>
      </c>
      <c r="E2376" s="127">
        <v>24000</v>
      </c>
      <c r="F2376" s="128">
        <v>1.6746714434739314</v>
      </c>
      <c r="G2376" s="127">
        <v>36000</v>
      </c>
      <c r="H2376" s="127">
        <v>7300</v>
      </c>
      <c r="I2376" s="127">
        <v>6000</v>
      </c>
      <c r="J2376" s="127">
        <v>1</v>
      </c>
      <c r="K2376" s="127">
        <v>34</v>
      </c>
      <c r="L2376" s="127">
        <v>4</v>
      </c>
      <c r="M2376" s="127">
        <v>2</v>
      </c>
      <c r="N2376" s="127">
        <v>2</v>
      </c>
      <c r="O2376" s="127">
        <v>1</v>
      </c>
      <c r="P2376" s="127">
        <v>2</v>
      </c>
    </row>
    <row r="2377" spans="1:16" s="123" customFormat="1" ht="15.75" x14ac:dyDescent="0.25">
      <c r="A2377" s="121"/>
      <c r="B2377" s="127">
        <v>2367</v>
      </c>
      <c r="C2377" s="127">
        <v>4</v>
      </c>
      <c r="D2377" s="127">
        <v>18</v>
      </c>
      <c r="E2377" s="127">
        <v>14000</v>
      </c>
      <c r="F2377" s="128">
        <v>1.9881428384439195</v>
      </c>
      <c r="G2377" s="127">
        <v>21000</v>
      </c>
      <c r="H2377" s="127">
        <v>3300</v>
      </c>
      <c r="I2377" s="127">
        <v>6000</v>
      </c>
      <c r="J2377" s="127">
        <v>1</v>
      </c>
      <c r="K2377" s="129">
        <v>44</v>
      </c>
      <c r="L2377" s="127">
        <v>2</v>
      </c>
      <c r="M2377" s="127">
        <v>2</v>
      </c>
      <c r="N2377" s="127">
        <v>1</v>
      </c>
      <c r="O2377" s="127">
        <v>4</v>
      </c>
      <c r="P2377" s="127">
        <v>1</v>
      </c>
    </row>
    <row r="2378" spans="1:16" s="123" customFormat="1" ht="15.75" x14ac:dyDescent="0.25">
      <c r="A2378" s="121"/>
      <c r="B2378" s="127">
        <v>2368</v>
      </c>
      <c r="C2378" s="127">
        <v>2</v>
      </c>
      <c r="D2378" s="127">
        <v>36</v>
      </c>
      <c r="E2378" s="127">
        <v>14000</v>
      </c>
      <c r="F2378" s="128">
        <v>1.5236926796456156</v>
      </c>
      <c r="G2378" s="127">
        <v>21000</v>
      </c>
      <c r="H2378" s="127">
        <v>3300</v>
      </c>
      <c r="I2378" s="127">
        <v>6000</v>
      </c>
      <c r="J2378" s="127">
        <v>1</v>
      </c>
      <c r="K2378" s="127">
        <v>29</v>
      </c>
      <c r="L2378" s="127">
        <v>1</v>
      </c>
      <c r="M2378" s="127">
        <v>3</v>
      </c>
      <c r="N2378" s="127">
        <v>2</v>
      </c>
      <c r="O2378" s="127">
        <v>2</v>
      </c>
      <c r="P2378" s="127">
        <v>2</v>
      </c>
    </row>
    <row r="2379" spans="1:16" s="123" customFormat="1" ht="15.75" x14ac:dyDescent="0.25">
      <c r="A2379" s="121"/>
      <c r="B2379" s="127">
        <v>2369</v>
      </c>
      <c r="C2379" s="127">
        <v>2</v>
      </c>
      <c r="D2379" s="127">
        <v>36</v>
      </c>
      <c r="E2379" s="127">
        <v>24000</v>
      </c>
      <c r="F2379" s="128">
        <v>2.7733617704513103</v>
      </c>
      <c r="G2379" s="127">
        <v>42000</v>
      </c>
      <c r="H2379" s="127">
        <v>6200</v>
      </c>
      <c r="I2379" s="127">
        <v>6000</v>
      </c>
      <c r="J2379" s="127">
        <v>1</v>
      </c>
      <c r="K2379" s="129">
        <v>45</v>
      </c>
      <c r="L2379" s="127">
        <v>1</v>
      </c>
      <c r="M2379" s="127">
        <v>4</v>
      </c>
      <c r="N2379" s="127">
        <v>2</v>
      </c>
      <c r="O2379" s="127">
        <v>3</v>
      </c>
      <c r="P2379" s="127">
        <v>1</v>
      </c>
    </row>
    <row r="2380" spans="1:16" s="123" customFormat="1" ht="15.75" x14ac:dyDescent="0.25">
      <c r="A2380" s="121"/>
      <c r="B2380" s="127">
        <v>2370</v>
      </c>
      <c r="C2380" s="127">
        <v>3</v>
      </c>
      <c r="D2380" s="127">
        <v>48</v>
      </c>
      <c r="E2380" s="127">
        <v>14000</v>
      </c>
      <c r="F2380" s="128">
        <v>3.8017579015922003</v>
      </c>
      <c r="G2380" s="127">
        <v>25000</v>
      </c>
      <c r="H2380" s="127">
        <v>3600</v>
      </c>
      <c r="I2380" s="127">
        <v>6000</v>
      </c>
      <c r="J2380" s="127">
        <v>2</v>
      </c>
      <c r="K2380" s="127">
        <v>42</v>
      </c>
      <c r="L2380" s="127">
        <v>2</v>
      </c>
      <c r="M2380" s="127">
        <v>3</v>
      </c>
      <c r="N2380" s="127">
        <v>2</v>
      </c>
      <c r="O2380" s="127">
        <v>1</v>
      </c>
      <c r="P2380" s="127">
        <v>3</v>
      </c>
    </row>
    <row r="2381" spans="1:16" s="123" customFormat="1" ht="15.75" x14ac:dyDescent="0.25">
      <c r="A2381" s="121"/>
      <c r="B2381" s="127">
        <v>2371</v>
      </c>
      <c r="C2381" s="127">
        <v>3</v>
      </c>
      <c r="D2381" s="127">
        <v>48</v>
      </c>
      <c r="E2381" s="127">
        <v>14000</v>
      </c>
      <c r="F2381" s="128">
        <v>3.0692346318465997</v>
      </c>
      <c r="G2381" s="127">
        <v>25000</v>
      </c>
      <c r="H2381" s="127">
        <v>3600</v>
      </c>
      <c r="I2381" s="127">
        <v>6000</v>
      </c>
      <c r="J2381" s="127">
        <v>1</v>
      </c>
      <c r="K2381" s="129">
        <v>48</v>
      </c>
      <c r="L2381" s="127">
        <v>1</v>
      </c>
      <c r="M2381" s="127">
        <v>4</v>
      </c>
      <c r="N2381" s="127">
        <v>1</v>
      </c>
      <c r="O2381" s="127">
        <v>2</v>
      </c>
      <c r="P2381" s="127">
        <v>3</v>
      </c>
    </row>
    <row r="2382" spans="1:16" s="123" customFormat="1" ht="15.75" x14ac:dyDescent="0.25">
      <c r="A2382" s="121"/>
      <c r="B2382" s="127">
        <v>2372</v>
      </c>
      <c r="C2382" s="127">
        <v>5</v>
      </c>
      <c r="D2382" s="127">
        <v>36</v>
      </c>
      <c r="E2382" s="127">
        <v>14000</v>
      </c>
      <c r="F2382" s="128">
        <v>3.5088318946874781</v>
      </c>
      <c r="G2382" s="127">
        <v>25000</v>
      </c>
      <c r="H2382" s="127">
        <v>5200</v>
      </c>
      <c r="I2382" s="127">
        <v>5500</v>
      </c>
      <c r="J2382" s="127">
        <v>2</v>
      </c>
      <c r="K2382" s="127">
        <v>24</v>
      </c>
      <c r="L2382" s="127">
        <v>3</v>
      </c>
      <c r="M2382" s="127">
        <v>3</v>
      </c>
      <c r="N2382" s="127">
        <v>1</v>
      </c>
      <c r="O2382" s="127">
        <v>1</v>
      </c>
      <c r="P2382" s="127">
        <v>3</v>
      </c>
    </row>
    <row r="2383" spans="1:16" s="123" customFormat="1" ht="15.75" x14ac:dyDescent="0.25">
      <c r="A2383" s="121"/>
      <c r="B2383" s="127">
        <v>2373</v>
      </c>
      <c r="C2383" s="127">
        <v>2</v>
      </c>
      <c r="D2383" s="127">
        <v>36</v>
      </c>
      <c r="E2383" s="127">
        <v>18300</v>
      </c>
      <c r="F2383" s="128">
        <v>3.954018330110729</v>
      </c>
      <c r="G2383" s="127">
        <v>36000</v>
      </c>
      <c r="H2383" s="127">
        <v>6000</v>
      </c>
      <c r="I2383" s="127">
        <v>6000</v>
      </c>
      <c r="J2383" s="127">
        <v>2</v>
      </c>
      <c r="K2383" s="129">
        <v>39</v>
      </c>
      <c r="L2383" s="127">
        <v>1</v>
      </c>
      <c r="M2383" s="127">
        <v>4</v>
      </c>
      <c r="N2383" s="127">
        <v>2</v>
      </c>
      <c r="O2383" s="127">
        <v>4</v>
      </c>
      <c r="P2383" s="127">
        <v>3</v>
      </c>
    </row>
    <row r="2384" spans="1:16" s="123" customFormat="1" ht="15.75" x14ac:dyDescent="0.25">
      <c r="A2384" s="121"/>
      <c r="B2384" s="127">
        <v>2374</v>
      </c>
      <c r="C2384" s="127">
        <v>4</v>
      </c>
      <c r="D2384" s="127">
        <v>36</v>
      </c>
      <c r="E2384" s="127">
        <v>14000</v>
      </c>
      <c r="F2384" s="128">
        <v>3.6275502075176163</v>
      </c>
      <c r="G2384" s="127">
        <v>25000</v>
      </c>
      <c r="H2384" s="127">
        <v>4200</v>
      </c>
      <c r="I2384" s="127">
        <v>6000</v>
      </c>
      <c r="J2384" s="127">
        <v>1</v>
      </c>
      <c r="K2384" s="129">
        <v>19</v>
      </c>
      <c r="L2384" s="127">
        <v>1</v>
      </c>
      <c r="M2384" s="127">
        <v>4</v>
      </c>
      <c r="N2384" s="127">
        <v>1</v>
      </c>
      <c r="O2384" s="127">
        <v>1</v>
      </c>
      <c r="P2384" s="127">
        <v>1</v>
      </c>
    </row>
    <row r="2385" spans="1:16" s="123" customFormat="1" ht="15.75" x14ac:dyDescent="0.25">
      <c r="A2385" s="121"/>
      <c r="B2385" s="127">
        <v>2375</v>
      </c>
      <c r="C2385" s="127">
        <v>4</v>
      </c>
      <c r="D2385" s="127">
        <v>18</v>
      </c>
      <c r="E2385" s="127">
        <v>24000</v>
      </c>
      <c r="F2385" s="128">
        <v>2.79955970130779</v>
      </c>
      <c r="G2385" s="127">
        <v>49000</v>
      </c>
      <c r="H2385" s="127">
        <v>7300</v>
      </c>
      <c r="I2385" s="127">
        <v>6000</v>
      </c>
      <c r="J2385" s="127">
        <v>1</v>
      </c>
      <c r="K2385" s="127">
        <v>25</v>
      </c>
      <c r="L2385" s="127">
        <v>4</v>
      </c>
      <c r="M2385" s="127">
        <v>3</v>
      </c>
      <c r="N2385" s="127">
        <v>1</v>
      </c>
      <c r="O2385" s="127">
        <v>4</v>
      </c>
      <c r="P2385" s="127">
        <v>1</v>
      </c>
    </row>
    <row r="2386" spans="1:16" s="123" customFormat="1" ht="15.75" x14ac:dyDescent="0.25">
      <c r="A2386" s="121"/>
      <c r="B2386" s="127">
        <v>2376</v>
      </c>
      <c r="C2386" s="127">
        <v>3</v>
      </c>
      <c r="D2386" s="127">
        <v>36</v>
      </c>
      <c r="E2386" s="127">
        <v>5400</v>
      </c>
      <c r="F2386" s="128">
        <v>2.5843502575171486</v>
      </c>
      <c r="G2386" s="127">
        <v>15000</v>
      </c>
      <c r="H2386" s="127">
        <v>2500</v>
      </c>
      <c r="I2386" s="127">
        <v>6000</v>
      </c>
      <c r="J2386" s="127">
        <v>2</v>
      </c>
      <c r="K2386" s="129">
        <v>24</v>
      </c>
      <c r="L2386" s="127">
        <v>1</v>
      </c>
      <c r="M2386" s="127">
        <v>4</v>
      </c>
      <c r="N2386" s="127">
        <v>2</v>
      </c>
      <c r="O2386" s="127">
        <v>4</v>
      </c>
      <c r="P2386" s="127">
        <v>1</v>
      </c>
    </row>
    <row r="2387" spans="1:16" s="123" customFormat="1" ht="15.75" x14ac:dyDescent="0.25">
      <c r="A2387" s="121"/>
      <c r="B2387" s="127">
        <v>2377</v>
      </c>
      <c r="C2387" s="127">
        <v>2</v>
      </c>
      <c r="D2387" s="127">
        <v>12</v>
      </c>
      <c r="E2387" s="127">
        <v>18300</v>
      </c>
      <c r="F2387" s="128">
        <v>3.282637231275638</v>
      </c>
      <c r="G2387" s="127">
        <v>36000</v>
      </c>
      <c r="H2387" s="127">
        <v>4400</v>
      </c>
      <c r="I2387" s="127">
        <v>6000</v>
      </c>
      <c r="J2387" s="127">
        <v>1</v>
      </c>
      <c r="K2387" s="127">
        <v>37</v>
      </c>
      <c r="L2387" s="127">
        <v>3</v>
      </c>
      <c r="M2387" s="127">
        <v>4</v>
      </c>
      <c r="N2387" s="127">
        <v>2</v>
      </c>
      <c r="O2387" s="127">
        <v>1</v>
      </c>
      <c r="P2387" s="127">
        <v>1</v>
      </c>
    </row>
    <row r="2388" spans="1:16" s="123" customFormat="1" ht="15.75" x14ac:dyDescent="0.25">
      <c r="A2388" s="121"/>
      <c r="B2388" s="127">
        <v>2378</v>
      </c>
      <c r="C2388" s="127">
        <v>5</v>
      </c>
      <c r="D2388" s="127">
        <v>36</v>
      </c>
      <c r="E2388" s="127">
        <v>14000</v>
      </c>
      <c r="F2388" s="128">
        <v>2.4371851270618472</v>
      </c>
      <c r="G2388" s="127">
        <v>25000</v>
      </c>
      <c r="H2388" s="127">
        <v>4400</v>
      </c>
      <c r="I2388" s="127">
        <v>5500</v>
      </c>
      <c r="J2388" s="127">
        <v>1</v>
      </c>
      <c r="K2388" s="129">
        <v>25</v>
      </c>
      <c r="L2388" s="127">
        <v>4</v>
      </c>
      <c r="M2388" s="127">
        <v>4</v>
      </c>
      <c r="N2388" s="127">
        <v>1</v>
      </c>
      <c r="O2388" s="127">
        <v>3</v>
      </c>
      <c r="P2388" s="127">
        <v>3</v>
      </c>
    </row>
    <row r="2389" spans="1:16" s="123" customFormat="1" ht="15.75" x14ac:dyDescent="0.25">
      <c r="A2389" s="121"/>
      <c r="B2389" s="127">
        <v>2379</v>
      </c>
      <c r="C2389" s="127">
        <v>5</v>
      </c>
      <c r="D2389" s="127">
        <v>36</v>
      </c>
      <c r="E2389" s="127">
        <v>24000</v>
      </c>
      <c r="F2389" s="128">
        <v>2.2457009314637078</v>
      </c>
      <c r="G2389" s="127">
        <v>36000</v>
      </c>
      <c r="H2389" s="127">
        <v>8400</v>
      </c>
      <c r="I2389" s="127">
        <v>5500</v>
      </c>
      <c r="J2389" s="127">
        <v>1</v>
      </c>
      <c r="K2389" s="127">
        <v>27</v>
      </c>
      <c r="L2389" s="127">
        <v>4</v>
      </c>
      <c r="M2389" s="127">
        <v>3</v>
      </c>
      <c r="N2389" s="127">
        <v>1</v>
      </c>
      <c r="O2389" s="127">
        <v>3</v>
      </c>
      <c r="P2389" s="127">
        <v>1</v>
      </c>
    </row>
    <row r="2390" spans="1:16" s="123" customFormat="1" ht="15.75" x14ac:dyDescent="0.25">
      <c r="A2390" s="121"/>
      <c r="B2390" s="127">
        <v>2380</v>
      </c>
      <c r="C2390" s="127">
        <v>3</v>
      </c>
      <c r="D2390" s="127">
        <v>36</v>
      </c>
      <c r="E2390" s="127">
        <v>24000</v>
      </c>
      <c r="F2390" s="128">
        <v>2.5660181479980695</v>
      </c>
      <c r="G2390" s="127">
        <v>41000</v>
      </c>
      <c r="H2390" s="127">
        <v>6200</v>
      </c>
      <c r="I2390" s="127">
        <v>6000</v>
      </c>
      <c r="J2390" s="127">
        <v>1</v>
      </c>
      <c r="K2390" s="129">
        <v>25</v>
      </c>
      <c r="L2390" s="127">
        <v>1</v>
      </c>
      <c r="M2390" s="127">
        <v>2</v>
      </c>
      <c r="N2390" s="127">
        <v>2</v>
      </c>
      <c r="O2390" s="127">
        <v>4</v>
      </c>
      <c r="P2390" s="127">
        <v>2</v>
      </c>
    </row>
    <row r="2391" spans="1:16" s="123" customFormat="1" ht="15.75" x14ac:dyDescent="0.25">
      <c r="A2391" s="121"/>
      <c r="B2391" s="127">
        <v>2381</v>
      </c>
      <c r="C2391" s="127">
        <v>1</v>
      </c>
      <c r="D2391" s="127">
        <v>18</v>
      </c>
      <c r="E2391" s="127">
        <v>5400</v>
      </c>
      <c r="F2391" s="128">
        <v>3.6277435984988466</v>
      </c>
      <c r="G2391" s="127">
        <v>18000</v>
      </c>
      <c r="H2391" s="127">
        <v>2400</v>
      </c>
      <c r="I2391" s="127">
        <v>5000</v>
      </c>
      <c r="J2391" s="127">
        <v>1</v>
      </c>
      <c r="K2391" s="127">
        <v>48</v>
      </c>
      <c r="L2391" s="127">
        <v>4</v>
      </c>
      <c r="M2391" s="127">
        <v>4</v>
      </c>
      <c r="N2391" s="127">
        <v>1</v>
      </c>
      <c r="O2391" s="127">
        <v>1</v>
      </c>
      <c r="P2391" s="127">
        <v>3</v>
      </c>
    </row>
    <row r="2392" spans="1:16" s="123" customFormat="1" ht="15.75" x14ac:dyDescent="0.25">
      <c r="A2392" s="121"/>
      <c r="B2392" s="127">
        <v>2382</v>
      </c>
      <c r="C2392" s="127">
        <v>1</v>
      </c>
      <c r="D2392" s="127">
        <v>48</v>
      </c>
      <c r="E2392" s="127">
        <v>18300</v>
      </c>
      <c r="F2392" s="128">
        <v>3.4783723988104005</v>
      </c>
      <c r="G2392" s="127">
        <v>36000</v>
      </c>
      <c r="H2392" s="127">
        <v>4300</v>
      </c>
      <c r="I2392" s="127">
        <v>5000</v>
      </c>
      <c r="J2392" s="127">
        <v>1</v>
      </c>
      <c r="K2392" s="129">
        <v>52</v>
      </c>
      <c r="L2392" s="127">
        <v>1</v>
      </c>
      <c r="M2392" s="127">
        <v>4</v>
      </c>
      <c r="N2392" s="127">
        <v>2</v>
      </c>
      <c r="O2392" s="127">
        <v>1</v>
      </c>
      <c r="P2392" s="127">
        <v>1</v>
      </c>
    </row>
    <row r="2393" spans="1:16" s="123" customFormat="1" ht="15.75" x14ac:dyDescent="0.25">
      <c r="A2393" s="121"/>
      <c r="B2393" s="127">
        <v>2383</v>
      </c>
      <c r="C2393" s="127">
        <v>4</v>
      </c>
      <c r="D2393" s="127">
        <v>36</v>
      </c>
      <c r="E2393" s="127">
        <v>24000</v>
      </c>
      <c r="F2393" s="128">
        <v>2.7726748719770713</v>
      </c>
      <c r="G2393" s="127">
        <v>45000</v>
      </c>
      <c r="H2393" s="127">
        <v>7300</v>
      </c>
      <c r="I2393" s="127">
        <v>6000</v>
      </c>
      <c r="J2393" s="127">
        <v>2</v>
      </c>
      <c r="K2393" s="127">
        <v>23</v>
      </c>
      <c r="L2393" s="127">
        <v>2</v>
      </c>
      <c r="M2393" s="127">
        <v>1</v>
      </c>
      <c r="N2393" s="127">
        <v>1</v>
      </c>
      <c r="O2393" s="127">
        <v>1</v>
      </c>
      <c r="P2393" s="127">
        <v>2</v>
      </c>
    </row>
    <row r="2394" spans="1:16" s="123" customFormat="1" ht="15.75" x14ac:dyDescent="0.25">
      <c r="A2394" s="121"/>
      <c r="B2394" s="127">
        <v>2384</v>
      </c>
      <c r="C2394" s="127">
        <v>2</v>
      </c>
      <c r="D2394" s="127">
        <v>60</v>
      </c>
      <c r="E2394" s="127">
        <v>18300</v>
      </c>
      <c r="F2394" s="128">
        <v>2.9892501538456022</v>
      </c>
      <c r="G2394" s="127">
        <v>36000</v>
      </c>
      <c r="H2394" s="127">
        <v>6200</v>
      </c>
      <c r="I2394" s="127">
        <v>6000</v>
      </c>
      <c r="J2394" s="127">
        <v>1</v>
      </c>
      <c r="K2394" s="127">
        <v>29</v>
      </c>
      <c r="L2394" s="127">
        <v>3</v>
      </c>
      <c r="M2394" s="127">
        <v>3</v>
      </c>
      <c r="N2394" s="127">
        <v>1</v>
      </c>
      <c r="O2394" s="127">
        <v>3</v>
      </c>
      <c r="P2394" s="127">
        <v>3</v>
      </c>
    </row>
    <row r="2395" spans="1:16" s="123" customFormat="1" ht="15.75" x14ac:dyDescent="0.25">
      <c r="A2395" s="121"/>
      <c r="B2395" s="127">
        <v>2385</v>
      </c>
      <c r="C2395" s="127">
        <v>1</v>
      </c>
      <c r="D2395" s="127">
        <v>60</v>
      </c>
      <c r="E2395" s="127">
        <v>24000</v>
      </c>
      <c r="F2395" s="128">
        <v>3.0419588710980894</v>
      </c>
      <c r="G2395" s="127">
        <v>36000</v>
      </c>
      <c r="H2395" s="127">
        <v>5200</v>
      </c>
      <c r="I2395" s="127">
        <v>5000</v>
      </c>
      <c r="J2395" s="127">
        <v>1</v>
      </c>
      <c r="K2395" s="127">
        <v>24</v>
      </c>
      <c r="L2395" s="127">
        <v>2</v>
      </c>
      <c r="M2395" s="127">
        <v>5</v>
      </c>
      <c r="N2395" s="127">
        <v>1</v>
      </c>
      <c r="O2395" s="127">
        <v>2</v>
      </c>
      <c r="P2395" s="127">
        <v>3</v>
      </c>
    </row>
    <row r="2396" spans="1:16" s="123" customFormat="1" ht="15.75" x14ac:dyDescent="0.25">
      <c r="A2396" s="121"/>
      <c r="B2396" s="127">
        <v>2386</v>
      </c>
      <c r="C2396" s="127">
        <v>3</v>
      </c>
      <c r="D2396" s="127">
        <v>18</v>
      </c>
      <c r="E2396" s="127">
        <v>14000</v>
      </c>
      <c r="F2396" s="128">
        <v>1.4055571582874968</v>
      </c>
      <c r="G2396" s="127">
        <v>25000</v>
      </c>
      <c r="H2396" s="127">
        <v>3700</v>
      </c>
      <c r="I2396" s="127">
        <v>6000</v>
      </c>
      <c r="J2396" s="127">
        <v>1</v>
      </c>
      <c r="K2396" s="129">
        <v>42</v>
      </c>
      <c r="L2396" s="127">
        <v>4</v>
      </c>
      <c r="M2396" s="127">
        <v>3</v>
      </c>
      <c r="N2396" s="127">
        <v>2</v>
      </c>
      <c r="O2396" s="127">
        <v>2</v>
      </c>
      <c r="P2396" s="127">
        <v>3</v>
      </c>
    </row>
    <row r="2397" spans="1:16" s="123" customFormat="1" ht="15.75" x14ac:dyDescent="0.25">
      <c r="A2397" s="121"/>
      <c r="B2397" s="127">
        <v>2387</v>
      </c>
      <c r="C2397" s="127">
        <v>1</v>
      </c>
      <c r="D2397" s="127">
        <v>60</v>
      </c>
      <c r="E2397" s="127">
        <v>14000</v>
      </c>
      <c r="F2397" s="128">
        <v>1.5084462396912501</v>
      </c>
      <c r="G2397" s="127">
        <v>25000</v>
      </c>
      <c r="H2397" s="127">
        <v>3600</v>
      </c>
      <c r="I2397" s="127">
        <v>5000</v>
      </c>
      <c r="J2397" s="127">
        <v>2</v>
      </c>
      <c r="K2397" s="127">
        <v>48</v>
      </c>
      <c r="L2397" s="127">
        <v>3</v>
      </c>
      <c r="M2397" s="127">
        <v>3</v>
      </c>
      <c r="N2397" s="127">
        <v>1</v>
      </c>
      <c r="O2397" s="127">
        <v>4</v>
      </c>
      <c r="P2397" s="127">
        <v>3</v>
      </c>
    </row>
    <row r="2398" spans="1:16" s="123" customFormat="1" ht="15.75" x14ac:dyDescent="0.25">
      <c r="A2398" s="121"/>
      <c r="B2398" s="127">
        <v>2388</v>
      </c>
      <c r="C2398" s="127">
        <v>2</v>
      </c>
      <c r="D2398" s="127">
        <v>48</v>
      </c>
      <c r="E2398" s="127">
        <v>5400</v>
      </c>
      <c r="F2398" s="128">
        <v>2.8405706086027429</v>
      </c>
      <c r="G2398" s="127">
        <v>12000</v>
      </c>
      <c r="H2398" s="127">
        <v>2000</v>
      </c>
      <c r="I2398" s="127">
        <v>6000</v>
      </c>
      <c r="J2398" s="127">
        <v>1</v>
      </c>
      <c r="K2398" s="129">
        <v>18</v>
      </c>
      <c r="L2398" s="127">
        <v>4</v>
      </c>
      <c r="M2398" s="127">
        <v>1</v>
      </c>
      <c r="N2398" s="127">
        <v>2</v>
      </c>
      <c r="O2398" s="127">
        <v>2</v>
      </c>
      <c r="P2398" s="127">
        <v>3</v>
      </c>
    </row>
    <row r="2399" spans="1:16" s="123" customFormat="1" ht="15.75" x14ac:dyDescent="0.25">
      <c r="A2399" s="121"/>
      <c r="B2399" s="127">
        <v>2389</v>
      </c>
      <c r="C2399" s="127">
        <v>4</v>
      </c>
      <c r="D2399" s="127">
        <v>60</v>
      </c>
      <c r="E2399" s="127">
        <v>18300</v>
      </c>
      <c r="F2399" s="128">
        <v>1.4353442043533096</v>
      </c>
      <c r="G2399" s="127">
        <v>36000</v>
      </c>
      <c r="H2399" s="127">
        <v>5200</v>
      </c>
      <c r="I2399" s="127">
        <v>6000</v>
      </c>
      <c r="J2399" s="127">
        <v>2</v>
      </c>
      <c r="K2399" s="127">
        <v>28</v>
      </c>
      <c r="L2399" s="127">
        <v>2</v>
      </c>
      <c r="M2399" s="127">
        <v>2</v>
      </c>
      <c r="N2399" s="127">
        <v>2</v>
      </c>
      <c r="O2399" s="127">
        <v>4</v>
      </c>
      <c r="P2399" s="127">
        <v>3</v>
      </c>
    </row>
    <row r="2400" spans="1:16" s="123" customFormat="1" ht="15.75" x14ac:dyDescent="0.25">
      <c r="A2400" s="121"/>
      <c r="B2400" s="127">
        <v>2390</v>
      </c>
      <c r="C2400" s="127">
        <v>3</v>
      </c>
      <c r="D2400" s="127">
        <v>36</v>
      </c>
      <c r="E2400" s="127">
        <v>5400</v>
      </c>
      <c r="F2400" s="128">
        <v>3.9178736583671929</v>
      </c>
      <c r="G2400" s="127">
        <v>18000</v>
      </c>
      <c r="H2400" s="127">
        <v>2900</v>
      </c>
      <c r="I2400" s="127">
        <v>6000</v>
      </c>
      <c r="J2400" s="127">
        <v>1</v>
      </c>
      <c r="K2400" s="129">
        <v>46</v>
      </c>
      <c r="L2400" s="127">
        <v>3</v>
      </c>
      <c r="M2400" s="127">
        <v>4</v>
      </c>
      <c r="N2400" s="127">
        <v>1</v>
      </c>
      <c r="O2400" s="127">
        <v>1</v>
      </c>
      <c r="P2400" s="127">
        <v>2</v>
      </c>
    </row>
    <row r="2401" spans="1:16" s="123" customFormat="1" ht="15.75" x14ac:dyDescent="0.25">
      <c r="A2401" s="121"/>
      <c r="B2401" s="127">
        <v>2391</v>
      </c>
      <c r="C2401" s="127">
        <v>4</v>
      </c>
      <c r="D2401" s="127">
        <v>18</v>
      </c>
      <c r="E2401" s="127">
        <v>5400</v>
      </c>
      <c r="F2401" s="128">
        <v>3.6737003050060268</v>
      </c>
      <c r="G2401" s="127">
        <v>18000</v>
      </c>
      <c r="H2401" s="127">
        <v>2800</v>
      </c>
      <c r="I2401" s="127">
        <v>6000</v>
      </c>
      <c r="J2401" s="127">
        <v>1</v>
      </c>
      <c r="K2401" s="127">
        <v>49</v>
      </c>
      <c r="L2401" s="127">
        <v>4</v>
      </c>
      <c r="M2401" s="127">
        <v>2</v>
      </c>
      <c r="N2401" s="127">
        <v>1</v>
      </c>
      <c r="O2401" s="127">
        <v>3</v>
      </c>
      <c r="P2401" s="127">
        <v>1</v>
      </c>
    </row>
    <row r="2402" spans="1:16" s="123" customFormat="1" ht="15.75" x14ac:dyDescent="0.25">
      <c r="A2402" s="121"/>
      <c r="B2402" s="127">
        <v>2392</v>
      </c>
      <c r="C2402" s="127">
        <v>2</v>
      </c>
      <c r="D2402" s="127">
        <v>36</v>
      </c>
      <c r="E2402" s="127">
        <v>24000</v>
      </c>
      <c r="F2402" s="128">
        <v>2.6987923267751195</v>
      </c>
      <c r="G2402" s="127">
        <v>42000</v>
      </c>
      <c r="H2402" s="127">
        <v>7300</v>
      </c>
      <c r="I2402" s="127">
        <v>6000</v>
      </c>
      <c r="J2402" s="127">
        <v>1</v>
      </c>
      <c r="K2402" s="129">
        <v>24</v>
      </c>
      <c r="L2402" s="127">
        <v>3</v>
      </c>
      <c r="M2402" s="127">
        <v>1</v>
      </c>
      <c r="N2402" s="127">
        <v>1</v>
      </c>
      <c r="O2402" s="127">
        <v>2</v>
      </c>
      <c r="P2402" s="127">
        <v>3</v>
      </c>
    </row>
    <row r="2403" spans="1:16" s="123" customFormat="1" ht="15.75" x14ac:dyDescent="0.25">
      <c r="A2403" s="121"/>
      <c r="B2403" s="127">
        <v>2393</v>
      </c>
      <c r="C2403" s="127">
        <v>3</v>
      </c>
      <c r="D2403" s="127">
        <v>36</v>
      </c>
      <c r="E2403" s="127">
        <v>14000</v>
      </c>
      <c r="F2403" s="128">
        <v>2.4618678468845143</v>
      </c>
      <c r="G2403" s="127">
        <v>25000</v>
      </c>
      <c r="H2403" s="127">
        <v>4400</v>
      </c>
      <c r="I2403" s="127">
        <v>6000</v>
      </c>
      <c r="J2403" s="127">
        <v>1</v>
      </c>
      <c r="K2403" s="129">
        <v>38</v>
      </c>
      <c r="L2403" s="127">
        <v>1</v>
      </c>
      <c r="M2403" s="127">
        <v>3</v>
      </c>
      <c r="N2403" s="127">
        <v>2</v>
      </c>
      <c r="O2403" s="127">
        <v>1</v>
      </c>
      <c r="P2403" s="127">
        <v>2</v>
      </c>
    </row>
    <row r="2404" spans="1:16" s="123" customFormat="1" ht="15.75" x14ac:dyDescent="0.25">
      <c r="A2404" s="121"/>
      <c r="B2404" s="127">
        <v>2394</v>
      </c>
      <c r="C2404" s="127">
        <v>1</v>
      </c>
      <c r="D2404" s="127">
        <v>48</v>
      </c>
      <c r="E2404" s="127">
        <v>24000</v>
      </c>
      <c r="F2404" s="128">
        <v>1.7902031169237644</v>
      </c>
      <c r="G2404" s="127">
        <v>36000</v>
      </c>
      <c r="H2404" s="127">
        <v>6200</v>
      </c>
      <c r="I2404" s="127">
        <v>5000</v>
      </c>
      <c r="J2404" s="127">
        <v>2</v>
      </c>
      <c r="K2404" s="127">
        <v>44</v>
      </c>
      <c r="L2404" s="127">
        <v>3</v>
      </c>
      <c r="M2404" s="127">
        <v>2</v>
      </c>
      <c r="N2404" s="127">
        <v>1</v>
      </c>
      <c r="O2404" s="127">
        <v>3</v>
      </c>
      <c r="P2404" s="127">
        <v>3</v>
      </c>
    </row>
    <row r="2405" spans="1:16" s="123" customFormat="1" ht="15.75" x14ac:dyDescent="0.25">
      <c r="A2405" s="121"/>
      <c r="B2405" s="127">
        <v>2395</v>
      </c>
      <c r="C2405" s="127">
        <v>4</v>
      </c>
      <c r="D2405" s="127">
        <v>36</v>
      </c>
      <c r="E2405" s="127">
        <v>14000</v>
      </c>
      <c r="F2405" s="128">
        <v>1.1386305509706935</v>
      </c>
      <c r="G2405" s="127">
        <v>21000</v>
      </c>
      <c r="H2405" s="127">
        <v>3600</v>
      </c>
      <c r="I2405" s="127">
        <v>6000</v>
      </c>
      <c r="J2405" s="127">
        <v>1</v>
      </c>
      <c r="K2405" s="129">
        <v>49</v>
      </c>
      <c r="L2405" s="127">
        <v>3</v>
      </c>
      <c r="M2405" s="127">
        <v>5</v>
      </c>
      <c r="N2405" s="127">
        <v>2</v>
      </c>
      <c r="O2405" s="127">
        <v>2</v>
      </c>
      <c r="P2405" s="127">
        <v>3</v>
      </c>
    </row>
    <row r="2406" spans="1:16" s="123" customFormat="1" ht="15.75" x14ac:dyDescent="0.25">
      <c r="A2406" s="121"/>
      <c r="B2406" s="127">
        <v>2396</v>
      </c>
      <c r="C2406" s="127">
        <v>2</v>
      </c>
      <c r="D2406" s="127">
        <v>36</v>
      </c>
      <c r="E2406" s="127">
        <v>24000</v>
      </c>
      <c r="F2406" s="128">
        <v>3.3683534262434369</v>
      </c>
      <c r="G2406" s="127">
        <v>36000</v>
      </c>
      <c r="H2406" s="127">
        <v>6900</v>
      </c>
      <c r="I2406" s="127">
        <v>6000</v>
      </c>
      <c r="J2406" s="127">
        <v>2</v>
      </c>
      <c r="K2406" s="127">
        <v>24</v>
      </c>
      <c r="L2406" s="127">
        <v>1</v>
      </c>
      <c r="M2406" s="127">
        <v>3</v>
      </c>
      <c r="N2406" s="127">
        <v>2</v>
      </c>
      <c r="O2406" s="127">
        <v>4</v>
      </c>
      <c r="P2406" s="127">
        <v>3</v>
      </c>
    </row>
    <row r="2407" spans="1:16" s="123" customFormat="1" ht="15.75" x14ac:dyDescent="0.25">
      <c r="A2407" s="121"/>
      <c r="B2407" s="127">
        <v>2397</v>
      </c>
      <c r="C2407" s="127">
        <v>5</v>
      </c>
      <c r="D2407" s="127">
        <v>18</v>
      </c>
      <c r="E2407" s="127">
        <v>5400</v>
      </c>
      <c r="F2407" s="128">
        <v>2.0672599697683913</v>
      </c>
      <c r="G2407" s="127">
        <v>12000</v>
      </c>
      <c r="H2407" s="127">
        <v>2400</v>
      </c>
      <c r="I2407" s="127">
        <v>5500</v>
      </c>
      <c r="J2407" s="127">
        <v>2</v>
      </c>
      <c r="K2407" s="129">
        <v>21</v>
      </c>
      <c r="L2407" s="127">
        <v>4</v>
      </c>
      <c r="M2407" s="127">
        <v>2</v>
      </c>
      <c r="N2407" s="127">
        <v>2</v>
      </c>
      <c r="O2407" s="127">
        <v>2</v>
      </c>
      <c r="P2407" s="127">
        <v>1</v>
      </c>
    </row>
    <row r="2408" spans="1:16" s="123" customFormat="1" ht="15.75" x14ac:dyDescent="0.25">
      <c r="A2408" s="121"/>
      <c r="B2408" s="127">
        <v>2398</v>
      </c>
      <c r="C2408" s="127">
        <v>4</v>
      </c>
      <c r="D2408" s="127">
        <v>60</v>
      </c>
      <c r="E2408" s="127">
        <v>24000</v>
      </c>
      <c r="F2408" s="128">
        <v>2.8793449674564142</v>
      </c>
      <c r="G2408" s="127">
        <v>41000</v>
      </c>
      <c r="H2408" s="127">
        <v>6200</v>
      </c>
      <c r="I2408" s="127">
        <v>6000</v>
      </c>
      <c r="J2408" s="127">
        <v>2</v>
      </c>
      <c r="K2408" s="127">
        <v>22</v>
      </c>
      <c r="L2408" s="127">
        <v>1</v>
      </c>
      <c r="M2408" s="127">
        <v>3</v>
      </c>
      <c r="N2408" s="127">
        <v>2</v>
      </c>
      <c r="O2408" s="127">
        <v>2</v>
      </c>
      <c r="P2408" s="127">
        <v>3</v>
      </c>
    </row>
    <row r="2409" spans="1:16" s="123" customFormat="1" ht="15.75" x14ac:dyDescent="0.25">
      <c r="A2409" s="121"/>
      <c r="B2409" s="127">
        <v>2399</v>
      </c>
      <c r="C2409" s="127">
        <v>5</v>
      </c>
      <c r="D2409" s="127">
        <v>48</v>
      </c>
      <c r="E2409" s="127">
        <v>5400</v>
      </c>
      <c r="F2409" s="128">
        <v>1.6723317345793283</v>
      </c>
      <c r="G2409" s="127">
        <v>12000</v>
      </c>
      <c r="H2409" s="127">
        <v>2100</v>
      </c>
      <c r="I2409" s="127">
        <v>5500</v>
      </c>
      <c r="J2409" s="127">
        <v>1</v>
      </c>
      <c r="K2409" s="129">
        <v>31</v>
      </c>
      <c r="L2409" s="127">
        <v>1</v>
      </c>
      <c r="M2409" s="127">
        <v>1</v>
      </c>
      <c r="N2409" s="127">
        <v>2</v>
      </c>
      <c r="O2409" s="127">
        <v>4</v>
      </c>
      <c r="P2409" s="127">
        <v>1</v>
      </c>
    </row>
    <row r="2410" spans="1:16" s="123" customFormat="1" ht="15.75" x14ac:dyDescent="0.25">
      <c r="A2410" s="121"/>
      <c r="B2410" s="127">
        <v>2400</v>
      </c>
      <c r="C2410" s="127">
        <v>4</v>
      </c>
      <c r="D2410" s="127">
        <v>18</v>
      </c>
      <c r="E2410" s="127">
        <v>14000</v>
      </c>
      <c r="F2410" s="128">
        <v>1.71910306783321</v>
      </c>
      <c r="G2410" s="127">
        <v>25000</v>
      </c>
      <c r="H2410" s="127">
        <v>4200</v>
      </c>
      <c r="I2410" s="127">
        <v>6000</v>
      </c>
      <c r="J2410" s="127">
        <v>1</v>
      </c>
      <c r="K2410" s="127">
        <v>33</v>
      </c>
      <c r="L2410" s="127">
        <v>4</v>
      </c>
      <c r="M2410" s="127">
        <v>4</v>
      </c>
      <c r="N2410" s="127">
        <v>1</v>
      </c>
      <c r="O2410" s="127">
        <v>4</v>
      </c>
      <c r="P2410" s="127">
        <v>1</v>
      </c>
    </row>
    <row r="2411" spans="1:16" s="123" customFormat="1" ht="15.75" x14ac:dyDescent="0.25">
      <c r="A2411" s="121"/>
      <c r="B2411" s="127">
        <v>2401</v>
      </c>
      <c r="C2411" s="127">
        <v>2</v>
      </c>
      <c r="D2411" s="127">
        <v>12</v>
      </c>
      <c r="E2411" s="127">
        <v>5400</v>
      </c>
      <c r="F2411" s="128">
        <v>3.9637607814801421</v>
      </c>
      <c r="G2411" s="127">
        <v>18000</v>
      </c>
      <c r="H2411" s="127">
        <v>2900</v>
      </c>
      <c r="I2411" s="127">
        <v>6000</v>
      </c>
      <c r="J2411" s="127">
        <v>1</v>
      </c>
      <c r="K2411" s="129">
        <v>29</v>
      </c>
      <c r="L2411" s="127">
        <v>2</v>
      </c>
      <c r="M2411" s="127">
        <v>4</v>
      </c>
      <c r="N2411" s="127">
        <v>2</v>
      </c>
      <c r="O2411" s="127">
        <v>4</v>
      </c>
      <c r="P2411" s="127">
        <v>3</v>
      </c>
    </row>
    <row r="2412" spans="1:16" s="123" customFormat="1" ht="15.75" x14ac:dyDescent="0.25">
      <c r="A2412" s="121"/>
      <c r="B2412" s="127">
        <v>2402</v>
      </c>
      <c r="C2412" s="127">
        <v>1</v>
      </c>
      <c r="D2412" s="127">
        <v>60</v>
      </c>
      <c r="E2412" s="127">
        <v>14000</v>
      </c>
      <c r="F2412" s="128">
        <v>2.9585929601961025</v>
      </c>
      <c r="G2412" s="127">
        <v>25000</v>
      </c>
      <c r="H2412" s="127">
        <v>3700</v>
      </c>
      <c r="I2412" s="127">
        <v>5000</v>
      </c>
      <c r="J2412" s="127">
        <v>2</v>
      </c>
      <c r="K2412" s="127">
        <v>22</v>
      </c>
      <c r="L2412" s="127">
        <v>3</v>
      </c>
      <c r="M2412" s="127">
        <v>1</v>
      </c>
      <c r="N2412" s="127">
        <v>1</v>
      </c>
      <c r="O2412" s="127">
        <v>4</v>
      </c>
      <c r="P2412" s="127">
        <v>2</v>
      </c>
    </row>
    <row r="2413" spans="1:16" s="123" customFormat="1" ht="15.75" x14ac:dyDescent="0.25">
      <c r="A2413" s="121"/>
      <c r="B2413" s="127">
        <v>2403</v>
      </c>
      <c r="C2413" s="127">
        <v>5</v>
      </c>
      <c r="D2413" s="127">
        <v>60</v>
      </c>
      <c r="E2413" s="127">
        <v>5400</v>
      </c>
      <c r="F2413" s="128">
        <v>2.658184046923322</v>
      </c>
      <c r="G2413" s="127">
        <v>18000</v>
      </c>
      <c r="H2413" s="127">
        <v>3600</v>
      </c>
      <c r="I2413" s="127">
        <v>5500</v>
      </c>
      <c r="J2413" s="127">
        <v>1</v>
      </c>
      <c r="K2413" s="129">
        <v>42</v>
      </c>
      <c r="L2413" s="127">
        <v>1</v>
      </c>
      <c r="M2413" s="127">
        <v>4</v>
      </c>
      <c r="N2413" s="127">
        <v>1</v>
      </c>
      <c r="O2413" s="127">
        <v>3</v>
      </c>
      <c r="P2413" s="127">
        <v>3</v>
      </c>
    </row>
    <row r="2414" spans="1:16" s="123" customFormat="1" ht="15.75" x14ac:dyDescent="0.25">
      <c r="A2414" s="121"/>
      <c r="B2414" s="127">
        <v>2404</v>
      </c>
      <c r="C2414" s="127">
        <v>2</v>
      </c>
      <c r="D2414" s="127">
        <v>60</v>
      </c>
      <c r="E2414" s="127">
        <v>18300</v>
      </c>
      <c r="F2414" s="128">
        <v>2.7864768805784692</v>
      </c>
      <c r="G2414" s="127">
        <v>36000</v>
      </c>
      <c r="H2414" s="127">
        <v>4400</v>
      </c>
      <c r="I2414" s="127">
        <v>6000</v>
      </c>
      <c r="J2414" s="127">
        <v>2</v>
      </c>
      <c r="K2414" s="127">
        <v>48</v>
      </c>
      <c r="L2414" s="127">
        <v>2</v>
      </c>
      <c r="M2414" s="127">
        <v>5</v>
      </c>
      <c r="N2414" s="127">
        <v>1</v>
      </c>
      <c r="O2414" s="127">
        <v>1</v>
      </c>
      <c r="P2414" s="127">
        <v>1</v>
      </c>
    </row>
    <row r="2415" spans="1:16" s="123" customFormat="1" ht="15.75" x14ac:dyDescent="0.25">
      <c r="A2415" s="121"/>
      <c r="B2415" s="127">
        <v>2405</v>
      </c>
      <c r="C2415" s="127">
        <v>4</v>
      </c>
      <c r="D2415" s="127">
        <v>18</v>
      </c>
      <c r="E2415" s="127">
        <v>14000</v>
      </c>
      <c r="F2415" s="128">
        <v>2.2111681168412511</v>
      </c>
      <c r="G2415" s="127">
        <v>25000</v>
      </c>
      <c r="H2415" s="127">
        <v>4400</v>
      </c>
      <c r="I2415" s="127">
        <v>6000</v>
      </c>
      <c r="J2415" s="127">
        <v>2</v>
      </c>
      <c r="K2415" s="129">
        <v>37</v>
      </c>
      <c r="L2415" s="127">
        <v>4</v>
      </c>
      <c r="M2415" s="127">
        <v>4</v>
      </c>
      <c r="N2415" s="127">
        <v>1</v>
      </c>
      <c r="O2415" s="127">
        <v>2</v>
      </c>
      <c r="P2415" s="127">
        <v>1</v>
      </c>
    </row>
    <row r="2416" spans="1:16" s="123" customFormat="1" ht="15.75" x14ac:dyDescent="0.25">
      <c r="A2416" s="121"/>
      <c r="B2416" s="127">
        <v>2406</v>
      </c>
      <c r="C2416" s="127">
        <v>3</v>
      </c>
      <c r="D2416" s="127">
        <v>36</v>
      </c>
      <c r="E2416" s="127">
        <v>5400</v>
      </c>
      <c r="F2416" s="128">
        <v>1.1882063036712527</v>
      </c>
      <c r="G2416" s="127">
        <v>12000</v>
      </c>
      <c r="H2416" s="127">
        <v>1700</v>
      </c>
      <c r="I2416" s="127">
        <v>6000</v>
      </c>
      <c r="J2416" s="127">
        <v>1</v>
      </c>
      <c r="K2416" s="127">
        <v>54</v>
      </c>
      <c r="L2416" s="127">
        <v>3</v>
      </c>
      <c r="M2416" s="127">
        <v>2</v>
      </c>
      <c r="N2416" s="127">
        <v>2</v>
      </c>
      <c r="O2416" s="127">
        <v>4</v>
      </c>
      <c r="P2416" s="127">
        <v>2</v>
      </c>
    </row>
    <row r="2417" spans="1:16" s="123" customFormat="1" ht="15.75" x14ac:dyDescent="0.25">
      <c r="A2417" s="121"/>
      <c r="B2417" s="127">
        <v>2407</v>
      </c>
      <c r="C2417" s="127">
        <v>5</v>
      </c>
      <c r="D2417" s="127">
        <v>36</v>
      </c>
      <c r="E2417" s="127">
        <v>24000</v>
      </c>
      <c r="F2417" s="128">
        <v>3.2438691794107974</v>
      </c>
      <c r="G2417" s="127">
        <v>49000</v>
      </c>
      <c r="H2417" s="127">
        <v>8400</v>
      </c>
      <c r="I2417" s="127">
        <v>5500</v>
      </c>
      <c r="J2417" s="127">
        <v>2</v>
      </c>
      <c r="K2417" s="129">
        <v>26</v>
      </c>
      <c r="L2417" s="127">
        <v>3</v>
      </c>
      <c r="M2417" s="127">
        <v>4</v>
      </c>
      <c r="N2417" s="127">
        <v>1</v>
      </c>
      <c r="O2417" s="127">
        <v>3</v>
      </c>
      <c r="P2417" s="127">
        <v>3</v>
      </c>
    </row>
    <row r="2418" spans="1:16" s="123" customFormat="1" ht="15.75" x14ac:dyDescent="0.25">
      <c r="A2418" s="121"/>
      <c r="B2418" s="127">
        <v>2408</v>
      </c>
      <c r="C2418" s="127">
        <v>1</v>
      </c>
      <c r="D2418" s="127">
        <v>36</v>
      </c>
      <c r="E2418" s="127">
        <v>18300</v>
      </c>
      <c r="F2418" s="128">
        <v>2.6115783524253535</v>
      </c>
      <c r="G2418" s="127">
        <v>36000</v>
      </c>
      <c r="H2418" s="127">
        <v>5300</v>
      </c>
      <c r="I2418" s="127">
        <v>5000</v>
      </c>
      <c r="J2418" s="127">
        <v>1</v>
      </c>
      <c r="K2418" s="127">
        <v>52</v>
      </c>
      <c r="L2418" s="127">
        <v>2</v>
      </c>
      <c r="M2418" s="127">
        <v>3</v>
      </c>
      <c r="N2418" s="127">
        <v>1</v>
      </c>
      <c r="O2418" s="127">
        <v>1</v>
      </c>
      <c r="P2418" s="127">
        <v>3</v>
      </c>
    </row>
    <row r="2419" spans="1:16" s="123" customFormat="1" ht="15.75" x14ac:dyDescent="0.25">
      <c r="A2419" s="121"/>
      <c r="B2419" s="127">
        <v>2409</v>
      </c>
      <c r="C2419" s="127">
        <v>4</v>
      </c>
      <c r="D2419" s="127">
        <v>36</v>
      </c>
      <c r="E2419" s="127">
        <v>24000</v>
      </c>
      <c r="F2419" s="128">
        <v>3.6764510209964145</v>
      </c>
      <c r="G2419" s="127">
        <v>41000</v>
      </c>
      <c r="H2419" s="127">
        <v>6200</v>
      </c>
      <c r="I2419" s="127">
        <v>6000</v>
      </c>
      <c r="J2419" s="127">
        <v>2</v>
      </c>
      <c r="K2419" s="129">
        <v>39</v>
      </c>
      <c r="L2419" s="127">
        <v>1</v>
      </c>
      <c r="M2419" s="127">
        <v>2</v>
      </c>
      <c r="N2419" s="127">
        <v>1</v>
      </c>
      <c r="O2419" s="127">
        <v>2</v>
      </c>
      <c r="P2419" s="127">
        <v>3</v>
      </c>
    </row>
    <row r="2420" spans="1:16" s="123" customFormat="1" ht="15.75" x14ac:dyDescent="0.25">
      <c r="A2420" s="121"/>
      <c r="B2420" s="127">
        <v>2410</v>
      </c>
      <c r="C2420" s="127">
        <v>4</v>
      </c>
      <c r="D2420" s="127">
        <v>18</v>
      </c>
      <c r="E2420" s="127">
        <v>18300</v>
      </c>
      <c r="F2420" s="128">
        <v>2.2446132315998595</v>
      </c>
      <c r="G2420" s="127">
        <v>36000</v>
      </c>
      <c r="H2420" s="127">
        <v>5200</v>
      </c>
      <c r="I2420" s="127">
        <v>6000</v>
      </c>
      <c r="J2420" s="127">
        <v>2</v>
      </c>
      <c r="K2420" s="127">
        <v>39</v>
      </c>
      <c r="L2420" s="127">
        <v>4</v>
      </c>
      <c r="M2420" s="127">
        <v>1</v>
      </c>
      <c r="N2420" s="127">
        <v>1</v>
      </c>
      <c r="O2420" s="127">
        <v>1</v>
      </c>
      <c r="P2420" s="127">
        <v>1</v>
      </c>
    </row>
    <row r="2421" spans="1:16" s="123" customFormat="1" ht="15.75" x14ac:dyDescent="0.25">
      <c r="A2421" s="121"/>
      <c r="B2421" s="127">
        <v>2411</v>
      </c>
      <c r="C2421" s="127">
        <v>1</v>
      </c>
      <c r="D2421" s="127">
        <v>12</v>
      </c>
      <c r="E2421" s="127">
        <v>24000</v>
      </c>
      <c r="F2421" s="128">
        <v>3.5031071933109876</v>
      </c>
      <c r="G2421" s="127">
        <v>36000</v>
      </c>
      <c r="H2421" s="127">
        <v>6200</v>
      </c>
      <c r="I2421" s="127">
        <v>5000</v>
      </c>
      <c r="J2421" s="127">
        <v>1</v>
      </c>
      <c r="K2421" s="129">
        <v>20</v>
      </c>
      <c r="L2421" s="127">
        <v>4</v>
      </c>
      <c r="M2421" s="127">
        <v>2</v>
      </c>
      <c r="N2421" s="127">
        <v>2</v>
      </c>
      <c r="O2421" s="127">
        <v>2</v>
      </c>
      <c r="P2421" s="127">
        <v>1</v>
      </c>
    </row>
    <row r="2422" spans="1:16" s="123" customFormat="1" ht="15.75" x14ac:dyDescent="0.25">
      <c r="A2422" s="121"/>
      <c r="B2422" s="127">
        <v>2412</v>
      </c>
      <c r="C2422" s="127">
        <v>5</v>
      </c>
      <c r="D2422" s="127">
        <v>12</v>
      </c>
      <c r="E2422" s="127">
        <v>5400</v>
      </c>
      <c r="F2422" s="128">
        <v>2.7147228512227759</v>
      </c>
      <c r="G2422" s="127">
        <v>12000</v>
      </c>
      <c r="H2422" s="127">
        <v>1900</v>
      </c>
      <c r="I2422" s="127">
        <v>5500</v>
      </c>
      <c r="J2422" s="127">
        <v>2</v>
      </c>
      <c r="K2422" s="127">
        <v>19</v>
      </c>
      <c r="L2422" s="127">
        <v>1</v>
      </c>
      <c r="M2422" s="127">
        <v>5</v>
      </c>
      <c r="N2422" s="127">
        <v>2</v>
      </c>
      <c r="O2422" s="127">
        <v>3</v>
      </c>
      <c r="P2422" s="127">
        <v>3</v>
      </c>
    </row>
    <row r="2423" spans="1:16" s="123" customFormat="1" ht="15.75" x14ac:dyDescent="0.25">
      <c r="A2423" s="121"/>
      <c r="B2423" s="127">
        <v>2413</v>
      </c>
      <c r="C2423" s="127">
        <v>5</v>
      </c>
      <c r="D2423" s="127">
        <v>36</v>
      </c>
      <c r="E2423" s="127">
        <v>18300</v>
      </c>
      <c r="F2423" s="128">
        <v>1.8145091184571529</v>
      </c>
      <c r="G2423" s="127">
        <v>36000</v>
      </c>
      <c r="H2423" s="127">
        <v>7300</v>
      </c>
      <c r="I2423" s="127">
        <v>5500</v>
      </c>
      <c r="J2423" s="127">
        <v>1</v>
      </c>
      <c r="K2423" s="129">
        <v>29</v>
      </c>
      <c r="L2423" s="127">
        <v>1</v>
      </c>
      <c r="M2423" s="127">
        <v>1</v>
      </c>
      <c r="N2423" s="127">
        <v>2</v>
      </c>
      <c r="O2423" s="127">
        <v>1</v>
      </c>
      <c r="P2423" s="127">
        <v>3</v>
      </c>
    </row>
    <row r="2424" spans="1:16" s="123" customFormat="1" ht="15.75" x14ac:dyDescent="0.25">
      <c r="A2424" s="121"/>
      <c r="B2424" s="127">
        <v>2414</v>
      </c>
      <c r="C2424" s="127">
        <v>4</v>
      </c>
      <c r="D2424" s="127">
        <v>60</v>
      </c>
      <c r="E2424" s="127">
        <v>14000</v>
      </c>
      <c r="F2424" s="128">
        <v>3.6870981448773215</v>
      </c>
      <c r="G2424" s="127">
        <v>21000</v>
      </c>
      <c r="H2424" s="127">
        <v>3300</v>
      </c>
      <c r="I2424" s="127">
        <v>6000</v>
      </c>
      <c r="J2424" s="127">
        <v>2</v>
      </c>
      <c r="K2424" s="127">
        <v>38</v>
      </c>
      <c r="L2424" s="127">
        <v>4</v>
      </c>
      <c r="M2424" s="127">
        <v>4</v>
      </c>
      <c r="N2424" s="127">
        <v>1</v>
      </c>
      <c r="O2424" s="127">
        <v>2</v>
      </c>
      <c r="P2424" s="127">
        <v>1</v>
      </c>
    </row>
    <row r="2425" spans="1:16" s="123" customFormat="1" ht="15.75" x14ac:dyDescent="0.25">
      <c r="A2425" s="121"/>
      <c r="B2425" s="127">
        <v>2415</v>
      </c>
      <c r="C2425" s="127">
        <v>5</v>
      </c>
      <c r="D2425" s="127">
        <v>12</v>
      </c>
      <c r="E2425" s="127">
        <v>14000</v>
      </c>
      <c r="F2425" s="128">
        <v>1.2025881283294542</v>
      </c>
      <c r="G2425" s="127">
        <v>20000</v>
      </c>
      <c r="H2425" s="127">
        <v>3700</v>
      </c>
      <c r="I2425" s="127">
        <v>5500</v>
      </c>
      <c r="J2425" s="127">
        <v>2</v>
      </c>
      <c r="K2425" s="129">
        <v>38</v>
      </c>
      <c r="L2425" s="127">
        <v>3</v>
      </c>
      <c r="M2425" s="127">
        <v>1</v>
      </c>
      <c r="N2425" s="127">
        <v>2</v>
      </c>
      <c r="O2425" s="127">
        <v>3</v>
      </c>
      <c r="P2425" s="127">
        <v>2</v>
      </c>
    </row>
    <row r="2426" spans="1:16" s="123" customFormat="1" ht="15.75" x14ac:dyDescent="0.25">
      <c r="A2426" s="121"/>
      <c r="B2426" s="127">
        <v>2416</v>
      </c>
      <c r="C2426" s="127">
        <v>2</v>
      </c>
      <c r="D2426" s="127">
        <v>36</v>
      </c>
      <c r="E2426" s="127">
        <v>24000</v>
      </c>
      <c r="F2426" s="128">
        <v>2.5148552814328347</v>
      </c>
      <c r="G2426" s="127">
        <v>36000</v>
      </c>
      <c r="H2426" s="127">
        <v>7300</v>
      </c>
      <c r="I2426" s="127">
        <v>6000</v>
      </c>
      <c r="J2426" s="127">
        <v>1</v>
      </c>
      <c r="K2426" s="127">
        <v>18</v>
      </c>
      <c r="L2426" s="127">
        <v>2</v>
      </c>
      <c r="M2426" s="127">
        <v>2</v>
      </c>
      <c r="N2426" s="127">
        <v>2</v>
      </c>
      <c r="O2426" s="127">
        <v>4</v>
      </c>
      <c r="P2426" s="127">
        <v>3</v>
      </c>
    </row>
    <row r="2427" spans="1:16" s="123" customFormat="1" ht="15.75" x14ac:dyDescent="0.25">
      <c r="A2427" s="121"/>
      <c r="B2427" s="127">
        <v>2417</v>
      </c>
      <c r="C2427" s="127">
        <v>4</v>
      </c>
      <c r="D2427" s="127">
        <v>36</v>
      </c>
      <c r="E2427" s="127">
        <v>5400</v>
      </c>
      <c r="F2427" s="128">
        <v>2.185890198006101</v>
      </c>
      <c r="G2427" s="127">
        <v>18000</v>
      </c>
      <c r="H2427" s="127">
        <v>2900</v>
      </c>
      <c r="I2427" s="127">
        <v>6000</v>
      </c>
      <c r="J2427" s="127">
        <v>1</v>
      </c>
      <c r="K2427" s="129">
        <v>31</v>
      </c>
      <c r="L2427" s="127">
        <v>1</v>
      </c>
      <c r="M2427" s="127">
        <v>5</v>
      </c>
      <c r="N2427" s="127">
        <v>2</v>
      </c>
      <c r="O2427" s="127">
        <v>4</v>
      </c>
      <c r="P2427" s="127">
        <v>2</v>
      </c>
    </row>
    <row r="2428" spans="1:16" s="123" customFormat="1" ht="15.75" x14ac:dyDescent="0.25">
      <c r="A2428" s="121"/>
      <c r="B2428" s="127">
        <v>2418</v>
      </c>
      <c r="C2428" s="127">
        <v>4</v>
      </c>
      <c r="D2428" s="127">
        <v>12</v>
      </c>
      <c r="E2428" s="127">
        <v>24000</v>
      </c>
      <c r="F2428" s="128">
        <v>1.5601331240757816</v>
      </c>
      <c r="G2428" s="127">
        <v>47000</v>
      </c>
      <c r="H2428" s="127">
        <v>7300</v>
      </c>
      <c r="I2428" s="127">
        <v>6000</v>
      </c>
      <c r="J2428" s="127">
        <v>2</v>
      </c>
      <c r="K2428" s="127">
        <v>33</v>
      </c>
      <c r="L2428" s="127">
        <v>2</v>
      </c>
      <c r="M2428" s="127">
        <v>5</v>
      </c>
      <c r="N2428" s="127">
        <v>1</v>
      </c>
      <c r="O2428" s="127">
        <v>4</v>
      </c>
      <c r="P2428" s="127">
        <v>2</v>
      </c>
    </row>
    <row r="2429" spans="1:16" s="123" customFormat="1" ht="15.75" x14ac:dyDescent="0.25">
      <c r="A2429" s="121"/>
      <c r="B2429" s="127">
        <v>2419</v>
      </c>
      <c r="C2429" s="127">
        <v>2</v>
      </c>
      <c r="D2429" s="127">
        <v>36</v>
      </c>
      <c r="E2429" s="127">
        <v>18300</v>
      </c>
      <c r="F2429" s="128">
        <v>1.1488896909899862</v>
      </c>
      <c r="G2429" s="127">
        <v>36000</v>
      </c>
      <c r="H2429" s="127">
        <v>5200</v>
      </c>
      <c r="I2429" s="127">
        <v>6000</v>
      </c>
      <c r="J2429" s="127">
        <v>2</v>
      </c>
      <c r="K2429" s="129">
        <v>23</v>
      </c>
      <c r="L2429" s="127">
        <v>3</v>
      </c>
      <c r="M2429" s="127">
        <v>4</v>
      </c>
      <c r="N2429" s="127">
        <v>1</v>
      </c>
      <c r="O2429" s="127">
        <v>4</v>
      </c>
      <c r="P2429" s="127">
        <v>3</v>
      </c>
    </row>
    <row r="2430" spans="1:16" s="123" customFormat="1" ht="15.75" x14ac:dyDescent="0.25">
      <c r="A2430" s="121"/>
      <c r="B2430" s="127">
        <v>2420</v>
      </c>
      <c r="C2430" s="127">
        <v>4</v>
      </c>
      <c r="D2430" s="127">
        <v>48</v>
      </c>
      <c r="E2430" s="127">
        <v>5400</v>
      </c>
      <c r="F2430" s="128">
        <v>3.1973948998173602</v>
      </c>
      <c r="G2430" s="127">
        <v>18000</v>
      </c>
      <c r="H2430" s="127">
        <v>2900</v>
      </c>
      <c r="I2430" s="127">
        <v>6000</v>
      </c>
      <c r="J2430" s="127">
        <v>1</v>
      </c>
      <c r="K2430" s="127">
        <v>45</v>
      </c>
      <c r="L2430" s="127">
        <v>2</v>
      </c>
      <c r="M2430" s="127">
        <v>3</v>
      </c>
      <c r="N2430" s="127">
        <v>1</v>
      </c>
      <c r="O2430" s="127">
        <v>4</v>
      </c>
      <c r="P2430" s="127">
        <v>1</v>
      </c>
    </row>
    <row r="2431" spans="1:16" s="123" customFormat="1" ht="15.75" x14ac:dyDescent="0.25">
      <c r="A2431" s="121"/>
      <c r="B2431" s="127">
        <v>2421</v>
      </c>
      <c r="C2431" s="127">
        <v>1</v>
      </c>
      <c r="D2431" s="127">
        <v>36</v>
      </c>
      <c r="E2431" s="127">
        <v>24000</v>
      </c>
      <c r="F2431" s="128">
        <v>1.9203216759826691</v>
      </c>
      <c r="G2431" s="127">
        <v>49000</v>
      </c>
      <c r="H2431" s="127">
        <v>6900</v>
      </c>
      <c r="I2431" s="127">
        <v>5000</v>
      </c>
      <c r="J2431" s="127">
        <v>2</v>
      </c>
      <c r="K2431" s="129">
        <v>35</v>
      </c>
      <c r="L2431" s="127">
        <v>3</v>
      </c>
      <c r="M2431" s="127">
        <v>1</v>
      </c>
      <c r="N2431" s="127">
        <v>1</v>
      </c>
      <c r="O2431" s="127">
        <v>2</v>
      </c>
      <c r="P2431" s="127">
        <v>1</v>
      </c>
    </row>
    <row r="2432" spans="1:16" s="123" customFormat="1" ht="15.75" x14ac:dyDescent="0.25">
      <c r="A2432" s="121"/>
      <c r="B2432" s="127">
        <v>2422</v>
      </c>
      <c r="C2432" s="127">
        <v>3</v>
      </c>
      <c r="D2432" s="127">
        <v>36</v>
      </c>
      <c r="E2432" s="127">
        <v>5400</v>
      </c>
      <c r="F2432" s="128">
        <v>3.6447644189280792</v>
      </c>
      <c r="G2432" s="127">
        <v>12000</v>
      </c>
      <c r="H2432" s="127">
        <v>2000</v>
      </c>
      <c r="I2432" s="127">
        <v>6000</v>
      </c>
      <c r="J2432" s="127">
        <v>1</v>
      </c>
      <c r="K2432" s="127">
        <v>46</v>
      </c>
      <c r="L2432" s="127">
        <v>4</v>
      </c>
      <c r="M2432" s="127">
        <v>5</v>
      </c>
      <c r="N2432" s="127">
        <v>1</v>
      </c>
      <c r="O2432" s="127">
        <v>4</v>
      </c>
      <c r="P2432" s="127">
        <v>2</v>
      </c>
    </row>
    <row r="2433" spans="1:16" s="123" customFormat="1" ht="15.75" x14ac:dyDescent="0.25">
      <c r="A2433" s="121"/>
      <c r="B2433" s="127">
        <v>2423</v>
      </c>
      <c r="C2433" s="127">
        <v>4</v>
      </c>
      <c r="D2433" s="127">
        <v>12</v>
      </c>
      <c r="E2433" s="127">
        <v>5400</v>
      </c>
      <c r="F2433" s="128">
        <v>2.5554458817975458</v>
      </c>
      <c r="G2433" s="127">
        <v>12000</v>
      </c>
      <c r="H2433" s="127">
        <v>2100</v>
      </c>
      <c r="I2433" s="127">
        <v>6000</v>
      </c>
      <c r="J2433" s="127">
        <v>1</v>
      </c>
      <c r="K2433" s="129">
        <v>19</v>
      </c>
      <c r="L2433" s="127">
        <v>2</v>
      </c>
      <c r="M2433" s="127">
        <v>2</v>
      </c>
      <c r="N2433" s="127">
        <v>1</v>
      </c>
      <c r="O2433" s="127">
        <v>1</v>
      </c>
      <c r="P2433" s="127">
        <v>3</v>
      </c>
    </row>
    <row r="2434" spans="1:16" s="123" customFormat="1" ht="15.75" x14ac:dyDescent="0.25">
      <c r="A2434" s="121"/>
      <c r="B2434" s="127">
        <v>2424</v>
      </c>
      <c r="C2434" s="127">
        <v>1</v>
      </c>
      <c r="D2434" s="127">
        <v>12</v>
      </c>
      <c r="E2434" s="127">
        <v>14000</v>
      </c>
      <c r="F2434" s="128">
        <v>1.5289542566446315</v>
      </c>
      <c r="G2434" s="127">
        <v>21000</v>
      </c>
      <c r="H2434" s="127">
        <v>3000</v>
      </c>
      <c r="I2434" s="127">
        <v>5000</v>
      </c>
      <c r="J2434" s="127">
        <v>1</v>
      </c>
      <c r="K2434" s="129">
        <v>51</v>
      </c>
      <c r="L2434" s="127">
        <v>2</v>
      </c>
      <c r="M2434" s="127">
        <v>4</v>
      </c>
      <c r="N2434" s="127">
        <v>1</v>
      </c>
      <c r="O2434" s="127">
        <v>3</v>
      </c>
      <c r="P2434" s="127">
        <v>1</v>
      </c>
    </row>
    <row r="2435" spans="1:16" s="123" customFormat="1" ht="15.75" x14ac:dyDescent="0.25">
      <c r="A2435" s="121"/>
      <c r="B2435" s="127">
        <v>2425</v>
      </c>
      <c r="C2435" s="127">
        <v>4</v>
      </c>
      <c r="D2435" s="127">
        <v>18</v>
      </c>
      <c r="E2435" s="127">
        <v>18300</v>
      </c>
      <c r="F2435" s="128">
        <v>3.2441505992943536</v>
      </c>
      <c r="G2435" s="127">
        <v>36000</v>
      </c>
      <c r="H2435" s="127">
        <v>5200</v>
      </c>
      <c r="I2435" s="127">
        <v>6000</v>
      </c>
      <c r="J2435" s="127">
        <v>1</v>
      </c>
      <c r="K2435" s="127">
        <v>38</v>
      </c>
      <c r="L2435" s="127">
        <v>3</v>
      </c>
      <c r="M2435" s="127">
        <v>4</v>
      </c>
      <c r="N2435" s="127">
        <v>1</v>
      </c>
      <c r="O2435" s="127">
        <v>3</v>
      </c>
      <c r="P2435" s="127">
        <v>2</v>
      </c>
    </row>
    <row r="2436" spans="1:16" s="123" customFormat="1" ht="15.75" x14ac:dyDescent="0.25">
      <c r="A2436" s="121"/>
      <c r="B2436" s="127">
        <v>2426</v>
      </c>
      <c r="C2436" s="127">
        <v>2</v>
      </c>
      <c r="D2436" s="127">
        <v>12</v>
      </c>
      <c r="E2436" s="127">
        <v>5400</v>
      </c>
      <c r="F2436" s="128">
        <v>2.4236148226131617</v>
      </c>
      <c r="G2436" s="127">
        <v>12000</v>
      </c>
      <c r="H2436" s="127">
        <v>2000</v>
      </c>
      <c r="I2436" s="127">
        <v>6000</v>
      </c>
      <c r="J2436" s="127">
        <v>2</v>
      </c>
      <c r="K2436" s="129">
        <v>29</v>
      </c>
      <c r="L2436" s="127">
        <v>1</v>
      </c>
      <c r="M2436" s="127">
        <v>1</v>
      </c>
      <c r="N2436" s="127">
        <v>2</v>
      </c>
      <c r="O2436" s="127">
        <v>3</v>
      </c>
      <c r="P2436" s="127">
        <v>1</v>
      </c>
    </row>
    <row r="2437" spans="1:16" s="123" customFormat="1" ht="15.75" x14ac:dyDescent="0.25">
      <c r="A2437" s="121"/>
      <c r="B2437" s="127">
        <v>2427</v>
      </c>
      <c r="C2437" s="127">
        <v>4</v>
      </c>
      <c r="D2437" s="127">
        <v>48</v>
      </c>
      <c r="E2437" s="127">
        <v>18300</v>
      </c>
      <c r="F2437" s="128">
        <v>3.0581048091815433</v>
      </c>
      <c r="G2437" s="127">
        <v>36000</v>
      </c>
      <c r="H2437" s="127">
        <v>5200</v>
      </c>
      <c r="I2437" s="127">
        <v>6000</v>
      </c>
      <c r="J2437" s="127">
        <v>1</v>
      </c>
      <c r="K2437" s="127">
        <v>37</v>
      </c>
      <c r="L2437" s="127">
        <v>3</v>
      </c>
      <c r="M2437" s="127">
        <v>2</v>
      </c>
      <c r="N2437" s="127">
        <v>2</v>
      </c>
      <c r="O2437" s="127">
        <v>4</v>
      </c>
      <c r="P2437" s="127">
        <v>3</v>
      </c>
    </row>
    <row r="2438" spans="1:16" s="123" customFormat="1" ht="15.75" x14ac:dyDescent="0.25">
      <c r="A2438" s="121"/>
      <c r="B2438" s="127">
        <v>2428</v>
      </c>
      <c r="C2438" s="127">
        <v>5</v>
      </c>
      <c r="D2438" s="127">
        <v>36</v>
      </c>
      <c r="E2438" s="127">
        <v>14000</v>
      </c>
      <c r="F2438" s="128">
        <v>1.4099513339611875</v>
      </c>
      <c r="G2438" s="127">
        <v>20000</v>
      </c>
      <c r="H2438" s="127">
        <v>3600</v>
      </c>
      <c r="I2438" s="127">
        <v>5500</v>
      </c>
      <c r="J2438" s="127">
        <v>1</v>
      </c>
      <c r="K2438" s="129">
        <v>33</v>
      </c>
      <c r="L2438" s="127">
        <v>1</v>
      </c>
      <c r="M2438" s="127">
        <v>1</v>
      </c>
      <c r="N2438" s="127">
        <v>1</v>
      </c>
      <c r="O2438" s="127">
        <v>3</v>
      </c>
      <c r="P2438" s="127">
        <v>1</v>
      </c>
    </row>
    <row r="2439" spans="1:16" s="123" customFormat="1" ht="15.75" x14ac:dyDescent="0.25">
      <c r="A2439" s="121"/>
      <c r="B2439" s="127">
        <v>2429</v>
      </c>
      <c r="C2439" s="127">
        <v>3</v>
      </c>
      <c r="D2439" s="127">
        <v>18</v>
      </c>
      <c r="E2439" s="127">
        <v>24000</v>
      </c>
      <c r="F2439" s="128">
        <v>1.1593627715861274</v>
      </c>
      <c r="G2439" s="127">
        <v>42000</v>
      </c>
      <c r="H2439" s="127">
        <v>6200</v>
      </c>
      <c r="I2439" s="127">
        <v>6000</v>
      </c>
      <c r="J2439" s="127">
        <v>2</v>
      </c>
      <c r="K2439" s="127">
        <v>33</v>
      </c>
      <c r="L2439" s="127">
        <v>1</v>
      </c>
      <c r="M2439" s="127">
        <v>3</v>
      </c>
      <c r="N2439" s="127">
        <v>2</v>
      </c>
      <c r="O2439" s="127">
        <v>4</v>
      </c>
      <c r="P2439" s="127">
        <v>1</v>
      </c>
    </row>
    <row r="2440" spans="1:16" s="123" customFormat="1" ht="15.75" x14ac:dyDescent="0.25">
      <c r="A2440" s="121"/>
      <c r="B2440" s="127">
        <v>2430</v>
      </c>
      <c r="C2440" s="127">
        <v>4</v>
      </c>
      <c r="D2440" s="127">
        <v>36</v>
      </c>
      <c r="E2440" s="127">
        <v>14000</v>
      </c>
      <c r="F2440" s="128">
        <v>3.1834609478979146</v>
      </c>
      <c r="G2440" s="127">
        <v>21000</v>
      </c>
      <c r="H2440" s="127">
        <v>3600</v>
      </c>
      <c r="I2440" s="127">
        <v>6000</v>
      </c>
      <c r="J2440" s="127">
        <v>2</v>
      </c>
      <c r="K2440" s="129">
        <v>35</v>
      </c>
      <c r="L2440" s="127">
        <v>1</v>
      </c>
      <c r="M2440" s="127">
        <v>5</v>
      </c>
      <c r="N2440" s="127">
        <v>1</v>
      </c>
      <c r="O2440" s="127">
        <v>4</v>
      </c>
      <c r="P2440" s="127">
        <v>1</v>
      </c>
    </row>
    <row r="2441" spans="1:16" s="123" customFormat="1" ht="15.75" x14ac:dyDescent="0.25">
      <c r="A2441" s="121"/>
      <c r="B2441" s="127">
        <v>2431</v>
      </c>
      <c r="C2441" s="127">
        <v>5</v>
      </c>
      <c r="D2441" s="127">
        <v>36</v>
      </c>
      <c r="E2441" s="127">
        <v>24000</v>
      </c>
      <c r="F2441" s="128">
        <v>1.0432844600913207</v>
      </c>
      <c r="G2441" s="127">
        <v>36000</v>
      </c>
      <c r="H2441" s="127">
        <v>7300</v>
      </c>
      <c r="I2441" s="127">
        <v>5500</v>
      </c>
      <c r="J2441" s="127">
        <v>2</v>
      </c>
      <c r="K2441" s="127">
        <v>20</v>
      </c>
      <c r="L2441" s="127">
        <v>2</v>
      </c>
      <c r="M2441" s="127">
        <v>4</v>
      </c>
      <c r="N2441" s="127">
        <v>2</v>
      </c>
      <c r="O2441" s="127">
        <v>1</v>
      </c>
      <c r="P2441" s="127">
        <v>3</v>
      </c>
    </row>
    <row r="2442" spans="1:16" s="123" customFormat="1" ht="15.75" x14ac:dyDescent="0.25">
      <c r="A2442" s="121"/>
      <c r="B2442" s="127">
        <v>2432</v>
      </c>
      <c r="C2442" s="127">
        <v>2</v>
      </c>
      <c r="D2442" s="127">
        <v>60</v>
      </c>
      <c r="E2442" s="127">
        <v>5400</v>
      </c>
      <c r="F2442" s="128">
        <v>2.1316859892633611</v>
      </c>
      <c r="G2442" s="127">
        <v>18000</v>
      </c>
      <c r="H2442" s="127">
        <v>2500</v>
      </c>
      <c r="I2442" s="127">
        <v>6000</v>
      </c>
      <c r="J2442" s="127">
        <v>1</v>
      </c>
      <c r="K2442" s="129">
        <v>20</v>
      </c>
      <c r="L2442" s="127">
        <v>4</v>
      </c>
      <c r="M2442" s="127">
        <v>5</v>
      </c>
      <c r="N2442" s="127">
        <v>2</v>
      </c>
      <c r="O2442" s="127">
        <v>2</v>
      </c>
      <c r="P2442" s="127">
        <v>1</v>
      </c>
    </row>
    <row r="2443" spans="1:16" s="123" customFormat="1" ht="15.75" x14ac:dyDescent="0.25">
      <c r="A2443" s="121"/>
      <c r="B2443" s="127">
        <v>2433</v>
      </c>
      <c r="C2443" s="127">
        <v>3</v>
      </c>
      <c r="D2443" s="127">
        <v>48</v>
      </c>
      <c r="E2443" s="127">
        <v>5400</v>
      </c>
      <c r="F2443" s="128">
        <v>3.7435221768624194</v>
      </c>
      <c r="G2443" s="127">
        <v>18000</v>
      </c>
      <c r="H2443" s="127">
        <v>3600</v>
      </c>
      <c r="I2443" s="127">
        <v>6000</v>
      </c>
      <c r="J2443" s="127">
        <v>2</v>
      </c>
      <c r="K2443" s="129">
        <v>45</v>
      </c>
      <c r="L2443" s="127">
        <v>3</v>
      </c>
      <c r="M2443" s="127">
        <v>2</v>
      </c>
      <c r="N2443" s="127">
        <v>1</v>
      </c>
      <c r="O2443" s="127">
        <v>3</v>
      </c>
      <c r="P2443" s="127">
        <v>3</v>
      </c>
    </row>
    <row r="2444" spans="1:16" s="123" customFormat="1" ht="15.75" x14ac:dyDescent="0.25">
      <c r="A2444" s="121"/>
      <c r="B2444" s="127">
        <v>2434</v>
      </c>
      <c r="C2444" s="127">
        <v>1</v>
      </c>
      <c r="D2444" s="127">
        <v>12</v>
      </c>
      <c r="E2444" s="127">
        <v>24000</v>
      </c>
      <c r="F2444" s="128">
        <v>3.1246015612868057</v>
      </c>
      <c r="G2444" s="127">
        <v>36000</v>
      </c>
      <c r="H2444" s="127">
        <v>6200</v>
      </c>
      <c r="I2444" s="127">
        <v>5000</v>
      </c>
      <c r="J2444" s="127">
        <v>2</v>
      </c>
      <c r="K2444" s="127">
        <v>22</v>
      </c>
      <c r="L2444" s="127">
        <v>3</v>
      </c>
      <c r="M2444" s="127">
        <v>2</v>
      </c>
      <c r="N2444" s="127">
        <v>1</v>
      </c>
      <c r="O2444" s="127">
        <v>2</v>
      </c>
      <c r="P2444" s="127">
        <v>2</v>
      </c>
    </row>
    <row r="2445" spans="1:16" s="123" customFormat="1" ht="15.75" x14ac:dyDescent="0.25">
      <c r="A2445" s="121"/>
      <c r="B2445" s="127">
        <v>2435</v>
      </c>
      <c r="C2445" s="127">
        <v>2</v>
      </c>
      <c r="D2445" s="127">
        <v>60</v>
      </c>
      <c r="E2445" s="127">
        <v>5400</v>
      </c>
      <c r="F2445" s="128">
        <v>1.6134099068877199</v>
      </c>
      <c r="G2445" s="127">
        <v>12000</v>
      </c>
      <c r="H2445" s="127">
        <v>2300</v>
      </c>
      <c r="I2445" s="127">
        <v>6000</v>
      </c>
      <c r="J2445" s="127">
        <v>2</v>
      </c>
      <c r="K2445" s="129">
        <v>40</v>
      </c>
      <c r="L2445" s="127">
        <v>3</v>
      </c>
      <c r="M2445" s="127">
        <v>5</v>
      </c>
      <c r="N2445" s="127">
        <v>2</v>
      </c>
      <c r="O2445" s="127">
        <v>2</v>
      </c>
      <c r="P2445" s="127">
        <v>3</v>
      </c>
    </row>
    <row r="2446" spans="1:16" s="123" customFormat="1" ht="15.75" x14ac:dyDescent="0.25">
      <c r="A2446" s="121"/>
      <c r="B2446" s="127">
        <v>2436</v>
      </c>
      <c r="C2446" s="127">
        <v>2</v>
      </c>
      <c r="D2446" s="127">
        <v>60</v>
      </c>
      <c r="E2446" s="127">
        <v>5400</v>
      </c>
      <c r="F2446" s="128">
        <v>3.5326053407803739</v>
      </c>
      <c r="G2446" s="127">
        <v>12000</v>
      </c>
      <c r="H2446" s="127">
        <v>1800</v>
      </c>
      <c r="I2446" s="127">
        <v>6000</v>
      </c>
      <c r="J2446" s="127">
        <v>2</v>
      </c>
      <c r="K2446" s="127">
        <v>25</v>
      </c>
      <c r="L2446" s="127">
        <v>1</v>
      </c>
      <c r="M2446" s="127">
        <v>1</v>
      </c>
      <c r="N2446" s="127">
        <v>1</v>
      </c>
      <c r="O2446" s="127">
        <v>3</v>
      </c>
      <c r="P2446" s="127">
        <v>1</v>
      </c>
    </row>
    <row r="2447" spans="1:16" s="123" customFormat="1" ht="15.75" x14ac:dyDescent="0.25">
      <c r="A2447" s="121"/>
      <c r="B2447" s="127">
        <v>2437</v>
      </c>
      <c r="C2447" s="127">
        <v>3</v>
      </c>
      <c r="D2447" s="127">
        <v>12</v>
      </c>
      <c r="E2447" s="127">
        <v>14000</v>
      </c>
      <c r="F2447" s="128">
        <v>3.300911455049544</v>
      </c>
      <c r="G2447" s="127">
        <v>25000</v>
      </c>
      <c r="H2447" s="127">
        <v>3600</v>
      </c>
      <c r="I2447" s="127">
        <v>6000</v>
      </c>
      <c r="J2447" s="127">
        <v>2</v>
      </c>
      <c r="K2447" s="129">
        <v>19</v>
      </c>
      <c r="L2447" s="127">
        <v>3</v>
      </c>
      <c r="M2447" s="127">
        <v>3</v>
      </c>
      <c r="N2447" s="127">
        <v>1</v>
      </c>
      <c r="O2447" s="127">
        <v>2</v>
      </c>
      <c r="P2447" s="127">
        <v>3</v>
      </c>
    </row>
    <row r="2448" spans="1:16" s="123" customFormat="1" ht="15.75" x14ac:dyDescent="0.25">
      <c r="A2448" s="121"/>
      <c r="B2448" s="127">
        <v>2438</v>
      </c>
      <c r="C2448" s="127">
        <v>2</v>
      </c>
      <c r="D2448" s="127">
        <v>36</v>
      </c>
      <c r="E2448" s="127">
        <v>18300</v>
      </c>
      <c r="F2448" s="128">
        <v>1.0683791642187219</v>
      </c>
      <c r="G2448" s="127">
        <v>36000</v>
      </c>
      <c r="H2448" s="127">
        <v>6200</v>
      </c>
      <c r="I2448" s="127">
        <v>6000</v>
      </c>
      <c r="J2448" s="127">
        <v>2</v>
      </c>
      <c r="K2448" s="127">
        <v>49</v>
      </c>
      <c r="L2448" s="127">
        <v>4</v>
      </c>
      <c r="M2448" s="127">
        <v>5</v>
      </c>
      <c r="N2448" s="127">
        <v>2</v>
      </c>
      <c r="O2448" s="127">
        <v>1</v>
      </c>
      <c r="P2448" s="127">
        <v>3</v>
      </c>
    </row>
    <row r="2449" spans="1:16" s="123" customFormat="1" ht="15.75" x14ac:dyDescent="0.25">
      <c r="A2449" s="121"/>
      <c r="B2449" s="127">
        <v>2439</v>
      </c>
      <c r="C2449" s="127">
        <v>3</v>
      </c>
      <c r="D2449" s="127">
        <v>48</v>
      </c>
      <c r="E2449" s="127">
        <v>24000</v>
      </c>
      <c r="F2449" s="128">
        <v>2.2138799522503882</v>
      </c>
      <c r="G2449" s="127">
        <v>36000</v>
      </c>
      <c r="H2449" s="127">
        <v>6200</v>
      </c>
      <c r="I2449" s="127">
        <v>6000</v>
      </c>
      <c r="J2449" s="127">
        <v>2</v>
      </c>
      <c r="K2449" s="129">
        <v>23</v>
      </c>
      <c r="L2449" s="127">
        <v>3</v>
      </c>
      <c r="M2449" s="127">
        <v>4</v>
      </c>
      <c r="N2449" s="127">
        <v>2</v>
      </c>
      <c r="O2449" s="127">
        <v>1</v>
      </c>
      <c r="P2449" s="127">
        <v>1</v>
      </c>
    </row>
    <row r="2450" spans="1:16" s="123" customFormat="1" ht="15.75" x14ac:dyDescent="0.25">
      <c r="A2450" s="121"/>
      <c r="B2450" s="127">
        <v>2440</v>
      </c>
      <c r="C2450" s="127">
        <v>3</v>
      </c>
      <c r="D2450" s="127">
        <v>18</v>
      </c>
      <c r="E2450" s="127">
        <v>5400</v>
      </c>
      <c r="F2450" s="128">
        <v>1.0626453859783458</v>
      </c>
      <c r="G2450" s="127">
        <v>18000</v>
      </c>
      <c r="H2450" s="127">
        <v>3000</v>
      </c>
      <c r="I2450" s="127">
        <v>6000</v>
      </c>
      <c r="J2450" s="127">
        <v>1</v>
      </c>
      <c r="K2450" s="127">
        <v>50</v>
      </c>
      <c r="L2450" s="127">
        <v>4</v>
      </c>
      <c r="M2450" s="127">
        <v>5</v>
      </c>
      <c r="N2450" s="127">
        <v>1</v>
      </c>
      <c r="O2450" s="127">
        <v>3</v>
      </c>
      <c r="P2450" s="127">
        <v>3</v>
      </c>
    </row>
    <row r="2451" spans="1:16" s="123" customFormat="1" ht="15.75" x14ac:dyDescent="0.25">
      <c r="A2451" s="121"/>
      <c r="B2451" s="127">
        <v>2441</v>
      </c>
      <c r="C2451" s="127">
        <v>1</v>
      </c>
      <c r="D2451" s="127">
        <v>60</v>
      </c>
      <c r="E2451" s="127">
        <v>14000</v>
      </c>
      <c r="F2451" s="128">
        <v>2.9471691587747495</v>
      </c>
      <c r="G2451" s="127">
        <v>25000</v>
      </c>
      <c r="H2451" s="127">
        <v>3600</v>
      </c>
      <c r="I2451" s="127">
        <v>5000</v>
      </c>
      <c r="J2451" s="127">
        <v>2</v>
      </c>
      <c r="K2451" s="129">
        <v>25</v>
      </c>
      <c r="L2451" s="127">
        <v>2</v>
      </c>
      <c r="M2451" s="127">
        <v>5</v>
      </c>
      <c r="N2451" s="127">
        <v>2</v>
      </c>
      <c r="O2451" s="127">
        <v>1</v>
      </c>
      <c r="P2451" s="127">
        <v>1</v>
      </c>
    </row>
    <row r="2452" spans="1:16" s="123" customFormat="1" ht="15.75" x14ac:dyDescent="0.25">
      <c r="A2452" s="121"/>
      <c r="B2452" s="127">
        <v>2442</v>
      </c>
      <c r="C2452" s="127">
        <v>1</v>
      </c>
      <c r="D2452" s="127">
        <v>12</v>
      </c>
      <c r="E2452" s="127">
        <v>18300</v>
      </c>
      <c r="F2452" s="128">
        <v>3.8948767078579065</v>
      </c>
      <c r="G2452" s="127">
        <v>36000</v>
      </c>
      <c r="H2452" s="127">
        <v>4400</v>
      </c>
      <c r="I2452" s="127">
        <v>5000</v>
      </c>
      <c r="J2452" s="127">
        <v>2</v>
      </c>
      <c r="K2452" s="127">
        <v>46</v>
      </c>
      <c r="L2452" s="127">
        <v>4</v>
      </c>
      <c r="M2452" s="127">
        <v>5</v>
      </c>
      <c r="N2452" s="127">
        <v>1</v>
      </c>
      <c r="O2452" s="127">
        <v>2</v>
      </c>
      <c r="P2452" s="127">
        <v>3</v>
      </c>
    </row>
    <row r="2453" spans="1:16" s="123" customFormat="1" ht="15.75" x14ac:dyDescent="0.25">
      <c r="A2453" s="121"/>
      <c r="B2453" s="127">
        <v>2443</v>
      </c>
      <c r="C2453" s="127">
        <v>5</v>
      </c>
      <c r="D2453" s="127">
        <v>36</v>
      </c>
      <c r="E2453" s="127">
        <v>5400</v>
      </c>
      <c r="F2453" s="128">
        <v>2.5034710786840417</v>
      </c>
      <c r="G2453" s="127">
        <v>12000</v>
      </c>
      <c r="H2453" s="127">
        <v>1800</v>
      </c>
      <c r="I2453" s="127">
        <v>5500</v>
      </c>
      <c r="J2453" s="127">
        <v>1</v>
      </c>
      <c r="K2453" s="129">
        <v>31</v>
      </c>
      <c r="L2453" s="127">
        <v>2</v>
      </c>
      <c r="M2453" s="127">
        <v>4</v>
      </c>
      <c r="N2453" s="127">
        <v>1</v>
      </c>
      <c r="O2453" s="127">
        <v>2</v>
      </c>
      <c r="P2453" s="127">
        <v>3</v>
      </c>
    </row>
    <row r="2454" spans="1:16" s="123" customFormat="1" ht="15.75" x14ac:dyDescent="0.25">
      <c r="A2454" s="121"/>
      <c r="B2454" s="127">
        <v>2444</v>
      </c>
      <c r="C2454" s="127">
        <v>3</v>
      </c>
      <c r="D2454" s="127">
        <v>36</v>
      </c>
      <c r="E2454" s="127">
        <v>5400</v>
      </c>
      <c r="F2454" s="128">
        <v>3.537628528945195</v>
      </c>
      <c r="G2454" s="127">
        <v>18000</v>
      </c>
      <c r="H2454" s="127">
        <v>3600</v>
      </c>
      <c r="I2454" s="127">
        <v>6000</v>
      </c>
      <c r="J2454" s="127">
        <v>1</v>
      </c>
      <c r="K2454" s="129">
        <v>54</v>
      </c>
      <c r="L2454" s="127">
        <v>4</v>
      </c>
      <c r="M2454" s="127">
        <v>3</v>
      </c>
      <c r="N2454" s="127">
        <v>1</v>
      </c>
      <c r="O2454" s="127">
        <v>3</v>
      </c>
      <c r="P2454" s="127">
        <v>3</v>
      </c>
    </row>
    <row r="2455" spans="1:16" s="123" customFormat="1" ht="15.75" x14ac:dyDescent="0.25">
      <c r="A2455" s="121"/>
      <c r="B2455" s="127">
        <v>2445</v>
      </c>
      <c r="C2455" s="127">
        <v>5</v>
      </c>
      <c r="D2455" s="127">
        <v>36</v>
      </c>
      <c r="E2455" s="127">
        <v>14000</v>
      </c>
      <c r="F2455" s="128">
        <v>2.6370895282716207</v>
      </c>
      <c r="G2455" s="127">
        <v>25000</v>
      </c>
      <c r="H2455" s="127">
        <v>4400</v>
      </c>
      <c r="I2455" s="127">
        <v>5500</v>
      </c>
      <c r="J2455" s="127">
        <v>1</v>
      </c>
      <c r="K2455" s="127">
        <v>34</v>
      </c>
      <c r="L2455" s="127">
        <v>3</v>
      </c>
      <c r="M2455" s="127">
        <v>1</v>
      </c>
      <c r="N2455" s="127">
        <v>2</v>
      </c>
      <c r="O2455" s="127">
        <v>4</v>
      </c>
      <c r="P2455" s="127">
        <v>3</v>
      </c>
    </row>
    <row r="2456" spans="1:16" s="123" customFormat="1" ht="15.75" x14ac:dyDescent="0.25">
      <c r="A2456" s="121"/>
      <c r="B2456" s="127">
        <v>2446</v>
      </c>
      <c r="C2456" s="127">
        <v>4</v>
      </c>
      <c r="D2456" s="127">
        <v>48</v>
      </c>
      <c r="E2456" s="127">
        <v>18300</v>
      </c>
      <c r="F2456" s="128">
        <v>1.5441554185220023</v>
      </c>
      <c r="G2456" s="127">
        <v>36000</v>
      </c>
      <c r="H2456" s="127">
        <v>5200</v>
      </c>
      <c r="I2456" s="127">
        <v>6000</v>
      </c>
      <c r="J2456" s="127">
        <v>2</v>
      </c>
      <c r="K2456" s="129">
        <v>37</v>
      </c>
      <c r="L2456" s="127">
        <v>1</v>
      </c>
      <c r="M2456" s="127">
        <v>4</v>
      </c>
      <c r="N2456" s="127">
        <v>2</v>
      </c>
      <c r="O2456" s="127">
        <v>3</v>
      </c>
      <c r="P2456" s="127">
        <v>3</v>
      </c>
    </row>
    <row r="2457" spans="1:16" s="123" customFormat="1" ht="15.75" x14ac:dyDescent="0.25">
      <c r="A2457" s="121"/>
      <c r="B2457" s="127">
        <v>2447</v>
      </c>
      <c r="C2457" s="127">
        <v>2</v>
      </c>
      <c r="D2457" s="127">
        <v>36</v>
      </c>
      <c r="E2457" s="127">
        <v>18300</v>
      </c>
      <c r="F2457" s="128">
        <v>3.3237360466570474</v>
      </c>
      <c r="G2457" s="127">
        <v>36000</v>
      </c>
      <c r="H2457" s="127">
        <v>4400</v>
      </c>
      <c r="I2457" s="127">
        <v>6000</v>
      </c>
      <c r="J2457" s="127">
        <v>1</v>
      </c>
      <c r="K2457" s="127">
        <v>29</v>
      </c>
      <c r="L2457" s="127">
        <v>4</v>
      </c>
      <c r="M2457" s="127">
        <v>1</v>
      </c>
      <c r="N2457" s="127">
        <v>2</v>
      </c>
      <c r="O2457" s="127">
        <v>4</v>
      </c>
      <c r="P2457" s="127">
        <v>1</v>
      </c>
    </row>
    <row r="2458" spans="1:16" s="123" customFormat="1" ht="15.75" x14ac:dyDescent="0.25">
      <c r="A2458" s="121"/>
      <c r="B2458" s="127">
        <v>2448</v>
      </c>
      <c r="C2458" s="127">
        <v>3</v>
      </c>
      <c r="D2458" s="127">
        <v>36</v>
      </c>
      <c r="E2458" s="127">
        <v>5400</v>
      </c>
      <c r="F2458" s="128">
        <v>1.3505484750736227</v>
      </c>
      <c r="G2458" s="127">
        <v>18000</v>
      </c>
      <c r="H2458" s="127">
        <v>7300</v>
      </c>
      <c r="I2458" s="127">
        <v>6000</v>
      </c>
      <c r="J2458" s="127">
        <v>1</v>
      </c>
      <c r="K2458" s="129">
        <v>37</v>
      </c>
      <c r="L2458" s="127">
        <v>2</v>
      </c>
      <c r="M2458" s="127">
        <v>4</v>
      </c>
      <c r="N2458" s="127">
        <v>2</v>
      </c>
      <c r="O2458" s="127">
        <v>2</v>
      </c>
      <c r="P2458" s="127">
        <v>2</v>
      </c>
    </row>
    <row r="2459" spans="1:16" s="123" customFormat="1" ht="15.75" x14ac:dyDescent="0.25">
      <c r="A2459" s="121"/>
      <c r="B2459" s="127">
        <v>2449</v>
      </c>
      <c r="C2459" s="127">
        <v>1</v>
      </c>
      <c r="D2459" s="127">
        <v>12</v>
      </c>
      <c r="E2459" s="127">
        <v>5400</v>
      </c>
      <c r="F2459" s="128">
        <v>2.7722943004833835</v>
      </c>
      <c r="G2459" s="127">
        <v>18000</v>
      </c>
      <c r="H2459" s="127">
        <v>2200</v>
      </c>
      <c r="I2459" s="127">
        <v>5000</v>
      </c>
      <c r="J2459" s="127">
        <v>1</v>
      </c>
      <c r="K2459" s="127">
        <v>43</v>
      </c>
      <c r="L2459" s="127">
        <v>3</v>
      </c>
      <c r="M2459" s="127">
        <v>2</v>
      </c>
      <c r="N2459" s="127">
        <v>2</v>
      </c>
      <c r="O2459" s="127">
        <v>3</v>
      </c>
      <c r="P2459" s="127">
        <v>2</v>
      </c>
    </row>
    <row r="2460" spans="1:16" s="123" customFormat="1" ht="15.75" x14ac:dyDescent="0.25">
      <c r="A2460" s="121"/>
      <c r="B2460" s="127">
        <v>2450</v>
      </c>
      <c r="C2460" s="127">
        <v>1</v>
      </c>
      <c r="D2460" s="127">
        <v>48</v>
      </c>
      <c r="E2460" s="127">
        <v>18300</v>
      </c>
      <c r="F2460" s="128">
        <v>2.5259971001240702</v>
      </c>
      <c r="G2460" s="127">
        <v>36000</v>
      </c>
      <c r="H2460" s="127">
        <v>4400</v>
      </c>
      <c r="I2460" s="127">
        <v>5000</v>
      </c>
      <c r="J2460" s="127">
        <v>2</v>
      </c>
      <c r="K2460" s="129">
        <v>33</v>
      </c>
      <c r="L2460" s="127">
        <v>3</v>
      </c>
      <c r="M2460" s="127">
        <v>5</v>
      </c>
      <c r="N2460" s="127">
        <v>1</v>
      </c>
      <c r="O2460" s="127">
        <v>4</v>
      </c>
      <c r="P2460" s="127">
        <v>2</v>
      </c>
    </row>
    <row r="2461" spans="1:16" s="123" customFormat="1" ht="15.75" x14ac:dyDescent="0.25">
      <c r="A2461" s="121"/>
      <c r="B2461" s="127">
        <v>2451</v>
      </c>
      <c r="C2461" s="127">
        <v>2</v>
      </c>
      <c r="D2461" s="127">
        <v>18</v>
      </c>
      <c r="E2461" s="127">
        <v>5400</v>
      </c>
      <c r="F2461" s="128">
        <v>1.9453794577576597</v>
      </c>
      <c r="G2461" s="127">
        <v>12000</v>
      </c>
      <c r="H2461" s="127">
        <v>1700</v>
      </c>
      <c r="I2461" s="127">
        <v>6000</v>
      </c>
      <c r="J2461" s="127">
        <v>2</v>
      </c>
      <c r="K2461" s="127">
        <v>35</v>
      </c>
      <c r="L2461" s="127">
        <v>1</v>
      </c>
      <c r="M2461" s="127">
        <v>1</v>
      </c>
      <c r="N2461" s="127">
        <v>2</v>
      </c>
      <c r="O2461" s="127">
        <v>3</v>
      </c>
      <c r="P2461" s="127">
        <v>3</v>
      </c>
    </row>
    <row r="2462" spans="1:16" s="123" customFormat="1" ht="15.75" x14ac:dyDescent="0.25">
      <c r="A2462" s="121"/>
      <c r="B2462" s="127">
        <v>2452</v>
      </c>
      <c r="C2462" s="127">
        <v>5</v>
      </c>
      <c r="D2462" s="127">
        <v>36</v>
      </c>
      <c r="E2462" s="127">
        <v>18300</v>
      </c>
      <c r="F2462" s="128">
        <v>1.3527991669944057</v>
      </c>
      <c r="G2462" s="127">
        <v>36000</v>
      </c>
      <c r="H2462" s="127">
        <v>7300</v>
      </c>
      <c r="I2462" s="127">
        <v>5500</v>
      </c>
      <c r="J2462" s="127">
        <v>1</v>
      </c>
      <c r="K2462" s="129">
        <v>26</v>
      </c>
      <c r="L2462" s="127">
        <v>1</v>
      </c>
      <c r="M2462" s="127">
        <v>3</v>
      </c>
      <c r="N2462" s="127">
        <v>1</v>
      </c>
      <c r="O2462" s="127">
        <v>1</v>
      </c>
      <c r="P2462" s="127">
        <v>3</v>
      </c>
    </row>
    <row r="2463" spans="1:16" s="123" customFormat="1" ht="15.75" x14ac:dyDescent="0.25">
      <c r="A2463" s="121"/>
      <c r="B2463" s="127">
        <v>2453</v>
      </c>
      <c r="C2463" s="127">
        <v>2</v>
      </c>
      <c r="D2463" s="127">
        <v>48</v>
      </c>
      <c r="E2463" s="127">
        <v>5400</v>
      </c>
      <c r="F2463" s="128">
        <v>1.3582076089146353</v>
      </c>
      <c r="G2463" s="127">
        <v>12000</v>
      </c>
      <c r="H2463" s="127">
        <v>1900</v>
      </c>
      <c r="I2463" s="127">
        <v>6000</v>
      </c>
      <c r="J2463" s="127">
        <v>2</v>
      </c>
      <c r="K2463" s="127">
        <v>28</v>
      </c>
      <c r="L2463" s="127">
        <v>1</v>
      </c>
      <c r="M2463" s="127">
        <v>4</v>
      </c>
      <c r="N2463" s="127">
        <v>2</v>
      </c>
      <c r="O2463" s="127">
        <v>4</v>
      </c>
      <c r="P2463" s="127">
        <v>3</v>
      </c>
    </row>
    <row r="2464" spans="1:16" s="123" customFormat="1" ht="15.75" x14ac:dyDescent="0.25">
      <c r="A2464" s="121"/>
      <c r="B2464" s="127">
        <v>2454</v>
      </c>
      <c r="C2464" s="127">
        <v>3</v>
      </c>
      <c r="D2464" s="127">
        <v>12</v>
      </c>
      <c r="E2464" s="127">
        <v>24000</v>
      </c>
      <c r="F2464" s="128">
        <v>2.4572408914165429</v>
      </c>
      <c r="G2464" s="127">
        <v>41000</v>
      </c>
      <c r="H2464" s="127">
        <v>6200</v>
      </c>
      <c r="I2464" s="127">
        <v>6000</v>
      </c>
      <c r="J2464" s="127">
        <v>2</v>
      </c>
      <c r="K2464" s="127">
        <v>33</v>
      </c>
      <c r="L2464" s="127">
        <v>3</v>
      </c>
      <c r="M2464" s="127">
        <v>1</v>
      </c>
      <c r="N2464" s="127">
        <v>2</v>
      </c>
      <c r="O2464" s="127">
        <v>1</v>
      </c>
      <c r="P2464" s="127">
        <v>3</v>
      </c>
    </row>
    <row r="2465" spans="1:16" s="123" customFormat="1" ht="15.75" x14ac:dyDescent="0.25">
      <c r="A2465" s="121"/>
      <c r="B2465" s="127">
        <v>2455</v>
      </c>
      <c r="C2465" s="127">
        <v>4</v>
      </c>
      <c r="D2465" s="127">
        <v>60</v>
      </c>
      <c r="E2465" s="127">
        <v>18300</v>
      </c>
      <c r="F2465" s="128">
        <v>3.0520021273891986</v>
      </c>
      <c r="G2465" s="127">
        <v>36000</v>
      </c>
      <c r="H2465" s="127">
        <v>4400</v>
      </c>
      <c r="I2465" s="127">
        <v>6000</v>
      </c>
      <c r="J2465" s="127">
        <v>2</v>
      </c>
      <c r="K2465" s="129">
        <v>33</v>
      </c>
      <c r="L2465" s="127">
        <v>4</v>
      </c>
      <c r="M2465" s="127">
        <v>3</v>
      </c>
      <c r="N2465" s="127">
        <v>1</v>
      </c>
      <c r="O2465" s="127">
        <v>4</v>
      </c>
      <c r="P2465" s="127">
        <v>3</v>
      </c>
    </row>
    <row r="2466" spans="1:16" s="123" customFormat="1" ht="15.75" x14ac:dyDescent="0.25">
      <c r="A2466" s="121"/>
      <c r="B2466" s="127">
        <v>2456</v>
      </c>
      <c r="C2466" s="127">
        <v>1</v>
      </c>
      <c r="D2466" s="127">
        <v>36</v>
      </c>
      <c r="E2466" s="127">
        <v>5400</v>
      </c>
      <c r="F2466" s="128">
        <v>3.7647188203779125</v>
      </c>
      <c r="G2466" s="127">
        <v>12000</v>
      </c>
      <c r="H2466" s="127">
        <v>1900</v>
      </c>
      <c r="I2466" s="127">
        <v>5000</v>
      </c>
      <c r="J2466" s="127">
        <v>2</v>
      </c>
      <c r="K2466" s="127">
        <v>51</v>
      </c>
      <c r="L2466" s="127">
        <v>1</v>
      </c>
      <c r="M2466" s="127">
        <v>1</v>
      </c>
      <c r="N2466" s="127">
        <v>2</v>
      </c>
      <c r="O2466" s="127">
        <v>2</v>
      </c>
      <c r="P2466" s="127">
        <v>3</v>
      </c>
    </row>
    <row r="2467" spans="1:16" s="123" customFormat="1" ht="15.75" x14ac:dyDescent="0.25">
      <c r="A2467" s="121"/>
      <c r="B2467" s="127">
        <v>2457</v>
      </c>
      <c r="C2467" s="127">
        <v>2</v>
      </c>
      <c r="D2467" s="127">
        <v>18</v>
      </c>
      <c r="E2467" s="127">
        <v>14000</v>
      </c>
      <c r="F2467" s="128">
        <v>2.4424873351282819</v>
      </c>
      <c r="G2467" s="127">
        <v>25000</v>
      </c>
      <c r="H2467" s="127">
        <v>4400</v>
      </c>
      <c r="I2467" s="127">
        <v>6000</v>
      </c>
      <c r="J2467" s="127">
        <v>1</v>
      </c>
      <c r="K2467" s="129">
        <v>40</v>
      </c>
      <c r="L2467" s="127">
        <v>4</v>
      </c>
      <c r="M2467" s="127">
        <v>4</v>
      </c>
      <c r="N2467" s="127">
        <v>2</v>
      </c>
      <c r="O2467" s="127">
        <v>1</v>
      </c>
      <c r="P2467" s="127">
        <v>2</v>
      </c>
    </row>
    <row r="2468" spans="1:16" s="123" customFormat="1" ht="15.75" x14ac:dyDescent="0.25">
      <c r="A2468" s="121"/>
      <c r="B2468" s="127">
        <v>2458</v>
      </c>
      <c r="C2468" s="127">
        <v>3</v>
      </c>
      <c r="D2468" s="127">
        <v>36</v>
      </c>
      <c r="E2468" s="127">
        <v>18300</v>
      </c>
      <c r="F2468" s="128">
        <v>1.7697757035188924</v>
      </c>
      <c r="G2468" s="127">
        <v>36000</v>
      </c>
      <c r="H2468" s="127">
        <v>5200</v>
      </c>
      <c r="I2468" s="127">
        <v>6000</v>
      </c>
      <c r="J2468" s="127">
        <v>2</v>
      </c>
      <c r="K2468" s="127">
        <v>39</v>
      </c>
      <c r="L2468" s="127">
        <v>3</v>
      </c>
      <c r="M2468" s="127">
        <v>4</v>
      </c>
      <c r="N2468" s="127">
        <v>1</v>
      </c>
      <c r="O2468" s="127">
        <v>4</v>
      </c>
      <c r="P2468" s="127">
        <v>3</v>
      </c>
    </row>
    <row r="2469" spans="1:16" s="123" customFormat="1" ht="15.75" x14ac:dyDescent="0.25">
      <c r="A2469" s="121"/>
      <c r="B2469" s="127">
        <v>2459</v>
      </c>
      <c r="C2469" s="127">
        <v>1</v>
      </c>
      <c r="D2469" s="127">
        <v>36</v>
      </c>
      <c r="E2469" s="127">
        <v>24000</v>
      </c>
      <c r="F2469" s="128">
        <v>3.6447894123085236</v>
      </c>
      <c r="G2469" s="127">
        <v>36000</v>
      </c>
      <c r="H2469" s="127">
        <v>6000</v>
      </c>
      <c r="I2469" s="127">
        <v>5000</v>
      </c>
      <c r="J2469" s="127">
        <v>2</v>
      </c>
      <c r="K2469" s="129">
        <v>29</v>
      </c>
      <c r="L2469" s="127">
        <v>4</v>
      </c>
      <c r="M2469" s="127">
        <v>5</v>
      </c>
      <c r="N2469" s="127">
        <v>1</v>
      </c>
      <c r="O2469" s="127">
        <v>3</v>
      </c>
      <c r="P2469" s="127">
        <v>2</v>
      </c>
    </row>
    <row r="2470" spans="1:16" s="123" customFormat="1" ht="15.75" x14ac:dyDescent="0.25">
      <c r="A2470" s="121"/>
      <c r="B2470" s="127">
        <v>2460</v>
      </c>
      <c r="C2470" s="127">
        <v>3</v>
      </c>
      <c r="D2470" s="127">
        <v>36</v>
      </c>
      <c r="E2470" s="127">
        <v>5400</v>
      </c>
      <c r="F2470" s="128">
        <v>1.1508687252359138</v>
      </c>
      <c r="G2470" s="127">
        <v>12000</v>
      </c>
      <c r="H2470" s="127">
        <v>2300</v>
      </c>
      <c r="I2470" s="127">
        <v>6000</v>
      </c>
      <c r="J2470" s="127">
        <v>2</v>
      </c>
      <c r="K2470" s="127">
        <v>47</v>
      </c>
      <c r="L2470" s="127">
        <v>2</v>
      </c>
      <c r="M2470" s="127">
        <v>4</v>
      </c>
      <c r="N2470" s="127">
        <v>1</v>
      </c>
      <c r="O2470" s="127">
        <v>3</v>
      </c>
      <c r="P2470" s="127">
        <v>3</v>
      </c>
    </row>
    <row r="2471" spans="1:16" s="123" customFormat="1" ht="15.75" x14ac:dyDescent="0.25">
      <c r="A2471" s="121"/>
      <c r="B2471" s="127">
        <v>2461</v>
      </c>
      <c r="C2471" s="127">
        <v>1</v>
      </c>
      <c r="D2471" s="127">
        <v>36</v>
      </c>
      <c r="E2471" s="127">
        <v>5400</v>
      </c>
      <c r="F2471" s="128">
        <v>2.9949706722287814</v>
      </c>
      <c r="G2471" s="127">
        <v>18000</v>
      </c>
      <c r="H2471" s="127">
        <v>2200</v>
      </c>
      <c r="I2471" s="127">
        <v>5000</v>
      </c>
      <c r="J2471" s="127">
        <v>1</v>
      </c>
      <c r="K2471" s="129">
        <v>52</v>
      </c>
      <c r="L2471" s="127">
        <v>3</v>
      </c>
      <c r="M2471" s="127">
        <v>1</v>
      </c>
      <c r="N2471" s="127">
        <v>1</v>
      </c>
      <c r="O2471" s="127">
        <v>1</v>
      </c>
      <c r="P2471" s="127">
        <v>2</v>
      </c>
    </row>
    <row r="2472" spans="1:16" s="123" customFormat="1" ht="15.75" x14ac:dyDescent="0.25">
      <c r="A2472" s="121"/>
      <c r="B2472" s="127">
        <v>2462</v>
      </c>
      <c r="C2472" s="127">
        <v>2</v>
      </c>
      <c r="D2472" s="127">
        <v>12</v>
      </c>
      <c r="E2472" s="127">
        <v>24000</v>
      </c>
      <c r="F2472" s="128">
        <v>3.8073685195364875</v>
      </c>
      <c r="G2472" s="127">
        <v>41000</v>
      </c>
      <c r="H2472" s="127">
        <v>6200</v>
      </c>
      <c r="I2472" s="127">
        <v>6000</v>
      </c>
      <c r="J2472" s="127">
        <v>1</v>
      </c>
      <c r="K2472" s="127">
        <v>39</v>
      </c>
      <c r="L2472" s="127">
        <v>1</v>
      </c>
      <c r="M2472" s="127">
        <v>3</v>
      </c>
      <c r="N2472" s="127">
        <v>2</v>
      </c>
      <c r="O2472" s="127">
        <v>4</v>
      </c>
      <c r="P2472" s="127">
        <v>3</v>
      </c>
    </row>
    <row r="2473" spans="1:16" s="123" customFormat="1" ht="15.75" x14ac:dyDescent="0.25">
      <c r="A2473" s="121"/>
      <c r="B2473" s="127">
        <v>2463</v>
      </c>
      <c r="C2473" s="127">
        <v>4</v>
      </c>
      <c r="D2473" s="127">
        <v>48</v>
      </c>
      <c r="E2473" s="127">
        <v>5400</v>
      </c>
      <c r="F2473" s="128">
        <v>1.1739701926215651</v>
      </c>
      <c r="G2473" s="127">
        <v>18000</v>
      </c>
      <c r="H2473" s="127">
        <v>2900</v>
      </c>
      <c r="I2473" s="127">
        <v>6000</v>
      </c>
      <c r="J2473" s="127">
        <v>2</v>
      </c>
      <c r="K2473" s="129">
        <v>19</v>
      </c>
      <c r="L2473" s="127">
        <v>2</v>
      </c>
      <c r="M2473" s="127">
        <v>3</v>
      </c>
      <c r="N2473" s="127">
        <v>2</v>
      </c>
      <c r="O2473" s="127">
        <v>3</v>
      </c>
      <c r="P2473" s="127">
        <v>3</v>
      </c>
    </row>
    <row r="2474" spans="1:16" s="123" customFormat="1" ht="15.75" x14ac:dyDescent="0.25">
      <c r="A2474" s="121"/>
      <c r="B2474" s="127">
        <v>2464</v>
      </c>
      <c r="C2474" s="127">
        <v>2</v>
      </c>
      <c r="D2474" s="127">
        <v>36</v>
      </c>
      <c r="E2474" s="127">
        <v>14000</v>
      </c>
      <c r="F2474" s="128">
        <v>3.6154736248041157</v>
      </c>
      <c r="G2474" s="127">
        <v>25000</v>
      </c>
      <c r="H2474" s="127">
        <v>4000</v>
      </c>
      <c r="I2474" s="127">
        <v>6000</v>
      </c>
      <c r="J2474" s="127">
        <v>2</v>
      </c>
      <c r="K2474" s="127">
        <v>50</v>
      </c>
      <c r="L2474" s="127">
        <v>2</v>
      </c>
      <c r="M2474" s="127">
        <v>1</v>
      </c>
      <c r="N2474" s="127">
        <v>1</v>
      </c>
      <c r="O2474" s="127">
        <v>4</v>
      </c>
      <c r="P2474" s="127">
        <v>2</v>
      </c>
    </row>
    <row r="2475" spans="1:16" s="123" customFormat="1" ht="15.75" x14ac:dyDescent="0.25">
      <c r="A2475" s="121"/>
      <c r="B2475" s="127">
        <v>2465</v>
      </c>
      <c r="C2475" s="127">
        <v>3</v>
      </c>
      <c r="D2475" s="127">
        <v>48</v>
      </c>
      <c r="E2475" s="127">
        <v>5400</v>
      </c>
      <c r="F2475" s="128">
        <v>3.4475313548937399</v>
      </c>
      <c r="G2475" s="127">
        <v>12000</v>
      </c>
      <c r="H2475" s="127">
        <v>2200</v>
      </c>
      <c r="I2475" s="127">
        <v>6000</v>
      </c>
      <c r="J2475" s="127">
        <v>2</v>
      </c>
      <c r="K2475" s="129">
        <v>46</v>
      </c>
      <c r="L2475" s="127">
        <v>3</v>
      </c>
      <c r="M2475" s="127">
        <v>5</v>
      </c>
      <c r="N2475" s="127">
        <v>1</v>
      </c>
      <c r="O2475" s="127">
        <v>1</v>
      </c>
      <c r="P2475" s="127">
        <v>3</v>
      </c>
    </row>
    <row r="2476" spans="1:16" s="123" customFormat="1" ht="15.75" x14ac:dyDescent="0.25">
      <c r="A2476" s="121"/>
      <c r="B2476" s="127">
        <v>2466</v>
      </c>
      <c r="C2476" s="127">
        <v>5</v>
      </c>
      <c r="D2476" s="127">
        <v>36</v>
      </c>
      <c r="E2476" s="127">
        <v>18300</v>
      </c>
      <c r="F2476" s="128">
        <v>1.5956817421791722</v>
      </c>
      <c r="G2476" s="127">
        <v>36000</v>
      </c>
      <c r="H2476" s="127">
        <v>6200</v>
      </c>
      <c r="I2476" s="127">
        <v>5500</v>
      </c>
      <c r="J2476" s="127">
        <v>2</v>
      </c>
      <c r="K2476" s="127">
        <v>27</v>
      </c>
      <c r="L2476" s="127">
        <v>1</v>
      </c>
      <c r="M2476" s="127">
        <v>4</v>
      </c>
      <c r="N2476" s="127">
        <v>2</v>
      </c>
      <c r="O2476" s="127">
        <v>1</v>
      </c>
      <c r="P2476" s="127">
        <v>1</v>
      </c>
    </row>
    <row r="2477" spans="1:16" s="123" customFormat="1" ht="15.75" x14ac:dyDescent="0.25">
      <c r="A2477" s="121"/>
      <c r="B2477" s="127">
        <v>2467</v>
      </c>
      <c r="C2477" s="127">
        <v>2</v>
      </c>
      <c r="D2477" s="127">
        <v>60</v>
      </c>
      <c r="E2477" s="127">
        <v>18300</v>
      </c>
      <c r="F2477" s="128">
        <v>2.9797956377895787</v>
      </c>
      <c r="G2477" s="127">
        <v>36000</v>
      </c>
      <c r="H2477" s="127">
        <v>4400</v>
      </c>
      <c r="I2477" s="127">
        <v>6000</v>
      </c>
      <c r="J2477" s="127">
        <v>1</v>
      </c>
      <c r="K2477" s="129">
        <v>25</v>
      </c>
      <c r="L2477" s="127">
        <v>3</v>
      </c>
      <c r="M2477" s="127">
        <v>4</v>
      </c>
      <c r="N2477" s="127">
        <v>2</v>
      </c>
      <c r="O2477" s="127">
        <v>2</v>
      </c>
      <c r="P2477" s="127">
        <v>3</v>
      </c>
    </row>
    <row r="2478" spans="1:16" s="123" customFormat="1" ht="15.75" x14ac:dyDescent="0.25">
      <c r="A2478" s="121"/>
      <c r="B2478" s="127">
        <v>2468</v>
      </c>
      <c r="C2478" s="127">
        <v>5</v>
      </c>
      <c r="D2478" s="127">
        <v>36</v>
      </c>
      <c r="E2478" s="127">
        <v>14000</v>
      </c>
      <c r="F2478" s="128">
        <v>2.7525352152653473</v>
      </c>
      <c r="G2478" s="127">
        <v>25000</v>
      </c>
      <c r="H2478" s="127">
        <v>5300</v>
      </c>
      <c r="I2478" s="127">
        <v>5500</v>
      </c>
      <c r="J2478" s="127">
        <v>2</v>
      </c>
      <c r="K2478" s="127">
        <v>39</v>
      </c>
      <c r="L2478" s="127">
        <v>4</v>
      </c>
      <c r="M2478" s="127">
        <v>4</v>
      </c>
      <c r="N2478" s="127">
        <v>1</v>
      </c>
      <c r="O2478" s="127">
        <v>1</v>
      </c>
      <c r="P2478" s="127">
        <v>3</v>
      </c>
    </row>
    <row r="2479" spans="1:16" s="123" customFormat="1" ht="15.75" x14ac:dyDescent="0.25">
      <c r="A2479" s="121"/>
      <c r="B2479" s="127">
        <v>2469</v>
      </c>
      <c r="C2479" s="127">
        <v>5</v>
      </c>
      <c r="D2479" s="127">
        <v>48</v>
      </c>
      <c r="E2479" s="127">
        <v>24000</v>
      </c>
      <c r="F2479" s="128">
        <v>2.9274907424322265</v>
      </c>
      <c r="G2479" s="127">
        <v>36000</v>
      </c>
      <c r="H2479" s="127">
        <v>7300</v>
      </c>
      <c r="I2479" s="127">
        <v>5500</v>
      </c>
      <c r="J2479" s="127">
        <v>1</v>
      </c>
      <c r="K2479" s="127">
        <v>18</v>
      </c>
      <c r="L2479" s="127">
        <v>2</v>
      </c>
      <c r="M2479" s="127">
        <v>2</v>
      </c>
      <c r="N2479" s="127">
        <v>2</v>
      </c>
      <c r="O2479" s="127">
        <v>1</v>
      </c>
      <c r="P2479" s="127">
        <v>2</v>
      </c>
    </row>
    <row r="2480" spans="1:16" s="123" customFormat="1" ht="15.75" x14ac:dyDescent="0.25">
      <c r="A2480" s="121"/>
      <c r="B2480" s="127">
        <v>2470</v>
      </c>
      <c r="C2480" s="127">
        <v>1</v>
      </c>
      <c r="D2480" s="127">
        <v>60</v>
      </c>
      <c r="E2480" s="127">
        <v>18300</v>
      </c>
      <c r="F2480" s="128">
        <v>1.9798333012410099</v>
      </c>
      <c r="G2480" s="127">
        <v>36000</v>
      </c>
      <c r="H2480" s="127">
        <v>4400</v>
      </c>
      <c r="I2480" s="127">
        <v>5000</v>
      </c>
      <c r="J2480" s="127">
        <v>2</v>
      </c>
      <c r="K2480" s="129">
        <v>24</v>
      </c>
      <c r="L2480" s="127">
        <v>1</v>
      </c>
      <c r="M2480" s="127">
        <v>5</v>
      </c>
      <c r="N2480" s="127">
        <v>1</v>
      </c>
      <c r="O2480" s="127">
        <v>4</v>
      </c>
      <c r="P2480" s="127">
        <v>3</v>
      </c>
    </row>
    <row r="2481" spans="1:16" s="123" customFormat="1" ht="15.75" x14ac:dyDescent="0.25">
      <c r="A2481" s="121"/>
      <c r="B2481" s="127">
        <v>2471</v>
      </c>
      <c r="C2481" s="127">
        <v>3</v>
      </c>
      <c r="D2481" s="127">
        <v>36</v>
      </c>
      <c r="E2481" s="127">
        <v>24000</v>
      </c>
      <c r="F2481" s="128">
        <v>2.106075306866849</v>
      </c>
      <c r="G2481" s="127">
        <v>36000</v>
      </c>
      <c r="H2481" s="127">
        <v>7700</v>
      </c>
      <c r="I2481" s="127">
        <v>6000</v>
      </c>
      <c r="J2481" s="127">
        <v>2</v>
      </c>
      <c r="K2481" s="127">
        <v>37</v>
      </c>
      <c r="L2481" s="127">
        <v>3</v>
      </c>
      <c r="M2481" s="127">
        <v>2</v>
      </c>
      <c r="N2481" s="127">
        <v>2</v>
      </c>
      <c r="O2481" s="127">
        <v>4</v>
      </c>
      <c r="P2481" s="127">
        <v>1</v>
      </c>
    </row>
    <row r="2482" spans="1:16" s="123" customFormat="1" ht="15.75" x14ac:dyDescent="0.25">
      <c r="A2482" s="121"/>
      <c r="B2482" s="127">
        <v>2472</v>
      </c>
      <c r="C2482" s="127">
        <v>3</v>
      </c>
      <c r="D2482" s="127">
        <v>48</v>
      </c>
      <c r="E2482" s="127">
        <v>24000</v>
      </c>
      <c r="F2482" s="128">
        <v>3.5430685914835816</v>
      </c>
      <c r="G2482" s="127">
        <v>36000</v>
      </c>
      <c r="H2482" s="127">
        <v>7300</v>
      </c>
      <c r="I2482" s="127">
        <v>6000</v>
      </c>
      <c r="J2482" s="127">
        <v>1</v>
      </c>
      <c r="K2482" s="129">
        <v>19</v>
      </c>
      <c r="L2482" s="127">
        <v>1</v>
      </c>
      <c r="M2482" s="127">
        <v>4</v>
      </c>
      <c r="N2482" s="127">
        <v>1</v>
      </c>
      <c r="O2482" s="127">
        <v>2</v>
      </c>
      <c r="P2482" s="127">
        <v>3</v>
      </c>
    </row>
    <row r="2483" spans="1:16" s="123" customFormat="1" ht="15.75" x14ac:dyDescent="0.25">
      <c r="A2483" s="121"/>
      <c r="B2483" s="127">
        <v>2473</v>
      </c>
      <c r="C2483" s="127">
        <v>2</v>
      </c>
      <c r="D2483" s="127">
        <v>18</v>
      </c>
      <c r="E2483" s="127">
        <v>24000</v>
      </c>
      <c r="F2483" s="128">
        <v>1.5616115434571927</v>
      </c>
      <c r="G2483" s="127">
        <v>36000</v>
      </c>
      <c r="H2483" s="127">
        <v>6900</v>
      </c>
      <c r="I2483" s="127">
        <v>6000</v>
      </c>
      <c r="J2483" s="127">
        <v>2</v>
      </c>
      <c r="K2483" s="127">
        <v>21</v>
      </c>
      <c r="L2483" s="127">
        <v>3</v>
      </c>
      <c r="M2483" s="127">
        <v>2</v>
      </c>
      <c r="N2483" s="127">
        <v>2</v>
      </c>
      <c r="O2483" s="127">
        <v>2</v>
      </c>
      <c r="P2483" s="127">
        <v>3</v>
      </c>
    </row>
    <row r="2484" spans="1:16" s="123" customFormat="1" ht="15.75" x14ac:dyDescent="0.25">
      <c r="A2484" s="121"/>
      <c r="B2484" s="127">
        <v>2474</v>
      </c>
      <c r="C2484" s="127">
        <v>1</v>
      </c>
      <c r="D2484" s="127">
        <v>18</v>
      </c>
      <c r="E2484" s="127">
        <v>5400</v>
      </c>
      <c r="F2484" s="128">
        <v>3.9369949948794289</v>
      </c>
      <c r="G2484" s="127">
        <v>18000</v>
      </c>
      <c r="H2484" s="127">
        <v>2600</v>
      </c>
      <c r="I2484" s="127">
        <v>5000</v>
      </c>
      <c r="J2484" s="127">
        <v>2</v>
      </c>
      <c r="K2484" s="129">
        <v>37</v>
      </c>
      <c r="L2484" s="127">
        <v>4</v>
      </c>
      <c r="M2484" s="127">
        <v>2</v>
      </c>
      <c r="N2484" s="127">
        <v>2</v>
      </c>
      <c r="O2484" s="127">
        <v>1</v>
      </c>
      <c r="P2484" s="127">
        <v>3</v>
      </c>
    </row>
    <row r="2485" spans="1:16" s="123" customFormat="1" ht="15.75" x14ac:dyDescent="0.25">
      <c r="A2485" s="121"/>
      <c r="B2485" s="127">
        <v>2475</v>
      </c>
      <c r="C2485" s="127">
        <v>4</v>
      </c>
      <c r="D2485" s="127">
        <v>48</v>
      </c>
      <c r="E2485" s="127">
        <v>14000</v>
      </c>
      <c r="F2485" s="128">
        <v>3.0016600461673448</v>
      </c>
      <c r="G2485" s="127">
        <v>25000</v>
      </c>
      <c r="H2485" s="127">
        <v>3600</v>
      </c>
      <c r="I2485" s="127">
        <v>6000</v>
      </c>
      <c r="J2485" s="127">
        <v>1</v>
      </c>
      <c r="K2485" s="127">
        <v>29</v>
      </c>
      <c r="L2485" s="127">
        <v>1</v>
      </c>
      <c r="M2485" s="127">
        <v>4</v>
      </c>
      <c r="N2485" s="127">
        <v>1</v>
      </c>
      <c r="O2485" s="127">
        <v>3</v>
      </c>
      <c r="P2485" s="127">
        <v>2</v>
      </c>
    </row>
    <row r="2486" spans="1:16" s="123" customFormat="1" ht="15.75" x14ac:dyDescent="0.25">
      <c r="A2486" s="121"/>
      <c r="B2486" s="127">
        <v>2476</v>
      </c>
      <c r="C2486" s="127">
        <v>5</v>
      </c>
      <c r="D2486" s="127">
        <v>36</v>
      </c>
      <c r="E2486" s="127">
        <v>18300</v>
      </c>
      <c r="F2486" s="128">
        <v>1.6029530102138825</v>
      </c>
      <c r="G2486" s="127">
        <v>36000</v>
      </c>
      <c r="H2486" s="127">
        <v>6200</v>
      </c>
      <c r="I2486" s="127">
        <v>5500</v>
      </c>
      <c r="J2486" s="127">
        <v>2</v>
      </c>
      <c r="K2486" s="129">
        <v>55</v>
      </c>
      <c r="L2486" s="127">
        <v>3</v>
      </c>
      <c r="M2486" s="127">
        <v>2</v>
      </c>
      <c r="N2486" s="127">
        <v>1</v>
      </c>
      <c r="O2486" s="127">
        <v>1</v>
      </c>
      <c r="P2486" s="127">
        <v>2</v>
      </c>
    </row>
    <row r="2487" spans="1:16" s="123" customFormat="1" ht="15.75" x14ac:dyDescent="0.25">
      <c r="A2487" s="121"/>
      <c r="B2487" s="127">
        <v>2477</v>
      </c>
      <c r="C2487" s="127">
        <v>5</v>
      </c>
      <c r="D2487" s="127">
        <v>36</v>
      </c>
      <c r="E2487" s="127">
        <v>14000</v>
      </c>
      <c r="F2487" s="128">
        <v>1.8123008772582883</v>
      </c>
      <c r="G2487" s="127">
        <v>25000</v>
      </c>
      <c r="H2487" s="127">
        <v>5200</v>
      </c>
      <c r="I2487" s="127">
        <v>5500</v>
      </c>
      <c r="J2487" s="127">
        <v>2</v>
      </c>
      <c r="K2487" s="127">
        <v>23</v>
      </c>
      <c r="L2487" s="127">
        <v>3</v>
      </c>
      <c r="M2487" s="127">
        <v>4</v>
      </c>
      <c r="N2487" s="127">
        <v>1</v>
      </c>
      <c r="O2487" s="127">
        <v>4</v>
      </c>
      <c r="P2487" s="127">
        <v>2</v>
      </c>
    </row>
    <row r="2488" spans="1:16" s="123" customFormat="1" ht="15.75" x14ac:dyDescent="0.25">
      <c r="A2488" s="121"/>
      <c r="B2488" s="127">
        <v>2478</v>
      </c>
      <c r="C2488" s="127">
        <v>1</v>
      </c>
      <c r="D2488" s="127">
        <v>36</v>
      </c>
      <c r="E2488" s="127">
        <v>14000</v>
      </c>
      <c r="F2488" s="128">
        <v>1.4212706250909015</v>
      </c>
      <c r="G2488" s="127">
        <v>25000</v>
      </c>
      <c r="H2488" s="127">
        <v>3600</v>
      </c>
      <c r="I2488" s="127">
        <v>5000</v>
      </c>
      <c r="J2488" s="127">
        <v>2</v>
      </c>
      <c r="K2488" s="129">
        <v>34</v>
      </c>
      <c r="L2488" s="127">
        <v>2</v>
      </c>
      <c r="M2488" s="127">
        <v>4</v>
      </c>
      <c r="N2488" s="127">
        <v>2</v>
      </c>
      <c r="O2488" s="127">
        <v>2</v>
      </c>
      <c r="P2488" s="127">
        <v>3</v>
      </c>
    </row>
    <row r="2489" spans="1:16" s="123" customFormat="1" ht="15.75" x14ac:dyDescent="0.25">
      <c r="A2489" s="121"/>
      <c r="B2489" s="127">
        <v>2479</v>
      </c>
      <c r="C2489" s="127">
        <v>2</v>
      </c>
      <c r="D2489" s="127">
        <v>18</v>
      </c>
      <c r="E2489" s="127">
        <v>18300</v>
      </c>
      <c r="F2489" s="128">
        <v>1.5886426928965758</v>
      </c>
      <c r="G2489" s="127">
        <v>33000</v>
      </c>
      <c r="H2489" s="127">
        <v>5200</v>
      </c>
      <c r="I2489" s="127">
        <v>6000</v>
      </c>
      <c r="J2489" s="127">
        <v>1</v>
      </c>
      <c r="K2489" s="129">
        <v>27</v>
      </c>
      <c r="L2489" s="127">
        <v>2</v>
      </c>
      <c r="M2489" s="127">
        <v>2</v>
      </c>
      <c r="N2489" s="127">
        <v>2</v>
      </c>
      <c r="O2489" s="127">
        <v>3</v>
      </c>
      <c r="P2489" s="127">
        <v>1</v>
      </c>
    </row>
    <row r="2490" spans="1:16" s="123" customFormat="1" ht="15.75" x14ac:dyDescent="0.25">
      <c r="A2490" s="121"/>
      <c r="B2490" s="127">
        <v>2480</v>
      </c>
      <c r="C2490" s="127">
        <v>4</v>
      </c>
      <c r="D2490" s="127">
        <v>36</v>
      </c>
      <c r="E2490" s="127">
        <v>24000</v>
      </c>
      <c r="F2490" s="128">
        <v>2.496436718334337</v>
      </c>
      <c r="G2490" s="127">
        <v>45000</v>
      </c>
      <c r="H2490" s="127">
        <v>7300</v>
      </c>
      <c r="I2490" s="127">
        <v>6000</v>
      </c>
      <c r="J2490" s="127">
        <v>2</v>
      </c>
      <c r="K2490" s="127">
        <v>41</v>
      </c>
      <c r="L2490" s="127">
        <v>1</v>
      </c>
      <c r="M2490" s="127">
        <v>4</v>
      </c>
      <c r="N2490" s="127">
        <v>2</v>
      </c>
      <c r="O2490" s="127">
        <v>2</v>
      </c>
      <c r="P2490" s="127">
        <v>3</v>
      </c>
    </row>
    <row r="2491" spans="1:16" s="123" customFormat="1" ht="15.75" x14ac:dyDescent="0.25">
      <c r="A2491" s="121"/>
      <c r="B2491" s="127">
        <v>2481</v>
      </c>
      <c r="C2491" s="127">
        <v>2</v>
      </c>
      <c r="D2491" s="127">
        <v>12</v>
      </c>
      <c r="E2491" s="127">
        <v>5400</v>
      </c>
      <c r="F2491" s="128">
        <v>3.4041950945581658</v>
      </c>
      <c r="G2491" s="127">
        <v>12000</v>
      </c>
      <c r="H2491" s="127">
        <v>1900</v>
      </c>
      <c r="I2491" s="127">
        <v>6000</v>
      </c>
      <c r="J2491" s="127">
        <v>1</v>
      </c>
      <c r="K2491" s="129">
        <v>49</v>
      </c>
      <c r="L2491" s="127">
        <v>1</v>
      </c>
      <c r="M2491" s="127">
        <v>5</v>
      </c>
      <c r="N2491" s="127">
        <v>1</v>
      </c>
      <c r="O2491" s="127">
        <v>1</v>
      </c>
      <c r="P2491" s="127">
        <v>3</v>
      </c>
    </row>
    <row r="2492" spans="1:16" s="123" customFormat="1" ht="15.75" x14ac:dyDescent="0.25">
      <c r="A2492" s="121"/>
      <c r="B2492" s="127">
        <v>2482</v>
      </c>
      <c r="C2492" s="127">
        <v>2</v>
      </c>
      <c r="D2492" s="127">
        <v>36</v>
      </c>
      <c r="E2492" s="127">
        <v>24000</v>
      </c>
      <c r="F2492" s="128">
        <v>3.6429637034422124</v>
      </c>
      <c r="G2492" s="127">
        <v>36000</v>
      </c>
      <c r="H2492" s="127">
        <v>7300</v>
      </c>
      <c r="I2492" s="127">
        <v>6000</v>
      </c>
      <c r="J2492" s="127">
        <v>1</v>
      </c>
      <c r="K2492" s="127">
        <v>48</v>
      </c>
      <c r="L2492" s="127">
        <v>4</v>
      </c>
      <c r="M2492" s="127">
        <v>3</v>
      </c>
      <c r="N2492" s="127">
        <v>1</v>
      </c>
      <c r="O2492" s="127">
        <v>2</v>
      </c>
      <c r="P2492" s="127">
        <v>2</v>
      </c>
    </row>
    <row r="2493" spans="1:16" s="123" customFormat="1" ht="15.75" x14ac:dyDescent="0.25">
      <c r="A2493" s="121"/>
      <c r="B2493" s="127">
        <v>2483</v>
      </c>
      <c r="C2493" s="127">
        <v>3</v>
      </c>
      <c r="D2493" s="127">
        <v>36</v>
      </c>
      <c r="E2493" s="127">
        <v>18300</v>
      </c>
      <c r="F2493" s="128">
        <v>3.7707471183445236</v>
      </c>
      <c r="G2493" s="127">
        <v>36000</v>
      </c>
      <c r="H2493" s="127">
        <v>6200</v>
      </c>
      <c r="I2493" s="127">
        <v>6000</v>
      </c>
      <c r="J2493" s="127">
        <v>1</v>
      </c>
      <c r="K2493" s="129">
        <v>19</v>
      </c>
      <c r="L2493" s="127">
        <v>4</v>
      </c>
      <c r="M2493" s="127">
        <v>1</v>
      </c>
      <c r="N2493" s="127">
        <v>2</v>
      </c>
      <c r="O2493" s="127">
        <v>3</v>
      </c>
      <c r="P2493" s="127">
        <v>2</v>
      </c>
    </row>
    <row r="2494" spans="1:16" s="123" customFormat="1" ht="15.75" x14ac:dyDescent="0.25">
      <c r="A2494" s="121"/>
      <c r="B2494" s="127">
        <v>2484</v>
      </c>
      <c r="C2494" s="127">
        <v>5</v>
      </c>
      <c r="D2494" s="127">
        <v>48</v>
      </c>
      <c r="E2494" s="127">
        <v>18300</v>
      </c>
      <c r="F2494" s="128">
        <v>2.5183023930593587</v>
      </c>
      <c r="G2494" s="127">
        <v>36000</v>
      </c>
      <c r="H2494" s="127">
        <v>6200</v>
      </c>
      <c r="I2494" s="127">
        <v>5500</v>
      </c>
      <c r="J2494" s="127">
        <v>1</v>
      </c>
      <c r="K2494" s="127">
        <v>26</v>
      </c>
      <c r="L2494" s="127">
        <v>4</v>
      </c>
      <c r="M2494" s="127">
        <v>1</v>
      </c>
      <c r="N2494" s="127">
        <v>2</v>
      </c>
      <c r="O2494" s="127">
        <v>2</v>
      </c>
      <c r="P2494" s="127">
        <v>3</v>
      </c>
    </row>
    <row r="2495" spans="1:16" s="123" customFormat="1" ht="15.75" x14ac:dyDescent="0.25">
      <c r="A2495" s="121"/>
      <c r="B2495" s="127">
        <v>2485</v>
      </c>
      <c r="C2495" s="127">
        <v>5</v>
      </c>
      <c r="D2495" s="127">
        <v>60</v>
      </c>
      <c r="E2495" s="127">
        <v>14000</v>
      </c>
      <c r="F2495" s="128">
        <v>1.9006370774279904</v>
      </c>
      <c r="G2495" s="127">
        <v>21000</v>
      </c>
      <c r="H2495" s="127">
        <v>3600</v>
      </c>
      <c r="I2495" s="127">
        <v>5500</v>
      </c>
      <c r="J2495" s="127">
        <v>1</v>
      </c>
      <c r="K2495" s="129">
        <v>32</v>
      </c>
      <c r="L2495" s="127">
        <v>1</v>
      </c>
      <c r="M2495" s="127">
        <v>5</v>
      </c>
      <c r="N2495" s="127">
        <v>1</v>
      </c>
      <c r="O2495" s="127">
        <v>2</v>
      </c>
      <c r="P2495" s="127">
        <v>2</v>
      </c>
    </row>
    <row r="2496" spans="1:16" s="123" customFormat="1" ht="15.75" x14ac:dyDescent="0.25">
      <c r="A2496" s="121"/>
      <c r="B2496" s="127">
        <v>2486</v>
      </c>
      <c r="C2496" s="127">
        <v>3</v>
      </c>
      <c r="D2496" s="127">
        <v>60</v>
      </c>
      <c r="E2496" s="127">
        <v>5400</v>
      </c>
      <c r="F2496" s="128">
        <v>2.4615160382165131</v>
      </c>
      <c r="G2496" s="127">
        <v>12000</v>
      </c>
      <c r="H2496" s="127">
        <v>1900</v>
      </c>
      <c r="I2496" s="127">
        <v>6000</v>
      </c>
      <c r="J2496" s="127">
        <v>1</v>
      </c>
      <c r="K2496" s="127">
        <v>37</v>
      </c>
      <c r="L2496" s="127">
        <v>2</v>
      </c>
      <c r="M2496" s="127">
        <v>5</v>
      </c>
      <c r="N2496" s="127">
        <v>2</v>
      </c>
      <c r="O2496" s="127">
        <v>2</v>
      </c>
      <c r="P2496" s="127">
        <v>2</v>
      </c>
    </row>
    <row r="2497" spans="1:16" s="123" customFormat="1" ht="15.75" x14ac:dyDescent="0.25">
      <c r="A2497" s="121"/>
      <c r="B2497" s="127">
        <v>2487</v>
      </c>
      <c r="C2497" s="127">
        <v>5</v>
      </c>
      <c r="D2497" s="127">
        <v>12</v>
      </c>
      <c r="E2497" s="127">
        <v>18300</v>
      </c>
      <c r="F2497" s="128">
        <v>2.132147301062735</v>
      </c>
      <c r="G2497" s="127">
        <v>36000</v>
      </c>
      <c r="H2497" s="127">
        <v>5200</v>
      </c>
      <c r="I2497" s="127">
        <v>5500</v>
      </c>
      <c r="J2497" s="127">
        <v>2</v>
      </c>
      <c r="K2497" s="129">
        <v>38</v>
      </c>
      <c r="L2497" s="127">
        <v>1</v>
      </c>
      <c r="M2497" s="127">
        <v>1</v>
      </c>
      <c r="N2497" s="127">
        <v>1</v>
      </c>
      <c r="O2497" s="127">
        <v>4</v>
      </c>
      <c r="P2497" s="127">
        <v>2</v>
      </c>
    </row>
    <row r="2498" spans="1:16" s="123" customFormat="1" ht="15.75" x14ac:dyDescent="0.25">
      <c r="A2498" s="121"/>
      <c r="B2498" s="127">
        <v>2488</v>
      </c>
      <c r="C2498" s="127">
        <v>5</v>
      </c>
      <c r="D2498" s="127">
        <v>48</v>
      </c>
      <c r="E2498" s="127">
        <v>5400</v>
      </c>
      <c r="F2498" s="128">
        <v>1.121976885024865</v>
      </c>
      <c r="G2498" s="127">
        <v>18000</v>
      </c>
      <c r="H2498" s="127">
        <v>3600</v>
      </c>
      <c r="I2498" s="127">
        <v>5500</v>
      </c>
      <c r="J2498" s="127">
        <v>2</v>
      </c>
      <c r="K2498" s="127">
        <v>35</v>
      </c>
      <c r="L2498" s="127">
        <v>2</v>
      </c>
      <c r="M2498" s="127">
        <v>4</v>
      </c>
      <c r="N2498" s="127">
        <v>1</v>
      </c>
      <c r="O2498" s="127">
        <v>4</v>
      </c>
      <c r="P2498" s="127">
        <v>3</v>
      </c>
    </row>
    <row r="2499" spans="1:16" s="123" customFormat="1" ht="15.75" x14ac:dyDescent="0.25">
      <c r="A2499" s="121"/>
      <c r="B2499" s="127">
        <v>2489</v>
      </c>
      <c r="C2499" s="127">
        <v>3</v>
      </c>
      <c r="D2499" s="127">
        <v>12</v>
      </c>
      <c r="E2499" s="127">
        <v>18300</v>
      </c>
      <c r="F2499" s="128">
        <v>3.3118127361022043</v>
      </c>
      <c r="G2499" s="127">
        <v>36000</v>
      </c>
      <c r="H2499" s="127">
        <v>4400</v>
      </c>
      <c r="I2499" s="127">
        <v>6000</v>
      </c>
      <c r="J2499" s="127">
        <v>1</v>
      </c>
      <c r="K2499" s="129">
        <v>42</v>
      </c>
      <c r="L2499" s="127">
        <v>4</v>
      </c>
      <c r="M2499" s="127">
        <v>2</v>
      </c>
      <c r="N2499" s="127">
        <v>1</v>
      </c>
      <c r="O2499" s="127">
        <v>1</v>
      </c>
      <c r="P2499" s="127">
        <v>1</v>
      </c>
    </row>
    <row r="2500" spans="1:16" s="123" customFormat="1" ht="15.75" x14ac:dyDescent="0.25">
      <c r="A2500" s="121"/>
      <c r="B2500" s="127">
        <v>2490</v>
      </c>
      <c r="C2500" s="127">
        <v>5</v>
      </c>
      <c r="D2500" s="127">
        <v>60</v>
      </c>
      <c r="E2500" s="127">
        <v>5400</v>
      </c>
      <c r="F2500" s="128">
        <v>1.2520142576050834</v>
      </c>
      <c r="G2500" s="127">
        <v>18000</v>
      </c>
      <c r="H2500" s="127">
        <v>2900</v>
      </c>
      <c r="I2500" s="127">
        <v>5500</v>
      </c>
      <c r="J2500" s="127">
        <v>2</v>
      </c>
      <c r="K2500" s="127">
        <v>52</v>
      </c>
      <c r="L2500" s="127">
        <v>4</v>
      </c>
      <c r="M2500" s="127">
        <v>4</v>
      </c>
      <c r="N2500" s="127">
        <v>2</v>
      </c>
      <c r="O2500" s="127">
        <v>1</v>
      </c>
      <c r="P2500" s="127">
        <v>2</v>
      </c>
    </row>
    <row r="2501" spans="1:16" s="123" customFormat="1" ht="15.75" x14ac:dyDescent="0.25">
      <c r="A2501" s="121"/>
      <c r="B2501" s="127">
        <v>2491</v>
      </c>
      <c r="C2501" s="127">
        <v>5</v>
      </c>
      <c r="D2501" s="127">
        <v>36</v>
      </c>
      <c r="E2501" s="127">
        <v>24000</v>
      </c>
      <c r="F2501" s="128">
        <v>1.5515720722552231</v>
      </c>
      <c r="G2501" s="127">
        <v>49000</v>
      </c>
      <c r="H2501" s="127">
        <v>8400</v>
      </c>
      <c r="I2501" s="127">
        <v>5500</v>
      </c>
      <c r="J2501" s="127">
        <v>2</v>
      </c>
      <c r="K2501" s="129">
        <v>38</v>
      </c>
      <c r="L2501" s="127">
        <v>3</v>
      </c>
      <c r="M2501" s="127">
        <v>1</v>
      </c>
      <c r="N2501" s="127">
        <v>2</v>
      </c>
      <c r="O2501" s="127">
        <v>4</v>
      </c>
      <c r="P2501" s="127">
        <v>1</v>
      </c>
    </row>
    <row r="2502" spans="1:16" s="123" customFormat="1" ht="15.75" x14ac:dyDescent="0.25">
      <c r="A2502" s="121"/>
      <c r="B2502" s="127">
        <v>2492</v>
      </c>
      <c r="C2502" s="127">
        <v>4</v>
      </c>
      <c r="D2502" s="127">
        <v>36</v>
      </c>
      <c r="E2502" s="127">
        <v>14000</v>
      </c>
      <c r="F2502" s="128">
        <v>1.445641799782984</v>
      </c>
      <c r="G2502" s="127">
        <v>21000</v>
      </c>
      <c r="H2502" s="127">
        <v>3300</v>
      </c>
      <c r="I2502" s="127">
        <v>6000</v>
      </c>
      <c r="J2502" s="127">
        <v>1</v>
      </c>
      <c r="K2502" s="127">
        <v>43</v>
      </c>
      <c r="L2502" s="127">
        <v>1</v>
      </c>
      <c r="M2502" s="127">
        <v>4</v>
      </c>
      <c r="N2502" s="127">
        <v>2</v>
      </c>
      <c r="O2502" s="127">
        <v>2</v>
      </c>
      <c r="P2502" s="127">
        <v>3</v>
      </c>
    </row>
    <row r="2503" spans="1:16" s="123" customFormat="1" ht="15.75" x14ac:dyDescent="0.25">
      <c r="A2503" s="121"/>
      <c r="B2503" s="127">
        <v>2493</v>
      </c>
      <c r="C2503" s="127">
        <v>2</v>
      </c>
      <c r="D2503" s="127">
        <v>48</v>
      </c>
      <c r="E2503" s="127">
        <v>14000</v>
      </c>
      <c r="F2503" s="128">
        <v>1.714125217593053</v>
      </c>
      <c r="G2503" s="127">
        <v>21000</v>
      </c>
      <c r="H2503" s="127">
        <v>3600</v>
      </c>
      <c r="I2503" s="127">
        <v>6000</v>
      </c>
      <c r="J2503" s="127">
        <v>2</v>
      </c>
      <c r="K2503" s="129">
        <v>54</v>
      </c>
      <c r="L2503" s="127">
        <v>2</v>
      </c>
      <c r="M2503" s="127">
        <v>2</v>
      </c>
      <c r="N2503" s="127">
        <v>1</v>
      </c>
      <c r="O2503" s="127">
        <v>2</v>
      </c>
      <c r="P2503" s="127">
        <v>3</v>
      </c>
    </row>
    <row r="2504" spans="1:16" s="123" customFormat="1" ht="15.75" x14ac:dyDescent="0.25">
      <c r="A2504" s="121"/>
      <c r="B2504" s="127">
        <v>2494</v>
      </c>
      <c r="C2504" s="127">
        <v>5</v>
      </c>
      <c r="D2504" s="127">
        <v>12</v>
      </c>
      <c r="E2504" s="127">
        <v>5400</v>
      </c>
      <c r="F2504" s="128">
        <v>2.515404251239489</v>
      </c>
      <c r="G2504" s="127">
        <v>12000</v>
      </c>
      <c r="H2504" s="127">
        <v>2000</v>
      </c>
      <c r="I2504" s="127">
        <v>5500</v>
      </c>
      <c r="J2504" s="127">
        <v>2</v>
      </c>
      <c r="K2504" s="127">
        <v>32</v>
      </c>
      <c r="L2504" s="127">
        <v>3</v>
      </c>
      <c r="M2504" s="127">
        <v>4</v>
      </c>
      <c r="N2504" s="127">
        <v>2</v>
      </c>
      <c r="O2504" s="127">
        <v>3</v>
      </c>
      <c r="P2504" s="127">
        <v>3</v>
      </c>
    </row>
    <row r="2505" spans="1:16" s="123" customFormat="1" ht="15.75" x14ac:dyDescent="0.25">
      <c r="A2505" s="121"/>
      <c r="B2505" s="127">
        <v>2495</v>
      </c>
      <c r="C2505" s="127">
        <v>5</v>
      </c>
      <c r="D2505" s="127">
        <v>60</v>
      </c>
      <c r="E2505" s="127">
        <v>24000</v>
      </c>
      <c r="F2505" s="128">
        <v>2.7111817562435774</v>
      </c>
      <c r="G2505" s="127">
        <v>36000</v>
      </c>
      <c r="H2505" s="127">
        <v>8400</v>
      </c>
      <c r="I2505" s="127">
        <v>5500</v>
      </c>
      <c r="J2505" s="127">
        <v>1</v>
      </c>
      <c r="K2505" s="127">
        <v>24</v>
      </c>
      <c r="L2505" s="127">
        <v>2</v>
      </c>
      <c r="M2505" s="127">
        <v>4</v>
      </c>
      <c r="N2505" s="127">
        <v>1</v>
      </c>
      <c r="O2505" s="127">
        <v>3</v>
      </c>
      <c r="P2505" s="127">
        <v>1</v>
      </c>
    </row>
    <row r="2506" spans="1:16" s="123" customFormat="1" ht="15.75" x14ac:dyDescent="0.25">
      <c r="A2506" s="121"/>
      <c r="B2506" s="127">
        <v>2496</v>
      </c>
      <c r="C2506" s="127">
        <v>4</v>
      </c>
      <c r="D2506" s="127">
        <v>36</v>
      </c>
      <c r="E2506" s="127">
        <v>18300</v>
      </c>
      <c r="F2506" s="128">
        <v>2.2548856421362524</v>
      </c>
      <c r="G2506" s="127">
        <v>36000</v>
      </c>
      <c r="H2506" s="127">
        <v>5200</v>
      </c>
      <c r="I2506" s="127">
        <v>6000</v>
      </c>
      <c r="J2506" s="127">
        <v>1</v>
      </c>
      <c r="K2506" s="129">
        <v>23</v>
      </c>
      <c r="L2506" s="127">
        <v>2</v>
      </c>
      <c r="M2506" s="127">
        <v>2</v>
      </c>
      <c r="N2506" s="127">
        <v>2</v>
      </c>
      <c r="O2506" s="127">
        <v>1</v>
      </c>
      <c r="P2506" s="127">
        <v>3</v>
      </c>
    </row>
    <row r="2507" spans="1:16" s="123" customFormat="1" ht="15.75" x14ac:dyDescent="0.25">
      <c r="A2507" s="121"/>
      <c r="B2507" s="127">
        <v>2497</v>
      </c>
      <c r="C2507" s="127">
        <v>1</v>
      </c>
      <c r="D2507" s="127">
        <v>36</v>
      </c>
      <c r="E2507" s="127">
        <v>24000</v>
      </c>
      <c r="F2507" s="128">
        <v>1.7707791940561122</v>
      </c>
      <c r="G2507" s="127">
        <v>49000</v>
      </c>
      <c r="H2507" s="127">
        <v>7300</v>
      </c>
      <c r="I2507" s="127">
        <v>5000</v>
      </c>
      <c r="J2507" s="127">
        <v>2</v>
      </c>
      <c r="K2507" s="127">
        <v>43</v>
      </c>
      <c r="L2507" s="127">
        <v>1</v>
      </c>
      <c r="M2507" s="127">
        <v>1</v>
      </c>
      <c r="N2507" s="127">
        <v>2</v>
      </c>
      <c r="O2507" s="127">
        <v>1</v>
      </c>
      <c r="P2507" s="127">
        <v>3</v>
      </c>
    </row>
    <row r="2508" spans="1:16" s="123" customFormat="1" ht="15.75" x14ac:dyDescent="0.25">
      <c r="A2508" s="121"/>
      <c r="B2508" s="127">
        <v>2498</v>
      </c>
      <c r="C2508" s="127">
        <v>3</v>
      </c>
      <c r="D2508" s="127">
        <v>36</v>
      </c>
      <c r="E2508" s="127">
        <v>18300</v>
      </c>
      <c r="F2508" s="128">
        <v>1.4489653675792069</v>
      </c>
      <c r="G2508" s="127">
        <v>36000</v>
      </c>
      <c r="H2508" s="127">
        <v>5200</v>
      </c>
      <c r="I2508" s="127">
        <v>6000</v>
      </c>
      <c r="J2508" s="127">
        <v>1</v>
      </c>
      <c r="K2508" s="129">
        <v>39</v>
      </c>
      <c r="L2508" s="127">
        <v>1</v>
      </c>
      <c r="M2508" s="127">
        <v>5</v>
      </c>
      <c r="N2508" s="127">
        <v>2</v>
      </c>
      <c r="O2508" s="127">
        <v>1</v>
      </c>
      <c r="P2508" s="127">
        <v>3</v>
      </c>
    </row>
    <row r="2509" spans="1:16" s="123" customFormat="1" ht="15.75" x14ac:dyDescent="0.25">
      <c r="A2509" s="121"/>
      <c r="B2509" s="127">
        <v>2499</v>
      </c>
      <c r="C2509" s="127">
        <v>1</v>
      </c>
      <c r="D2509" s="127">
        <v>36</v>
      </c>
      <c r="E2509" s="127">
        <v>24000</v>
      </c>
      <c r="F2509" s="128">
        <v>1.5176492411512299</v>
      </c>
      <c r="G2509" s="127">
        <v>36000</v>
      </c>
      <c r="H2509" s="127">
        <v>6200</v>
      </c>
      <c r="I2509" s="127">
        <v>5000</v>
      </c>
      <c r="J2509" s="127">
        <v>2</v>
      </c>
      <c r="K2509" s="127">
        <v>22</v>
      </c>
      <c r="L2509" s="127">
        <v>1</v>
      </c>
      <c r="M2509" s="127">
        <v>5</v>
      </c>
      <c r="N2509" s="127">
        <v>1</v>
      </c>
      <c r="O2509" s="127">
        <v>2</v>
      </c>
      <c r="P2509" s="127">
        <v>3</v>
      </c>
    </row>
    <row r="2510" spans="1:16" s="123" customFormat="1" ht="15.75" x14ac:dyDescent="0.25">
      <c r="A2510" s="121"/>
      <c r="B2510" s="127">
        <v>2500</v>
      </c>
      <c r="C2510" s="127">
        <v>3</v>
      </c>
      <c r="D2510" s="127">
        <v>36</v>
      </c>
      <c r="E2510" s="127">
        <v>14000</v>
      </c>
      <c r="F2510" s="128">
        <v>2.3910489840580462</v>
      </c>
      <c r="G2510" s="127">
        <v>21000</v>
      </c>
      <c r="H2510" s="127">
        <v>3600</v>
      </c>
      <c r="I2510" s="127">
        <v>6000</v>
      </c>
      <c r="J2510" s="127">
        <v>2</v>
      </c>
      <c r="K2510" s="129">
        <v>21</v>
      </c>
      <c r="L2510" s="127">
        <v>4</v>
      </c>
      <c r="M2510" s="127">
        <v>4</v>
      </c>
      <c r="N2510" s="127">
        <v>2</v>
      </c>
      <c r="O2510" s="127">
        <v>2</v>
      </c>
      <c r="P2510" s="127">
        <v>3</v>
      </c>
    </row>
    <row r="2511" spans="1:16" s="123" customFormat="1" ht="15.75" x14ac:dyDescent="0.25">
      <c r="A2511" s="121"/>
      <c r="B2511" s="127">
        <v>2501</v>
      </c>
      <c r="C2511" s="127">
        <v>3</v>
      </c>
      <c r="D2511" s="127">
        <v>12</v>
      </c>
      <c r="E2511" s="127">
        <v>5400</v>
      </c>
      <c r="F2511" s="128">
        <v>1.5412683830328398</v>
      </c>
      <c r="G2511" s="127">
        <v>12000</v>
      </c>
      <c r="H2511" s="127">
        <v>2200</v>
      </c>
      <c r="I2511" s="127">
        <v>6000</v>
      </c>
      <c r="J2511" s="127">
        <v>2</v>
      </c>
      <c r="K2511" s="127">
        <v>39</v>
      </c>
      <c r="L2511" s="127">
        <v>3</v>
      </c>
      <c r="M2511" s="127">
        <v>4</v>
      </c>
      <c r="N2511" s="127">
        <v>1</v>
      </c>
      <c r="O2511" s="127">
        <v>2</v>
      </c>
      <c r="P2511" s="127">
        <v>1</v>
      </c>
    </row>
    <row r="2512" spans="1:16" s="123" customFormat="1" ht="15.75" x14ac:dyDescent="0.25">
      <c r="A2512" s="121"/>
      <c r="B2512" s="127">
        <v>2502</v>
      </c>
      <c r="C2512" s="127">
        <v>1</v>
      </c>
      <c r="D2512" s="127">
        <v>18</v>
      </c>
      <c r="E2512" s="127">
        <v>14000</v>
      </c>
      <c r="F2512" s="128">
        <v>2.4573859242186127</v>
      </c>
      <c r="G2512" s="127">
        <v>21000</v>
      </c>
      <c r="H2512" s="127">
        <v>3000</v>
      </c>
      <c r="I2512" s="127">
        <v>5000</v>
      </c>
      <c r="J2512" s="127">
        <v>2</v>
      </c>
      <c r="K2512" s="129">
        <v>38</v>
      </c>
      <c r="L2512" s="127">
        <v>1</v>
      </c>
      <c r="M2512" s="127">
        <v>4</v>
      </c>
      <c r="N2512" s="127">
        <v>2</v>
      </c>
      <c r="O2512" s="127">
        <v>1</v>
      </c>
      <c r="P2512" s="127">
        <v>2</v>
      </c>
    </row>
    <row r="2513" spans="1:16" s="123" customFormat="1" ht="15.75" x14ac:dyDescent="0.25">
      <c r="A2513" s="121"/>
      <c r="B2513" s="127">
        <v>2503</v>
      </c>
      <c r="C2513" s="127">
        <v>1</v>
      </c>
      <c r="D2513" s="127">
        <v>36</v>
      </c>
      <c r="E2513" s="127">
        <v>14000</v>
      </c>
      <c r="F2513" s="128">
        <v>1.5725347756256507</v>
      </c>
      <c r="G2513" s="127">
        <v>25000</v>
      </c>
      <c r="H2513" s="127">
        <v>4000</v>
      </c>
      <c r="I2513" s="127">
        <v>5000</v>
      </c>
      <c r="J2513" s="127">
        <v>1</v>
      </c>
      <c r="K2513" s="127">
        <v>21</v>
      </c>
      <c r="L2513" s="127">
        <v>2</v>
      </c>
      <c r="M2513" s="127">
        <v>4</v>
      </c>
      <c r="N2513" s="127">
        <v>2</v>
      </c>
      <c r="O2513" s="127">
        <v>2</v>
      </c>
      <c r="P2513" s="127">
        <v>3</v>
      </c>
    </row>
    <row r="2514" spans="1:16" s="123" customFormat="1" ht="15.75" x14ac:dyDescent="0.25">
      <c r="A2514" s="121"/>
      <c r="B2514" s="127">
        <v>2504</v>
      </c>
      <c r="C2514" s="127">
        <v>5</v>
      </c>
      <c r="D2514" s="127">
        <v>60</v>
      </c>
      <c r="E2514" s="127">
        <v>18300</v>
      </c>
      <c r="F2514" s="128">
        <v>2.2717231732289962</v>
      </c>
      <c r="G2514" s="127">
        <v>36000</v>
      </c>
      <c r="H2514" s="127">
        <v>6900</v>
      </c>
      <c r="I2514" s="127">
        <v>5500</v>
      </c>
      <c r="J2514" s="127">
        <v>2</v>
      </c>
      <c r="K2514" s="129">
        <v>27</v>
      </c>
      <c r="L2514" s="127">
        <v>2</v>
      </c>
      <c r="M2514" s="127">
        <v>5</v>
      </c>
      <c r="N2514" s="127">
        <v>1</v>
      </c>
      <c r="O2514" s="127">
        <v>3</v>
      </c>
      <c r="P2514" s="127">
        <v>3</v>
      </c>
    </row>
    <row r="2515" spans="1:16" s="123" customFormat="1" ht="15.75" x14ac:dyDescent="0.25">
      <c r="A2515" s="121"/>
      <c r="B2515" s="127">
        <v>2505</v>
      </c>
      <c r="C2515" s="127">
        <v>4</v>
      </c>
      <c r="D2515" s="127">
        <v>12</v>
      </c>
      <c r="E2515" s="127">
        <v>5400</v>
      </c>
      <c r="F2515" s="128">
        <v>3.6454947774992386</v>
      </c>
      <c r="G2515" s="127">
        <v>18000</v>
      </c>
      <c r="H2515" s="127">
        <v>2700</v>
      </c>
      <c r="I2515" s="127">
        <v>6000</v>
      </c>
      <c r="J2515" s="127">
        <v>1</v>
      </c>
      <c r="K2515" s="127">
        <v>42</v>
      </c>
      <c r="L2515" s="127">
        <v>1</v>
      </c>
      <c r="M2515" s="127">
        <v>4</v>
      </c>
      <c r="N2515" s="127">
        <v>1</v>
      </c>
      <c r="O2515" s="127">
        <v>4</v>
      </c>
      <c r="P2515" s="127">
        <v>1</v>
      </c>
    </row>
    <row r="2516" spans="1:16" s="123" customFormat="1" ht="15.75" x14ac:dyDescent="0.25">
      <c r="A2516" s="121"/>
      <c r="B2516" s="127">
        <v>2506</v>
      </c>
      <c r="C2516" s="127">
        <v>2</v>
      </c>
      <c r="D2516" s="127">
        <v>48</v>
      </c>
      <c r="E2516" s="127">
        <v>5400</v>
      </c>
      <c r="F2516" s="128">
        <v>3.8849655512829093</v>
      </c>
      <c r="G2516" s="127">
        <v>18000</v>
      </c>
      <c r="H2516" s="127">
        <v>2800</v>
      </c>
      <c r="I2516" s="127">
        <v>6000</v>
      </c>
      <c r="J2516" s="127">
        <v>2</v>
      </c>
      <c r="K2516" s="129">
        <v>45</v>
      </c>
      <c r="L2516" s="127">
        <v>3</v>
      </c>
      <c r="M2516" s="127">
        <v>5</v>
      </c>
      <c r="N2516" s="127">
        <v>2</v>
      </c>
      <c r="O2516" s="127">
        <v>4</v>
      </c>
      <c r="P2516" s="127">
        <v>1</v>
      </c>
    </row>
    <row r="2517" spans="1:16" s="123" customFormat="1" ht="15.75" x14ac:dyDescent="0.25">
      <c r="A2517" s="121"/>
      <c r="B2517" s="127">
        <v>2507</v>
      </c>
      <c r="C2517" s="127">
        <v>1</v>
      </c>
      <c r="D2517" s="127">
        <v>12</v>
      </c>
      <c r="E2517" s="127">
        <v>24000</v>
      </c>
      <c r="F2517" s="128">
        <v>1.8931235772759702</v>
      </c>
      <c r="G2517" s="127">
        <v>47000</v>
      </c>
      <c r="H2517" s="127">
        <v>6200</v>
      </c>
      <c r="I2517" s="127">
        <v>5000</v>
      </c>
      <c r="J2517" s="127">
        <v>2</v>
      </c>
      <c r="K2517" s="127">
        <v>27</v>
      </c>
      <c r="L2517" s="127">
        <v>1</v>
      </c>
      <c r="M2517" s="127">
        <v>4</v>
      </c>
      <c r="N2517" s="127">
        <v>1</v>
      </c>
      <c r="O2517" s="127">
        <v>4</v>
      </c>
      <c r="P2517" s="127">
        <v>2</v>
      </c>
    </row>
    <row r="2518" spans="1:16" s="123" customFormat="1" ht="15.75" x14ac:dyDescent="0.25">
      <c r="A2518" s="121"/>
      <c r="B2518" s="127">
        <v>2508</v>
      </c>
      <c r="C2518" s="127">
        <v>1</v>
      </c>
      <c r="D2518" s="127">
        <v>36</v>
      </c>
      <c r="E2518" s="127">
        <v>24000</v>
      </c>
      <c r="F2518" s="128">
        <v>2.3089326261991281</v>
      </c>
      <c r="G2518" s="127">
        <v>49000</v>
      </c>
      <c r="H2518" s="127">
        <v>7300</v>
      </c>
      <c r="I2518" s="127">
        <v>5000</v>
      </c>
      <c r="J2518" s="127">
        <v>1</v>
      </c>
      <c r="K2518" s="129">
        <v>23</v>
      </c>
      <c r="L2518" s="127">
        <v>1</v>
      </c>
      <c r="M2518" s="127">
        <v>3</v>
      </c>
      <c r="N2518" s="127">
        <v>1</v>
      </c>
      <c r="O2518" s="127">
        <v>1</v>
      </c>
      <c r="P2518" s="127">
        <v>3</v>
      </c>
    </row>
    <row r="2519" spans="1:16" s="123" customFormat="1" ht="15.75" x14ac:dyDescent="0.25">
      <c r="A2519" s="121"/>
      <c r="B2519" s="127">
        <v>2509</v>
      </c>
      <c r="C2519" s="127">
        <v>5</v>
      </c>
      <c r="D2519" s="127">
        <v>60</v>
      </c>
      <c r="E2519" s="127">
        <v>18300</v>
      </c>
      <c r="F2519" s="128">
        <v>3.1428985659259503</v>
      </c>
      <c r="G2519" s="127">
        <v>36000</v>
      </c>
      <c r="H2519" s="127">
        <v>6200</v>
      </c>
      <c r="I2519" s="127">
        <v>5500</v>
      </c>
      <c r="J2519" s="127">
        <v>1</v>
      </c>
      <c r="K2519" s="127">
        <v>27</v>
      </c>
      <c r="L2519" s="127">
        <v>3</v>
      </c>
      <c r="M2519" s="127">
        <v>4</v>
      </c>
      <c r="N2519" s="127">
        <v>1</v>
      </c>
      <c r="O2519" s="127">
        <v>3</v>
      </c>
      <c r="P2519" s="127">
        <v>1</v>
      </c>
    </row>
    <row r="2520" spans="1:16" s="123" customFormat="1" ht="15.75" x14ac:dyDescent="0.25">
      <c r="A2520" s="121"/>
      <c r="B2520" s="127">
        <v>2510</v>
      </c>
      <c r="C2520" s="127">
        <v>2</v>
      </c>
      <c r="D2520" s="127">
        <v>60</v>
      </c>
      <c r="E2520" s="127">
        <v>14000</v>
      </c>
      <c r="F2520" s="128">
        <v>1.697318200747941</v>
      </c>
      <c r="G2520" s="127">
        <v>25000</v>
      </c>
      <c r="H2520" s="127">
        <v>3600</v>
      </c>
      <c r="I2520" s="127">
        <v>6000</v>
      </c>
      <c r="J2520" s="127">
        <v>1</v>
      </c>
      <c r="K2520" s="129">
        <v>32</v>
      </c>
      <c r="L2520" s="127">
        <v>3</v>
      </c>
      <c r="M2520" s="127">
        <v>1</v>
      </c>
      <c r="N2520" s="127">
        <v>2</v>
      </c>
      <c r="O2520" s="127">
        <v>2</v>
      </c>
      <c r="P2520" s="127">
        <v>3</v>
      </c>
    </row>
    <row r="2521" spans="1:16" s="123" customFormat="1" ht="15.75" x14ac:dyDescent="0.25">
      <c r="A2521" s="121"/>
      <c r="B2521" s="127">
        <v>2511</v>
      </c>
      <c r="C2521" s="127">
        <v>4</v>
      </c>
      <c r="D2521" s="127">
        <v>36</v>
      </c>
      <c r="E2521" s="127">
        <v>5400</v>
      </c>
      <c r="F2521" s="128">
        <v>2.8773401517224979</v>
      </c>
      <c r="G2521" s="127">
        <v>12000</v>
      </c>
      <c r="H2521" s="127">
        <v>2200</v>
      </c>
      <c r="I2521" s="127">
        <v>6000</v>
      </c>
      <c r="J2521" s="127">
        <v>1</v>
      </c>
      <c r="K2521" s="127">
        <v>21</v>
      </c>
      <c r="L2521" s="127">
        <v>3</v>
      </c>
      <c r="M2521" s="127">
        <v>4</v>
      </c>
      <c r="N2521" s="127">
        <v>2</v>
      </c>
      <c r="O2521" s="127">
        <v>4</v>
      </c>
      <c r="P2521" s="127">
        <v>1</v>
      </c>
    </row>
    <row r="2522" spans="1:16" s="123" customFormat="1" ht="15.75" x14ac:dyDescent="0.25">
      <c r="A2522" s="121"/>
      <c r="B2522" s="127">
        <v>2512</v>
      </c>
      <c r="C2522" s="127">
        <v>1</v>
      </c>
      <c r="D2522" s="127">
        <v>36</v>
      </c>
      <c r="E2522" s="127">
        <v>24000</v>
      </c>
      <c r="F2522" s="128">
        <v>3.1343642499328861</v>
      </c>
      <c r="G2522" s="127">
        <v>36000</v>
      </c>
      <c r="H2522" s="127">
        <v>5200</v>
      </c>
      <c r="I2522" s="127">
        <v>5000</v>
      </c>
      <c r="J2522" s="127">
        <v>2</v>
      </c>
      <c r="K2522" s="129">
        <v>25</v>
      </c>
      <c r="L2522" s="127">
        <v>1</v>
      </c>
      <c r="M2522" s="127">
        <v>1</v>
      </c>
      <c r="N2522" s="127">
        <v>1</v>
      </c>
      <c r="O2522" s="127">
        <v>1</v>
      </c>
      <c r="P2522" s="127">
        <v>3</v>
      </c>
    </row>
    <row r="2523" spans="1:16" s="123" customFormat="1" ht="15.75" x14ac:dyDescent="0.25">
      <c r="A2523" s="121"/>
      <c r="B2523" s="127">
        <v>2513</v>
      </c>
      <c r="C2523" s="127">
        <v>3</v>
      </c>
      <c r="D2523" s="127">
        <v>12</v>
      </c>
      <c r="E2523" s="127">
        <v>24000</v>
      </c>
      <c r="F2523" s="128">
        <v>2.3993653415290837</v>
      </c>
      <c r="G2523" s="127">
        <v>36000</v>
      </c>
      <c r="H2523" s="127">
        <v>6200</v>
      </c>
      <c r="I2523" s="127">
        <v>6000</v>
      </c>
      <c r="J2523" s="127">
        <v>2</v>
      </c>
      <c r="K2523" s="127">
        <v>50</v>
      </c>
      <c r="L2523" s="127">
        <v>3</v>
      </c>
      <c r="M2523" s="127">
        <v>4</v>
      </c>
      <c r="N2523" s="127">
        <v>1</v>
      </c>
      <c r="O2523" s="127">
        <v>1</v>
      </c>
      <c r="P2523" s="127">
        <v>3</v>
      </c>
    </row>
    <row r="2524" spans="1:16" s="123" customFormat="1" ht="15.75" x14ac:dyDescent="0.25">
      <c r="A2524" s="121"/>
      <c r="B2524" s="127">
        <v>2514</v>
      </c>
      <c r="C2524" s="127">
        <v>1</v>
      </c>
      <c r="D2524" s="127">
        <v>36</v>
      </c>
      <c r="E2524" s="127">
        <v>24000</v>
      </c>
      <c r="F2524" s="128">
        <v>1.3663015664945815</v>
      </c>
      <c r="G2524" s="127">
        <v>36000</v>
      </c>
      <c r="H2524" s="127">
        <v>5200</v>
      </c>
      <c r="I2524" s="127">
        <v>5000</v>
      </c>
      <c r="J2524" s="127">
        <v>2</v>
      </c>
      <c r="K2524" s="129">
        <v>49</v>
      </c>
      <c r="L2524" s="127">
        <v>1</v>
      </c>
      <c r="M2524" s="127">
        <v>5</v>
      </c>
      <c r="N2524" s="127">
        <v>2</v>
      </c>
      <c r="O2524" s="127">
        <v>3</v>
      </c>
      <c r="P2524" s="127">
        <v>3</v>
      </c>
    </row>
    <row r="2525" spans="1:16" s="123" customFormat="1" ht="15.75" x14ac:dyDescent="0.25">
      <c r="A2525" s="121"/>
      <c r="B2525" s="127">
        <v>2515</v>
      </c>
      <c r="C2525" s="127">
        <v>2</v>
      </c>
      <c r="D2525" s="127">
        <v>48</v>
      </c>
      <c r="E2525" s="127">
        <v>14000</v>
      </c>
      <c r="F2525" s="128">
        <v>1.9833039906826597</v>
      </c>
      <c r="G2525" s="127">
        <v>25000</v>
      </c>
      <c r="H2525" s="127">
        <v>4400</v>
      </c>
      <c r="I2525" s="127">
        <v>6000</v>
      </c>
      <c r="J2525" s="127">
        <v>2</v>
      </c>
      <c r="K2525" s="127">
        <v>43</v>
      </c>
      <c r="L2525" s="127">
        <v>4</v>
      </c>
      <c r="M2525" s="127">
        <v>2</v>
      </c>
      <c r="N2525" s="127">
        <v>2</v>
      </c>
      <c r="O2525" s="127">
        <v>4</v>
      </c>
      <c r="P2525" s="127">
        <v>3</v>
      </c>
    </row>
    <row r="2526" spans="1:16" s="123" customFormat="1" ht="15.75" x14ac:dyDescent="0.25">
      <c r="A2526" s="121"/>
      <c r="B2526" s="127">
        <v>2516</v>
      </c>
      <c r="C2526" s="127">
        <v>1</v>
      </c>
      <c r="D2526" s="127">
        <v>12</v>
      </c>
      <c r="E2526" s="127">
        <v>24000</v>
      </c>
      <c r="F2526" s="128">
        <v>2.6087675279766769</v>
      </c>
      <c r="G2526" s="127">
        <v>36000</v>
      </c>
      <c r="H2526" s="127">
        <v>7300</v>
      </c>
      <c r="I2526" s="127">
        <v>5000</v>
      </c>
      <c r="J2526" s="127">
        <v>2</v>
      </c>
      <c r="K2526" s="129">
        <v>52</v>
      </c>
      <c r="L2526" s="127">
        <v>2</v>
      </c>
      <c r="M2526" s="127">
        <v>2</v>
      </c>
      <c r="N2526" s="127">
        <v>2</v>
      </c>
      <c r="O2526" s="127">
        <v>2</v>
      </c>
      <c r="P2526" s="127">
        <v>2</v>
      </c>
    </row>
    <row r="2527" spans="1:16" s="123" customFormat="1" ht="15.75" x14ac:dyDescent="0.25">
      <c r="A2527" s="121"/>
      <c r="B2527" s="127">
        <v>2517</v>
      </c>
      <c r="C2527" s="127">
        <v>5</v>
      </c>
      <c r="D2527" s="127">
        <v>36</v>
      </c>
      <c r="E2527" s="127">
        <v>5400</v>
      </c>
      <c r="F2527" s="128">
        <v>1.1392561559432344</v>
      </c>
      <c r="G2527" s="127">
        <v>12000</v>
      </c>
      <c r="H2527" s="127">
        <v>2500</v>
      </c>
      <c r="I2527" s="127">
        <v>5500</v>
      </c>
      <c r="J2527" s="127">
        <v>2</v>
      </c>
      <c r="K2527" s="127">
        <v>48</v>
      </c>
      <c r="L2527" s="127">
        <v>2</v>
      </c>
      <c r="M2527" s="127">
        <v>4</v>
      </c>
      <c r="N2527" s="127">
        <v>2</v>
      </c>
      <c r="O2527" s="127">
        <v>3</v>
      </c>
      <c r="P2527" s="127">
        <v>3</v>
      </c>
    </row>
    <row r="2528" spans="1:16" s="123" customFormat="1" ht="15.75" x14ac:dyDescent="0.25">
      <c r="A2528" s="121"/>
      <c r="B2528" s="127">
        <v>2518</v>
      </c>
      <c r="C2528" s="127">
        <v>1</v>
      </c>
      <c r="D2528" s="127">
        <v>18</v>
      </c>
      <c r="E2528" s="127">
        <v>24000</v>
      </c>
      <c r="F2528" s="128">
        <v>2.8080341757023257</v>
      </c>
      <c r="G2528" s="127">
        <v>36000</v>
      </c>
      <c r="H2528" s="127">
        <v>5200</v>
      </c>
      <c r="I2528" s="127">
        <v>5000</v>
      </c>
      <c r="J2528" s="127">
        <v>1</v>
      </c>
      <c r="K2528" s="129">
        <v>47</v>
      </c>
      <c r="L2528" s="127">
        <v>4</v>
      </c>
      <c r="M2528" s="127">
        <v>4</v>
      </c>
      <c r="N2528" s="127">
        <v>2</v>
      </c>
      <c r="O2528" s="127">
        <v>2</v>
      </c>
      <c r="P2528" s="127">
        <v>1</v>
      </c>
    </row>
    <row r="2529" spans="1:16" s="123" customFormat="1" ht="15.75" x14ac:dyDescent="0.25">
      <c r="A2529" s="121"/>
      <c r="B2529" s="127">
        <v>2519</v>
      </c>
      <c r="C2529" s="127">
        <v>5</v>
      </c>
      <c r="D2529" s="127">
        <v>36</v>
      </c>
      <c r="E2529" s="127">
        <v>24000</v>
      </c>
      <c r="F2529" s="128">
        <v>3.5597075655604433</v>
      </c>
      <c r="G2529" s="127">
        <v>36000</v>
      </c>
      <c r="H2529" s="127">
        <v>8000</v>
      </c>
      <c r="I2529" s="127">
        <v>5500</v>
      </c>
      <c r="J2529" s="127">
        <v>1</v>
      </c>
      <c r="K2529" s="127">
        <v>23</v>
      </c>
      <c r="L2529" s="127">
        <v>1</v>
      </c>
      <c r="M2529" s="127">
        <v>4</v>
      </c>
      <c r="N2529" s="127">
        <v>2</v>
      </c>
      <c r="O2529" s="127">
        <v>3</v>
      </c>
      <c r="P2529" s="127">
        <v>3</v>
      </c>
    </row>
    <row r="2530" spans="1:16" s="123" customFormat="1" ht="15.75" x14ac:dyDescent="0.25">
      <c r="A2530" s="121"/>
      <c r="B2530" s="127">
        <v>2520</v>
      </c>
      <c r="C2530" s="127">
        <v>2</v>
      </c>
      <c r="D2530" s="127">
        <v>18</v>
      </c>
      <c r="E2530" s="127">
        <v>24000</v>
      </c>
      <c r="F2530" s="128">
        <v>1.4200754670082825</v>
      </c>
      <c r="G2530" s="127">
        <v>41000</v>
      </c>
      <c r="H2530" s="127">
        <v>6200</v>
      </c>
      <c r="I2530" s="127">
        <v>6000</v>
      </c>
      <c r="J2530" s="127">
        <v>1</v>
      </c>
      <c r="K2530" s="129">
        <v>38</v>
      </c>
      <c r="L2530" s="127">
        <v>1</v>
      </c>
      <c r="M2530" s="127">
        <v>4</v>
      </c>
      <c r="N2530" s="127">
        <v>2</v>
      </c>
      <c r="O2530" s="127">
        <v>4</v>
      </c>
      <c r="P2530" s="127">
        <v>2</v>
      </c>
    </row>
    <row r="2531" spans="1:16" s="123" customFormat="1" ht="15.75" x14ac:dyDescent="0.25">
      <c r="A2531" s="121"/>
      <c r="B2531" s="127">
        <v>2521</v>
      </c>
      <c r="C2531" s="127">
        <v>4</v>
      </c>
      <c r="D2531" s="127">
        <v>36</v>
      </c>
      <c r="E2531" s="127">
        <v>14000</v>
      </c>
      <c r="F2531" s="128">
        <v>2.7334239698118568</v>
      </c>
      <c r="G2531" s="127">
        <v>25000</v>
      </c>
      <c r="H2531" s="127">
        <v>3600</v>
      </c>
      <c r="I2531" s="127">
        <v>6000</v>
      </c>
      <c r="J2531" s="127">
        <v>2</v>
      </c>
      <c r="K2531" s="127">
        <v>45</v>
      </c>
      <c r="L2531" s="127">
        <v>2</v>
      </c>
      <c r="M2531" s="127">
        <v>1</v>
      </c>
      <c r="N2531" s="127">
        <v>2</v>
      </c>
      <c r="O2531" s="127">
        <v>2</v>
      </c>
      <c r="P2531" s="127">
        <v>2</v>
      </c>
    </row>
    <row r="2532" spans="1:16" s="123" customFormat="1" ht="15.75" x14ac:dyDescent="0.25">
      <c r="A2532" s="121"/>
      <c r="B2532" s="127">
        <v>2522</v>
      </c>
      <c r="C2532" s="127">
        <v>3</v>
      </c>
      <c r="D2532" s="127">
        <v>18</v>
      </c>
      <c r="E2532" s="127">
        <v>18300</v>
      </c>
      <c r="F2532" s="128">
        <v>2.2883110996842051</v>
      </c>
      <c r="G2532" s="127">
        <v>36000</v>
      </c>
      <c r="H2532" s="127">
        <v>5200</v>
      </c>
      <c r="I2532" s="127">
        <v>6000</v>
      </c>
      <c r="J2532" s="127">
        <v>1</v>
      </c>
      <c r="K2532" s="129">
        <v>41</v>
      </c>
      <c r="L2532" s="127">
        <v>2</v>
      </c>
      <c r="M2532" s="127">
        <v>4</v>
      </c>
      <c r="N2532" s="127">
        <v>2</v>
      </c>
      <c r="O2532" s="127">
        <v>1</v>
      </c>
      <c r="P2532" s="127">
        <v>3</v>
      </c>
    </row>
    <row r="2533" spans="1:16" s="123" customFormat="1" ht="15.75" x14ac:dyDescent="0.25">
      <c r="A2533" s="121"/>
      <c r="B2533" s="127">
        <v>2523</v>
      </c>
      <c r="C2533" s="127">
        <v>5</v>
      </c>
      <c r="D2533" s="127">
        <v>36</v>
      </c>
      <c r="E2533" s="127">
        <v>18300</v>
      </c>
      <c r="F2533" s="128">
        <v>1.30289643687586</v>
      </c>
      <c r="G2533" s="127">
        <v>36000</v>
      </c>
      <c r="H2533" s="127">
        <v>6200</v>
      </c>
      <c r="I2533" s="127">
        <v>5500</v>
      </c>
      <c r="J2533" s="127">
        <v>1</v>
      </c>
      <c r="K2533" s="127">
        <v>45</v>
      </c>
      <c r="L2533" s="127">
        <v>2</v>
      </c>
      <c r="M2533" s="127">
        <v>3</v>
      </c>
      <c r="N2533" s="127">
        <v>2</v>
      </c>
      <c r="O2533" s="127">
        <v>1</v>
      </c>
      <c r="P2533" s="127">
        <v>3</v>
      </c>
    </row>
    <row r="2534" spans="1:16" s="123" customFormat="1" ht="15.75" x14ac:dyDescent="0.25">
      <c r="A2534" s="121"/>
      <c r="B2534" s="127">
        <v>2524</v>
      </c>
      <c r="C2534" s="127">
        <v>4</v>
      </c>
      <c r="D2534" s="127">
        <v>48</v>
      </c>
      <c r="E2534" s="127">
        <v>24000</v>
      </c>
      <c r="F2534" s="128">
        <v>2.1625091950451205</v>
      </c>
      <c r="G2534" s="127">
        <v>36000</v>
      </c>
      <c r="H2534" s="127">
        <v>7700</v>
      </c>
      <c r="I2534" s="127">
        <v>6000</v>
      </c>
      <c r="J2534" s="127">
        <v>1</v>
      </c>
      <c r="K2534" s="129">
        <v>40</v>
      </c>
      <c r="L2534" s="127">
        <v>4</v>
      </c>
      <c r="M2534" s="127">
        <v>4</v>
      </c>
      <c r="N2534" s="127">
        <v>2</v>
      </c>
      <c r="O2534" s="127">
        <v>2</v>
      </c>
      <c r="P2534" s="127">
        <v>2</v>
      </c>
    </row>
    <row r="2535" spans="1:16" s="123" customFormat="1" ht="15.75" x14ac:dyDescent="0.25">
      <c r="A2535" s="121"/>
      <c r="B2535" s="127">
        <v>2525</v>
      </c>
      <c r="C2535" s="127">
        <v>5</v>
      </c>
      <c r="D2535" s="127">
        <v>48</v>
      </c>
      <c r="E2535" s="127">
        <v>24000</v>
      </c>
      <c r="F2535" s="128">
        <v>3.9087751110559963</v>
      </c>
      <c r="G2535" s="127">
        <v>36000</v>
      </c>
      <c r="H2535" s="127">
        <v>7300</v>
      </c>
      <c r="I2535" s="127">
        <v>5500</v>
      </c>
      <c r="J2535" s="127">
        <v>2</v>
      </c>
      <c r="K2535" s="127">
        <v>36</v>
      </c>
      <c r="L2535" s="127">
        <v>1</v>
      </c>
      <c r="M2535" s="127">
        <v>4</v>
      </c>
      <c r="N2535" s="127">
        <v>2</v>
      </c>
      <c r="O2535" s="127">
        <v>4</v>
      </c>
      <c r="P2535" s="127">
        <v>2</v>
      </c>
    </row>
    <row r="2536" spans="1:16" s="123" customFormat="1" ht="15.75" x14ac:dyDescent="0.25">
      <c r="A2536" s="121"/>
      <c r="B2536" s="127">
        <v>2526</v>
      </c>
      <c r="C2536" s="127">
        <v>3</v>
      </c>
      <c r="D2536" s="127">
        <v>36</v>
      </c>
      <c r="E2536" s="127">
        <v>14000</v>
      </c>
      <c r="F2536" s="128">
        <v>1.9326729568652237</v>
      </c>
      <c r="G2536" s="127">
        <v>25000</v>
      </c>
      <c r="H2536" s="127">
        <v>4700</v>
      </c>
      <c r="I2536" s="127">
        <v>6000</v>
      </c>
      <c r="J2536" s="127">
        <v>2</v>
      </c>
      <c r="K2536" s="129">
        <v>41</v>
      </c>
      <c r="L2536" s="127">
        <v>2</v>
      </c>
      <c r="M2536" s="127">
        <v>2</v>
      </c>
      <c r="N2536" s="127">
        <v>2</v>
      </c>
      <c r="O2536" s="127">
        <v>2</v>
      </c>
      <c r="P2536" s="127">
        <v>2</v>
      </c>
    </row>
    <row r="2537" spans="1:16" s="123" customFormat="1" ht="15.75" x14ac:dyDescent="0.25">
      <c r="A2537" s="121"/>
      <c r="B2537" s="127">
        <v>2527</v>
      </c>
      <c r="C2537" s="127">
        <v>2</v>
      </c>
      <c r="D2537" s="127">
        <v>60</v>
      </c>
      <c r="E2537" s="127">
        <v>5400</v>
      </c>
      <c r="F2537" s="128">
        <v>3.629579636008696</v>
      </c>
      <c r="G2537" s="127">
        <v>12000</v>
      </c>
      <c r="H2537" s="127">
        <v>1600</v>
      </c>
      <c r="I2537" s="127">
        <v>6000</v>
      </c>
      <c r="J2537" s="127">
        <v>2</v>
      </c>
      <c r="K2537" s="127">
        <v>39</v>
      </c>
      <c r="L2537" s="127">
        <v>2</v>
      </c>
      <c r="M2537" s="127">
        <v>5</v>
      </c>
      <c r="N2537" s="127">
        <v>2</v>
      </c>
      <c r="O2537" s="127">
        <v>1</v>
      </c>
      <c r="P2537" s="127">
        <v>2</v>
      </c>
    </row>
    <row r="2538" spans="1:16" s="123" customFormat="1" ht="15.75" x14ac:dyDescent="0.25">
      <c r="A2538" s="121"/>
      <c r="B2538" s="127">
        <v>2528</v>
      </c>
      <c r="C2538" s="127">
        <v>5</v>
      </c>
      <c r="D2538" s="127">
        <v>12</v>
      </c>
      <c r="E2538" s="127">
        <v>24000</v>
      </c>
      <c r="F2538" s="128">
        <v>1.2433799991154677</v>
      </c>
      <c r="G2538" s="127">
        <v>41000</v>
      </c>
      <c r="H2538" s="127">
        <v>7300</v>
      </c>
      <c r="I2538" s="127">
        <v>5500</v>
      </c>
      <c r="J2538" s="127">
        <v>2</v>
      </c>
      <c r="K2538" s="129">
        <v>43</v>
      </c>
      <c r="L2538" s="127">
        <v>2</v>
      </c>
      <c r="M2538" s="127">
        <v>4</v>
      </c>
      <c r="N2538" s="127">
        <v>1</v>
      </c>
      <c r="O2538" s="127">
        <v>1</v>
      </c>
      <c r="P2538" s="127">
        <v>1</v>
      </c>
    </row>
    <row r="2539" spans="1:16" s="123" customFormat="1" ht="15.75" x14ac:dyDescent="0.25">
      <c r="A2539" s="121"/>
      <c r="B2539" s="127">
        <v>2529</v>
      </c>
      <c r="C2539" s="127">
        <v>1</v>
      </c>
      <c r="D2539" s="127">
        <v>36</v>
      </c>
      <c r="E2539" s="127">
        <v>5400</v>
      </c>
      <c r="F2539" s="128">
        <v>3.0309320023031967</v>
      </c>
      <c r="G2539" s="127">
        <v>18000</v>
      </c>
      <c r="H2539" s="127">
        <v>2500</v>
      </c>
      <c r="I2539" s="127">
        <v>5000</v>
      </c>
      <c r="J2539" s="127">
        <v>2</v>
      </c>
      <c r="K2539" s="127">
        <v>20</v>
      </c>
      <c r="L2539" s="127">
        <v>4</v>
      </c>
      <c r="M2539" s="127">
        <v>3</v>
      </c>
      <c r="N2539" s="127">
        <v>2</v>
      </c>
      <c r="O2539" s="127">
        <v>3</v>
      </c>
      <c r="P2539" s="127">
        <v>3</v>
      </c>
    </row>
    <row r="2540" spans="1:16" s="123" customFormat="1" ht="15.75" x14ac:dyDescent="0.25">
      <c r="A2540" s="121"/>
      <c r="B2540" s="127">
        <v>2530</v>
      </c>
      <c r="C2540" s="127">
        <v>3</v>
      </c>
      <c r="D2540" s="127">
        <v>36</v>
      </c>
      <c r="E2540" s="127">
        <v>5400</v>
      </c>
      <c r="F2540" s="128">
        <v>1.6597756689795766</v>
      </c>
      <c r="G2540" s="127">
        <v>15000</v>
      </c>
      <c r="H2540" s="127">
        <v>2500</v>
      </c>
      <c r="I2540" s="127">
        <v>6000</v>
      </c>
      <c r="J2540" s="127">
        <v>2</v>
      </c>
      <c r="K2540" s="129">
        <v>52</v>
      </c>
      <c r="L2540" s="127">
        <v>1</v>
      </c>
      <c r="M2540" s="127">
        <v>3</v>
      </c>
      <c r="N2540" s="127">
        <v>2</v>
      </c>
      <c r="O2540" s="127">
        <v>2</v>
      </c>
      <c r="P2540" s="127">
        <v>1</v>
      </c>
    </row>
    <row r="2541" spans="1:16" s="123" customFormat="1" ht="15.75" x14ac:dyDescent="0.25">
      <c r="A2541" s="121"/>
      <c r="B2541" s="127">
        <v>2531</v>
      </c>
      <c r="C2541" s="127">
        <v>5</v>
      </c>
      <c r="D2541" s="127">
        <v>12</v>
      </c>
      <c r="E2541" s="127">
        <v>5400</v>
      </c>
      <c r="F2541" s="128">
        <v>1.317481242625699</v>
      </c>
      <c r="G2541" s="127">
        <v>15000</v>
      </c>
      <c r="H2541" s="127">
        <v>2800</v>
      </c>
      <c r="I2541" s="127">
        <v>5500</v>
      </c>
      <c r="J2541" s="127">
        <v>2</v>
      </c>
      <c r="K2541" s="127">
        <v>25</v>
      </c>
      <c r="L2541" s="127">
        <v>3</v>
      </c>
      <c r="M2541" s="127">
        <v>1</v>
      </c>
      <c r="N2541" s="127">
        <v>1</v>
      </c>
      <c r="O2541" s="127">
        <v>1</v>
      </c>
      <c r="P2541" s="127">
        <v>3</v>
      </c>
    </row>
    <row r="2542" spans="1:16" s="123" customFormat="1" ht="15.75" x14ac:dyDescent="0.25">
      <c r="A2542" s="121"/>
      <c r="B2542" s="127">
        <v>2532</v>
      </c>
      <c r="C2542" s="127">
        <v>2</v>
      </c>
      <c r="D2542" s="127">
        <v>60</v>
      </c>
      <c r="E2542" s="127">
        <v>24000</v>
      </c>
      <c r="F2542" s="128">
        <v>2.2378735955077209</v>
      </c>
      <c r="G2542" s="127">
        <v>45000</v>
      </c>
      <c r="H2542" s="127">
        <v>7300</v>
      </c>
      <c r="I2542" s="127">
        <v>6000</v>
      </c>
      <c r="J2542" s="127">
        <v>1</v>
      </c>
      <c r="K2542" s="129">
        <v>20</v>
      </c>
      <c r="L2542" s="127">
        <v>3</v>
      </c>
      <c r="M2542" s="127">
        <v>3</v>
      </c>
      <c r="N2542" s="127">
        <v>2</v>
      </c>
      <c r="O2542" s="127">
        <v>3</v>
      </c>
      <c r="P2542" s="127">
        <v>3</v>
      </c>
    </row>
    <row r="2543" spans="1:16" s="123" customFormat="1" ht="15.75" x14ac:dyDescent="0.25">
      <c r="A2543" s="121"/>
      <c r="B2543" s="127">
        <v>2533</v>
      </c>
      <c r="C2543" s="127">
        <v>3</v>
      </c>
      <c r="D2543" s="127">
        <v>18</v>
      </c>
      <c r="E2543" s="127">
        <v>18300</v>
      </c>
      <c r="F2543" s="128">
        <v>2.4776713347833565</v>
      </c>
      <c r="G2543" s="127">
        <v>36000</v>
      </c>
      <c r="H2543" s="127">
        <v>6000</v>
      </c>
      <c r="I2543" s="127">
        <v>6000</v>
      </c>
      <c r="J2543" s="127">
        <v>2</v>
      </c>
      <c r="K2543" s="127">
        <v>31</v>
      </c>
      <c r="L2543" s="127">
        <v>3</v>
      </c>
      <c r="M2543" s="127">
        <v>1</v>
      </c>
      <c r="N2543" s="127">
        <v>1</v>
      </c>
      <c r="O2543" s="127">
        <v>1</v>
      </c>
      <c r="P2543" s="127">
        <v>2</v>
      </c>
    </row>
    <row r="2544" spans="1:16" s="123" customFormat="1" ht="15.75" x14ac:dyDescent="0.25">
      <c r="A2544" s="121"/>
      <c r="B2544" s="127">
        <v>2534</v>
      </c>
      <c r="C2544" s="127">
        <v>3</v>
      </c>
      <c r="D2544" s="127">
        <v>48</v>
      </c>
      <c r="E2544" s="127">
        <v>14000</v>
      </c>
      <c r="F2544" s="128">
        <v>1.4879270515985381</v>
      </c>
      <c r="G2544" s="127">
        <v>25000</v>
      </c>
      <c r="H2544" s="127">
        <v>4400</v>
      </c>
      <c r="I2544" s="127">
        <v>6000</v>
      </c>
      <c r="J2544" s="127">
        <v>1</v>
      </c>
      <c r="K2544" s="129">
        <v>26</v>
      </c>
      <c r="L2544" s="127">
        <v>4</v>
      </c>
      <c r="M2544" s="127">
        <v>3</v>
      </c>
      <c r="N2544" s="127">
        <v>1</v>
      </c>
      <c r="O2544" s="127">
        <v>1</v>
      </c>
      <c r="P2544" s="127">
        <v>3</v>
      </c>
    </row>
    <row r="2545" spans="1:16" s="123" customFormat="1" ht="15.75" x14ac:dyDescent="0.25">
      <c r="A2545" s="121"/>
      <c r="B2545" s="127">
        <v>2535</v>
      </c>
      <c r="C2545" s="127">
        <v>5</v>
      </c>
      <c r="D2545" s="127">
        <v>60</v>
      </c>
      <c r="E2545" s="127">
        <v>5400</v>
      </c>
      <c r="F2545" s="128">
        <v>2.076803208632803</v>
      </c>
      <c r="G2545" s="127">
        <v>12000</v>
      </c>
      <c r="H2545" s="127">
        <v>2500</v>
      </c>
      <c r="I2545" s="127">
        <v>5500</v>
      </c>
      <c r="J2545" s="127">
        <v>1</v>
      </c>
      <c r="K2545" s="127">
        <v>49</v>
      </c>
      <c r="L2545" s="127">
        <v>4</v>
      </c>
      <c r="M2545" s="127">
        <v>3</v>
      </c>
      <c r="N2545" s="127">
        <v>1</v>
      </c>
      <c r="O2545" s="127">
        <v>4</v>
      </c>
      <c r="P2545" s="127">
        <v>2</v>
      </c>
    </row>
    <row r="2546" spans="1:16" s="123" customFormat="1" ht="15.75" x14ac:dyDescent="0.25">
      <c r="A2546" s="121"/>
      <c r="B2546" s="127">
        <v>2536</v>
      </c>
      <c r="C2546" s="127">
        <v>5</v>
      </c>
      <c r="D2546" s="127">
        <v>36</v>
      </c>
      <c r="E2546" s="127">
        <v>18300</v>
      </c>
      <c r="F2546" s="128">
        <v>2.7225913770174412</v>
      </c>
      <c r="G2546" s="127">
        <v>33000</v>
      </c>
      <c r="H2546" s="127">
        <v>6200</v>
      </c>
      <c r="I2546" s="127">
        <v>5500</v>
      </c>
      <c r="J2546" s="127">
        <v>2</v>
      </c>
      <c r="K2546" s="129">
        <v>47</v>
      </c>
      <c r="L2546" s="127">
        <v>1</v>
      </c>
      <c r="M2546" s="127">
        <v>4</v>
      </c>
      <c r="N2546" s="127">
        <v>1</v>
      </c>
      <c r="O2546" s="127">
        <v>2</v>
      </c>
      <c r="P2546" s="127">
        <v>1</v>
      </c>
    </row>
    <row r="2547" spans="1:16" s="123" customFormat="1" ht="15.75" x14ac:dyDescent="0.25">
      <c r="A2547" s="121"/>
      <c r="B2547" s="127">
        <v>2537</v>
      </c>
      <c r="C2547" s="127">
        <v>1</v>
      </c>
      <c r="D2547" s="127">
        <v>48</v>
      </c>
      <c r="E2547" s="127">
        <v>5400</v>
      </c>
      <c r="F2547" s="128">
        <v>3.9073543900984484</v>
      </c>
      <c r="G2547" s="127">
        <v>12000</v>
      </c>
      <c r="H2547" s="127">
        <v>1900</v>
      </c>
      <c r="I2547" s="127">
        <v>5000</v>
      </c>
      <c r="J2547" s="127">
        <v>2</v>
      </c>
      <c r="K2547" s="127">
        <v>50</v>
      </c>
      <c r="L2547" s="127">
        <v>2</v>
      </c>
      <c r="M2547" s="127">
        <v>1</v>
      </c>
      <c r="N2547" s="127">
        <v>1</v>
      </c>
      <c r="O2547" s="127">
        <v>3</v>
      </c>
      <c r="P2547" s="127">
        <v>3</v>
      </c>
    </row>
    <row r="2548" spans="1:16" s="123" customFormat="1" ht="15.75" x14ac:dyDescent="0.25">
      <c r="A2548" s="121"/>
      <c r="B2548" s="127">
        <v>2538</v>
      </c>
      <c r="C2548" s="127">
        <v>2</v>
      </c>
      <c r="D2548" s="127">
        <v>48</v>
      </c>
      <c r="E2548" s="127">
        <v>18300</v>
      </c>
      <c r="F2548" s="128">
        <v>3.9225800346527331</v>
      </c>
      <c r="G2548" s="127">
        <v>33000</v>
      </c>
      <c r="H2548" s="127">
        <v>5200</v>
      </c>
      <c r="I2548" s="127">
        <v>6000</v>
      </c>
      <c r="J2548" s="127">
        <v>2</v>
      </c>
      <c r="K2548" s="129">
        <v>23</v>
      </c>
      <c r="L2548" s="127">
        <v>4</v>
      </c>
      <c r="M2548" s="127">
        <v>5</v>
      </c>
      <c r="N2548" s="127">
        <v>2</v>
      </c>
      <c r="O2548" s="127">
        <v>2</v>
      </c>
      <c r="P2548" s="127">
        <v>3</v>
      </c>
    </row>
    <row r="2549" spans="1:16" s="123" customFormat="1" ht="15.75" x14ac:dyDescent="0.25">
      <c r="A2549" s="121"/>
      <c r="B2549" s="127">
        <v>2539</v>
      </c>
      <c r="C2549" s="127">
        <v>3</v>
      </c>
      <c r="D2549" s="127">
        <v>60</v>
      </c>
      <c r="E2549" s="127">
        <v>14000</v>
      </c>
      <c r="F2549" s="128">
        <v>3.3041003612227433</v>
      </c>
      <c r="G2549" s="127">
        <v>25000</v>
      </c>
      <c r="H2549" s="127">
        <v>3600</v>
      </c>
      <c r="I2549" s="127">
        <v>6000</v>
      </c>
      <c r="J2549" s="127">
        <v>1</v>
      </c>
      <c r="K2549" s="127">
        <v>28</v>
      </c>
      <c r="L2549" s="127">
        <v>2</v>
      </c>
      <c r="M2549" s="127">
        <v>4</v>
      </c>
      <c r="N2549" s="127">
        <v>2</v>
      </c>
      <c r="O2549" s="127">
        <v>1</v>
      </c>
      <c r="P2549" s="127">
        <v>2</v>
      </c>
    </row>
    <row r="2550" spans="1:16" s="123" customFormat="1" ht="15.75" x14ac:dyDescent="0.25">
      <c r="A2550" s="121"/>
      <c r="B2550" s="127">
        <v>2540</v>
      </c>
      <c r="C2550" s="127">
        <v>4</v>
      </c>
      <c r="D2550" s="127">
        <v>36</v>
      </c>
      <c r="E2550" s="127">
        <v>14000</v>
      </c>
      <c r="F2550" s="128">
        <v>2.6885479774276613</v>
      </c>
      <c r="G2550" s="127">
        <v>25000</v>
      </c>
      <c r="H2550" s="127">
        <v>3600</v>
      </c>
      <c r="I2550" s="127">
        <v>6000</v>
      </c>
      <c r="J2550" s="127">
        <v>2</v>
      </c>
      <c r="K2550" s="129">
        <v>39</v>
      </c>
      <c r="L2550" s="127">
        <v>1</v>
      </c>
      <c r="M2550" s="127">
        <v>4</v>
      </c>
      <c r="N2550" s="127">
        <v>2</v>
      </c>
      <c r="O2550" s="127">
        <v>3</v>
      </c>
      <c r="P2550" s="127">
        <v>1</v>
      </c>
    </row>
    <row r="2551" spans="1:16" s="123" customFormat="1" ht="15.75" x14ac:dyDescent="0.25">
      <c r="A2551" s="121"/>
      <c r="B2551" s="127">
        <v>2541</v>
      </c>
      <c r="C2551" s="127">
        <v>4</v>
      </c>
      <c r="D2551" s="127">
        <v>60</v>
      </c>
      <c r="E2551" s="127">
        <v>5400</v>
      </c>
      <c r="F2551" s="128">
        <v>3.7992830679504079</v>
      </c>
      <c r="G2551" s="127">
        <v>12000</v>
      </c>
      <c r="H2551" s="127">
        <v>1600</v>
      </c>
      <c r="I2551" s="127">
        <v>6000</v>
      </c>
      <c r="J2551" s="127">
        <v>2</v>
      </c>
      <c r="K2551" s="127">
        <v>53</v>
      </c>
      <c r="L2551" s="127">
        <v>4</v>
      </c>
      <c r="M2551" s="127">
        <v>4</v>
      </c>
      <c r="N2551" s="127">
        <v>2</v>
      </c>
      <c r="O2551" s="127">
        <v>1</v>
      </c>
      <c r="P2551" s="127">
        <v>3</v>
      </c>
    </row>
    <row r="2552" spans="1:16" s="123" customFormat="1" ht="15.75" x14ac:dyDescent="0.25">
      <c r="A2552" s="121"/>
      <c r="B2552" s="127">
        <v>2542</v>
      </c>
      <c r="C2552" s="127">
        <v>2</v>
      </c>
      <c r="D2552" s="127">
        <v>36</v>
      </c>
      <c r="E2552" s="127">
        <v>14000</v>
      </c>
      <c r="F2552" s="128">
        <v>3.9567519086063854</v>
      </c>
      <c r="G2552" s="127">
        <v>25000</v>
      </c>
      <c r="H2552" s="127">
        <v>3600</v>
      </c>
      <c r="I2552" s="127">
        <v>6000</v>
      </c>
      <c r="J2552" s="127">
        <v>1</v>
      </c>
      <c r="K2552" s="129">
        <v>53</v>
      </c>
      <c r="L2552" s="127">
        <v>3</v>
      </c>
      <c r="M2552" s="127">
        <v>1</v>
      </c>
      <c r="N2552" s="127">
        <v>1</v>
      </c>
      <c r="O2552" s="127">
        <v>2</v>
      </c>
      <c r="P2552" s="127">
        <v>3</v>
      </c>
    </row>
    <row r="2553" spans="1:16" s="123" customFormat="1" ht="15.75" x14ac:dyDescent="0.25">
      <c r="A2553" s="121"/>
      <c r="B2553" s="127">
        <v>2543</v>
      </c>
      <c r="C2553" s="127">
        <v>5</v>
      </c>
      <c r="D2553" s="127">
        <v>18</v>
      </c>
      <c r="E2553" s="127">
        <v>5400</v>
      </c>
      <c r="F2553" s="128">
        <v>3.1754039139041401</v>
      </c>
      <c r="G2553" s="127">
        <v>12000</v>
      </c>
      <c r="H2553" s="127">
        <v>2100</v>
      </c>
      <c r="I2553" s="127">
        <v>5500</v>
      </c>
      <c r="J2553" s="127">
        <v>2</v>
      </c>
      <c r="K2553" s="127">
        <v>42</v>
      </c>
      <c r="L2553" s="127">
        <v>1</v>
      </c>
      <c r="M2553" s="127">
        <v>3</v>
      </c>
      <c r="N2553" s="127">
        <v>2</v>
      </c>
      <c r="O2553" s="127">
        <v>2</v>
      </c>
      <c r="P2553" s="127">
        <v>1</v>
      </c>
    </row>
    <row r="2554" spans="1:16" s="123" customFormat="1" ht="15.75" x14ac:dyDescent="0.25">
      <c r="A2554" s="121"/>
      <c r="B2554" s="127">
        <v>2544</v>
      </c>
      <c r="C2554" s="127">
        <v>2</v>
      </c>
      <c r="D2554" s="127">
        <v>18</v>
      </c>
      <c r="E2554" s="127">
        <v>18300</v>
      </c>
      <c r="F2554" s="128">
        <v>1.2311807097565544</v>
      </c>
      <c r="G2554" s="127">
        <v>36000</v>
      </c>
      <c r="H2554" s="127">
        <v>5200</v>
      </c>
      <c r="I2554" s="127">
        <v>6000</v>
      </c>
      <c r="J2554" s="127">
        <v>2</v>
      </c>
      <c r="K2554" s="129">
        <v>45</v>
      </c>
      <c r="L2554" s="127">
        <v>2</v>
      </c>
      <c r="M2554" s="127">
        <v>4</v>
      </c>
      <c r="N2554" s="127">
        <v>1</v>
      </c>
      <c r="O2554" s="127">
        <v>2</v>
      </c>
      <c r="P2554" s="127">
        <v>3</v>
      </c>
    </row>
    <row r="2555" spans="1:16" s="123" customFormat="1" ht="15.75" x14ac:dyDescent="0.25">
      <c r="A2555" s="121"/>
      <c r="B2555" s="127">
        <v>2545</v>
      </c>
      <c r="C2555" s="127">
        <v>1</v>
      </c>
      <c r="D2555" s="127">
        <v>60</v>
      </c>
      <c r="E2555" s="127">
        <v>18300</v>
      </c>
      <c r="F2555" s="128">
        <v>3.2276576780342281</v>
      </c>
      <c r="G2555" s="127">
        <v>36000</v>
      </c>
      <c r="H2555" s="127">
        <v>4300</v>
      </c>
      <c r="I2555" s="127">
        <v>5000</v>
      </c>
      <c r="J2555" s="127">
        <v>1</v>
      </c>
      <c r="K2555" s="127">
        <v>23</v>
      </c>
      <c r="L2555" s="127">
        <v>1</v>
      </c>
      <c r="M2555" s="127">
        <v>3</v>
      </c>
      <c r="N2555" s="127">
        <v>2</v>
      </c>
      <c r="O2555" s="127">
        <v>1</v>
      </c>
      <c r="P2555" s="127">
        <v>2</v>
      </c>
    </row>
    <row r="2556" spans="1:16" s="123" customFormat="1" ht="15.75" x14ac:dyDescent="0.25">
      <c r="A2556" s="121"/>
      <c r="B2556" s="127">
        <v>2546</v>
      </c>
      <c r="C2556" s="127">
        <v>4</v>
      </c>
      <c r="D2556" s="127">
        <v>48</v>
      </c>
      <c r="E2556" s="127">
        <v>24000</v>
      </c>
      <c r="F2556" s="128">
        <v>3.6512637988462706</v>
      </c>
      <c r="G2556" s="127">
        <v>36000</v>
      </c>
      <c r="H2556" s="127">
        <v>6900</v>
      </c>
      <c r="I2556" s="127">
        <v>6000</v>
      </c>
      <c r="J2556" s="127">
        <v>2</v>
      </c>
      <c r="K2556" s="129">
        <v>24</v>
      </c>
      <c r="L2556" s="127">
        <v>1</v>
      </c>
      <c r="M2556" s="127">
        <v>4</v>
      </c>
      <c r="N2556" s="127">
        <v>1</v>
      </c>
      <c r="O2556" s="127">
        <v>1</v>
      </c>
      <c r="P2556" s="127">
        <v>2</v>
      </c>
    </row>
    <row r="2557" spans="1:16" s="123" customFormat="1" ht="15.75" x14ac:dyDescent="0.25">
      <c r="A2557" s="121"/>
      <c r="B2557" s="127">
        <v>2547</v>
      </c>
      <c r="C2557" s="127">
        <v>4</v>
      </c>
      <c r="D2557" s="127">
        <v>36</v>
      </c>
      <c r="E2557" s="127">
        <v>14000</v>
      </c>
      <c r="F2557" s="128">
        <v>1.4075229599347241</v>
      </c>
      <c r="G2557" s="127">
        <v>25000</v>
      </c>
      <c r="H2557" s="127">
        <v>4400</v>
      </c>
      <c r="I2557" s="127">
        <v>6000</v>
      </c>
      <c r="J2557" s="127">
        <v>1</v>
      </c>
      <c r="K2557" s="127">
        <v>41</v>
      </c>
      <c r="L2557" s="127">
        <v>3</v>
      </c>
      <c r="M2557" s="127">
        <v>4</v>
      </c>
      <c r="N2557" s="127">
        <v>2</v>
      </c>
      <c r="O2557" s="127">
        <v>4</v>
      </c>
      <c r="P2557" s="127">
        <v>2</v>
      </c>
    </row>
    <row r="2558" spans="1:16" s="123" customFormat="1" ht="15.75" x14ac:dyDescent="0.25">
      <c r="A2558" s="121"/>
      <c r="B2558" s="127">
        <v>2548</v>
      </c>
      <c r="C2558" s="127">
        <v>1</v>
      </c>
      <c r="D2558" s="127">
        <v>60</v>
      </c>
      <c r="E2558" s="127">
        <v>14000</v>
      </c>
      <c r="F2558" s="128">
        <v>1.1225356306625762</v>
      </c>
      <c r="G2558" s="127">
        <v>25000</v>
      </c>
      <c r="H2558" s="127">
        <v>3600</v>
      </c>
      <c r="I2558" s="127">
        <v>5000</v>
      </c>
      <c r="J2558" s="127">
        <v>2</v>
      </c>
      <c r="K2558" s="129">
        <v>42</v>
      </c>
      <c r="L2558" s="127">
        <v>4</v>
      </c>
      <c r="M2558" s="127">
        <v>1</v>
      </c>
      <c r="N2558" s="127">
        <v>2</v>
      </c>
      <c r="O2558" s="127">
        <v>1</v>
      </c>
      <c r="P2558" s="127">
        <v>2</v>
      </c>
    </row>
    <row r="2559" spans="1:16" s="123" customFormat="1" ht="15.75" x14ac:dyDescent="0.25">
      <c r="A2559" s="121"/>
      <c r="B2559" s="127">
        <v>2549</v>
      </c>
      <c r="C2559" s="127">
        <v>4</v>
      </c>
      <c r="D2559" s="127">
        <v>36</v>
      </c>
      <c r="E2559" s="127">
        <v>18300</v>
      </c>
      <c r="F2559" s="128">
        <v>3.2206089533476829</v>
      </c>
      <c r="G2559" s="127">
        <v>36000</v>
      </c>
      <c r="H2559" s="127">
        <v>5200</v>
      </c>
      <c r="I2559" s="127">
        <v>6000</v>
      </c>
      <c r="J2559" s="127">
        <v>2</v>
      </c>
      <c r="K2559" s="127">
        <v>52</v>
      </c>
      <c r="L2559" s="127">
        <v>4</v>
      </c>
      <c r="M2559" s="127">
        <v>4</v>
      </c>
      <c r="N2559" s="127">
        <v>2</v>
      </c>
      <c r="O2559" s="127">
        <v>1</v>
      </c>
      <c r="P2559" s="127">
        <v>2</v>
      </c>
    </row>
    <row r="2560" spans="1:16" s="123" customFormat="1" ht="15.75" x14ac:dyDescent="0.25">
      <c r="A2560" s="121"/>
      <c r="B2560" s="127">
        <v>2550</v>
      </c>
      <c r="C2560" s="127">
        <v>5</v>
      </c>
      <c r="D2560" s="127">
        <v>36</v>
      </c>
      <c r="E2560" s="127">
        <v>24000</v>
      </c>
      <c r="F2560" s="128">
        <v>2.1249361834897433</v>
      </c>
      <c r="G2560" s="127">
        <v>49000</v>
      </c>
      <c r="H2560" s="127">
        <v>8400</v>
      </c>
      <c r="I2560" s="127">
        <v>5500</v>
      </c>
      <c r="J2560" s="127">
        <v>1</v>
      </c>
      <c r="K2560" s="129">
        <v>43</v>
      </c>
      <c r="L2560" s="127">
        <v>3</v>
      </c>
      <c r="M2560" s="127">
        <v>3</v>
      </c>
      <c r="N2560" s="127">
        <v>1</v>
      </c>
      <c r="O2560" s="127">
        <v>4</v>
      </c>
      <c r="P2560" s="127">
        <v>2</v>
      </c>
    </row>
    <row r="2561" spans="1:16" s="123" customFormat="1" ht="15.75" x14ac:dyDescent="0.25">
      <c r="A2561" s="121"/>
      <c r="B2561" s="127">
        <v>2551</v>
      </c>
      <c r="C2561" s="127">
        <v>4</v>
      </c>
      <c r="D2561" s="127">
        <v>18</v>
      </c>
      <c r="E2561" s="127">
        <v>5400</v>
      </c>
      <c r="F2561" s="128">
        <v>2.014434513916461</v>
      </c>
      <c r="G2561" s="127">
        <v>18000</v>
      </c>
      <c r="H2561" s="127">
        <v>2500</v>
      </c>
      <c r="I2561" s="127">
        <v>6000</v>
      </c>
      <c r="J2561" s="127">
        <v>2</v>
      </c>
      <c r="K2561" s="127">
        <v>21</v>
      </c>
      <c r="L2561" s="127">
        <v>2</v>
      </c>
      <c r="M2561" s="127">
        <v>2</v>
      </c>
      <c r="N2561" s="127">
        <v>2</v>
      </c>
      <c r="O2561" s="127">
        <v>2</v>
      </c>
      <c r="P2561" s="127">
        <v>3</v>
      </c>
    </row>
    <row r="2562" spans="1:16" s="123" customFormat="1" ht="15.75" x14ac:dyDescent="0.25">
      <c r="A2562" s="121"/>
      <c r="B2562" s="127">
        <v>2552</v>
      </c>
      <c r="C2562" s="127">
        <v>1</v>
      </c>
      <c r="D2562" s="127">
        <v>36</v>
      </c>
      <c r="E2562" s="127">
        <v>14000</v>
      </c>
      <c r="F2562" s="128">
        <v>3.9345171735478881</v>
      </c>
      <c r="G2562" s="127">
        <v>25000</v>
      </c>
      <c r="H2562" s="127">
        <v>3600</v>
      </c>
      <c r="I2562" s="127">
        <v>5000</v>
      </c>
      <c r="J2562" s="127">
        <v>1</v>
      </c>
      <c r="K2562" s="129">
        <v>53</v>
      </c>
      <c r="L2562" s="127">
        <v>2</v>
      </c>
      <c r="M2562" s="127">
        <v>1</v>
      </c>
      <c r="N2562" s="127">
        <v>2</v>
      </c>
      <c r="O2562" s="127">
        <v>2</v>
      </c>
      <c r="P2562" s="127">
        <v>1</v>
      </c>
    </row>
    <row r="2563" spans="1:16" s="123" customFormat="1" ht="15.75" x14ac:dyDescent="0.25">
      <c r="A2563" s="121"/>
      <c r="B2563" s="127">
        <v>2553</v>
      </c>
      <c r="C2563" s="127">
        <v>1</v>
      </c>
      <c r="D2563" s="127">
        <v>18</v>
      </c>
      <c r="E2563" s="127">
        <v>14000</v>
      </c>
      <c r="F2563" s="128">
        <v>2.6272913828559719</v>
      </c>
      <c r="G2563" s="127">
        <v>25000</v>
      </c>
      <c r="H2563" s="127">
        <v>3600</v>
      </c>
      <c r="I2563" s="127">
        <v>5000</v>
      </c>
      <c r="J2563" s="127">
        <v>2</v>
      </c>
      <c r="K2563" s="127">
        <v>39</v>
      </c>
      <c r="L2563" s="127">
        <v>2</v>
      </c>
      <c r="M2563" s="127">
        <v>4</v>
      </c>
      <c r="N2563" s="127">
        <v>1</v>
      </c>
      <c r="O2563" s="127">
        <v>3</v>
      </c>
      <c r="P2563" s="127">
        <v>2</v>
      </c>
    </row>
    <row r="2564" spans="1:16" s="123" customFormat="1" ht="15.75" x14ac:dyDescent="0.25">
      <c r="A2564" s="121"/>
      <c r="B2564" s="127">
        <v>2554</v>
      </c>
      <c r="C2564" s="127">
        <v>1</v>
      </c>
      <c r="D2564" s="127">
        <v>36</v>
      </c>
      <c r="E2564" s="127">
        <v>24000</v>
      </c>
      <c r="F2564" s="128">
        <v>3.0659068056287806</v>
      </c>
      <c r="G2564" s="127">
        <v>36000</v>
      </c>
      <c r="H2564" s="127">
        <v>5200</v>
      </c>
      <c r="I2564" s="127">
        <v>5000</v>
      </c>
      <c r="J2564" s="127">
        <v>1</v>
      </c>
      <c r="K2564" s="129">
        <v>39</v>
      </c>
      <c r="L2564" s="127">
        <v>4</v>
      </c>
      <c r="M2564" s="127">
        <v>5</v>
      </c>
      <c r="N2564" s="127">
        <v>1</v>
      </c>
      <c r="O2564" s="127">
        <v>3</v>
      </c>
      <c r="P2564" s="127">
        <v>1</v>
      </c>
    </row>
    <row r="2565" spans="1:16" s="123" customFormat="1" ht="15.75" x14ac:dyDescent="0.25">
      <c r="A2565" s="121"/>
      <c r="B2565" s="127">
        <v>2555</v>
      </c>
      <c r="C2565" s="127">
        <v>4</v>
      </c>
      <c r="D2565" s="127">
        <v>60</v>
      </c>
      <c r="E2565" s="127">
        <v>18300</v>
      </c>
      <c r="F2565" s="128">
        <v>1.4765341826381801</v>
      </c>
      <c r="G2565" s="127">
        <v>33000</v>
      </c>
      <c r="H2565" s="127">
        <v>5300</v>
      </c>
      <c r="I2565" s="127">
        <v>6000</v>
      </c>
      <c r="J2565" s="127">
        <v>1</v>
      </c>
      <c r="K2565" s="127">
        <v>19</v>
      </c>
      <c r="L2565" s="127">
        <v>3</v>
      </c>
      <c r="M2565" s="127">
        <v>5</v>
      </c>
      <c r="N2565" s="127">
        <v>1</v>
      </c>
      <c r="O2565" s="127">
        <v>3</v>
      </c>
      <c r="P2565" s="127">
        <v>2</v>
      </c>
    </row>
    <row r="2566" spans="1:16" s="123" customFormat="1" ht="15.75" x14ac:dyDescent="0.25">
      <c r="A2566" s="121"/>
      <c r="B2566" s="127">
        <v>2556</v>
      </c>
      <c r="C2566" s="127">
        <v>2</v>
      </c>
      <c r="D2566" s="127">
        <v>36</v>
      </c>
      <c r="E2566" s="127">
        <v>5400</v>
      </c>
      <c r="F2566" s="128">
        <v>3.9266669565575345</v>
      </c>
      <c r="G2566" s="127">
        <v>12000</v>
      </c>
      <c r="H2566" s="127">
        <v>2300</v>
      </c>
      <c r="I2566" s="127">
        <v>6000</v>
      </c>
      <c r="J2566" s="127">
        <v>2</v>
      </c>
      <c r="K2566" s="129">
        <v>51</v>
      </c>
      <c r="L2566" s="127">
        <v>1</v>
      </c>
      <c r="M2566" s="127">
        <v>1</v>
      </c>
      <c r="N2566" s="127">
        <v>1</v>
      </c>
      <c r="O2566" s="127">
        <v>4</v>
      </c>
      <c r="P2566" s="127">
        <v>1</v>
      </c>
    </row>
    <row r="2567" spans="1:16" s="123" customFormat="1" ht="15.75" x14ac:dyDescent="0.25">
      <c r="A2567" s="121"/>
      <c r="B2567" s="127">
        <v>2557</v>
      </c>
      <c r="C2567" s="127">
        <v>5</v>
      </c>
      <c r="D2567" s="127">
        <v>36</v>
      </c>
      <c r="E2567" s="127">
        <v>18300</v>
      </c>
      <c r="F2567" s="128">
        <v>2.337233458888913</v>
      </c>
      <c r="G2567" s="127">
        <v>36000</v>
      </c>
      <c r="H2567" s="127">
        <v>5200</v>
      </c>
      <c r="I2567" s="127">
        <v>5500</v>
      </c>
      <c r="J2567" s="127">
        <v>1</v>
      </c>
      <c r="K2567" s="127">
        <v>54</v>
      </c>
      <c r="L2567" s="127">
        <v>1</v>
      </c>
      <c r="M2567" s="127">
        <v>2</v>
      </c>
      <c r="N2567" s="127">
        <v>1</v>
      </c>
      <c r="O2567" s="127">
        <v>2</v>
      </c>
      <c r="P2567" s="127">
        <v>3</v>
      </c>
    </row>
    <row r="2568" spans="1:16" s="123" customFormat="1" ht="15.75" x14ac:dyDescent="0.25">
      <c r="A2568" s="121"/>
      <c r="B2568" s="127">
        <v>2558</v>
      </c>
      <c r="C2568" s="127">
        <v>2</v>
      </c>
      <c r="D2568" s="127">
        <v>12</v>
      </c>
      <c r="E2568" s="127">
        <v>18300</v>
      </c>
      <c r="F2568" s="128">
        <v>2.366742492161201</v>
      </c>
      <c r="G2568" s="127">
        <v>36000</v>
      </c>
      <c r="H2568" s="127">
        <v>5200</v>
      </c>
      <c r="I2568" s="127">
        <v>6000</v>
      </c>
      <c r="J2568" s="127">
        <v>2</v>
      </c>
      <c r="K2568" s="129">
        <v>44</v>
      </c>
      <c r="L2568" s="127">
        <v>1</v>
      </c>
      <c r="M2568" s="127">
        <v>2</v>
      </c>
      <c r="N2568" s="127">
        <v>2</v>
      </c>
      <c r="O2568" s="127">
        <v>2</v>
      </c>
      <c r="P2568" s="127">
        <v>1</v>
      </c>
    </row>
    <row r="2569" spans="1:16" s="123" customFormat="1" ht="15.75" x14ac:dyDescent="0.25">
      <c r="A2569" s="121"/>
      <c r="B2569" s="127">
        <v>2559</v>
      </c>
      <c r="C2569" s="127">
        <v>2</v>
      </c>
      <c r="D2569" s="127">
        <v>36</v>
      </c>
      <c r="E2569" s="127">
        <v>18300</v>
      </c>
      <c r="F2569" s="128">
        <v>1.792952354339167</v>
      </c>
      <c r="G2569" s="127">
        <v>36000</v>
      </c>
      <c r="H2569" s="127">
        <v>6000</v>
      </c>
      <c r="I2569" s="127">
        <v>6000</v>
      </c>
      <c r="J2569" s="127">
        <v>2</v>
      </c>
      <c r="K2569" s="127">
        <v>40</v>
      </c>
      <c r="L2569" s="127">
        <v>3</v>
      </c>
      <c r="M2569" s="127">
        <v>4</v>
      </c>
      <c r="N2569" s="127">
        <v>1</v>
      </c>
      <c r="O2569" s="127">
        <v>4</v>
      </c>
      <c r="P2569" s="127">
        <v>3</v>
      </c>
    </row>
    <row r="2570" spans="1:16" s="123" customFormat="1" ht="15.75" x14ac:dyDescent="0.25">
      <c r="A2570" s="121"/>
      <c r="B2570" s="127">
        <v>2560</v>
      </c>
      <c r="C2570" s="127">
        <v>3</v>
      </c>
      <c r="D2570" s="127">
        <v>12</v>
      </c>
      <c r="E2570" s="127">
        <v>24000</v>
      </c>
      <c r="F2570" s="128">
        <v>1.7749487959841945</v>
      </c>
      <c r="G2570" s="127">
        <v>47000</v>
      </c>
      <c r="H2570" s="127">
        <v>7300</v>
      </c>
      <c r="I2570" s="127">
        <v>6000</v>
      </c>
      <c r="J2570" s="127">
        <v>1</v>
      </c>
      <c r="K2570" s="129">
        <v>54</v>
      </c>
      <c r="L2570" s="127">
        <v>2</v>
      </c>
      <c r="M2570" s="127">
        <v>4</v>
      </c>
      <c r="N2570" s="127">
        <v>2</v>
      </c>
      <c r="O2570" s="127">
        <v>4</v>
      </c>
      <c r="P2570" s="127">
        <v>1</v>
      </c>
    </row>
    <row r="2571" spans="1:16" s="123" customFormat="1" ht="15.75" x14ac:dyDescent="0.25">
      <c r="A2571" s="121"/>
      <c r="B2571" s="127">
        <v>2561</v>
      </c>
      <c r="C2571" s="127">
        <v>5</v>
      </c>
      <c r="D2571" s="127">
        <v>48</v>
      </c>
      <c r="E2571" s="127">
        <v>18300</v>
      </c>
      <c r="F2571" s="128">
        <v>2.5176049964744358</v>
      </c>
      <c r="G2571" s="127">
        <v>36000</v>
      </c>
      <c r="H2571" s="127">
        <v>5200</v>
      </c>
      <c r="I2571" s="127">
        <v>5500</v>
      </c>
      <c r="J2571" s="127">
        <v>2</v>
      </c>
      <c r="K2571" s="127">
        <v>47</v>
      </c>
      <c r="L2571" s="127">
        <v>3</v>
      </c>
      <c r="M2571" s="127">
        <v>4</v>
      </c>
      <c r="N2571" s="127">
        <v>1</v>
      </c>
      <c r="O2571" s="127">
        <v>4</v>
      </c>
      <c r="P2571" s="127">
        <v>2</v>
      </c>
    </row>
    <row r="2572" spans="1:16" s="123" customFormat="1" ht="15.75" x14ac:dyDescent="0.25">
      <c r="A2572" s="121"/>
      <c r="B2572" s="127">
        <v>2562</v>
      </c>
      <c r="C2572" s="127">
        <v>2</v>
      </c>
      <c r="D2572" s="127">
        <v>12</v>
      </c>
      <c r="E2572" s="127">
        <v>14000</v>
      </c>
      <c r="F2572" s="128">
        <v>2.1154165458604277</v>
      </c>
      <c r="G2572" s="127">
        <v>25000</v>
      </c>
      <c r="H2572" s="127">
        <v>4700</v>
      </c>
      <c r="I2572" s="127">
        <v>6000</v>
      </c>
      <c r="J2572" s="127">
        <v>2</v>
      </c>
      <c r="K2572" s="129">
        <v>18</v>
      </c>
      <c r="L2572" s="127">
        <v>2</v>
      </c>
      <c r="M2572" s="127">
        <v>4</v>
      </c>
      <c r="N2572" s="127">
        <v>2</v>
      </c>
      <c r="O2572" s="127">
        <v>1</v>
      </c>
      <c r="P2572" s="127">
        <v>1</v>
      </c>
    </row>
    <row r="2573" spans="1:16" s="123" customFormat="1" ht="15.75" x14ac:dyDescent="0.25">
      <c r="A2573" s="121"/>
      <c r="B2573" s="127">
        <v>2563</v>
      </c>
      <c r="C2573" s="127">
        <v>5</v>
      </c>
      <c r="D2573" s="127">
        <v>48</v>
      </c>
      <c r="E2573" s="127">
        <v>24000</v>
      </c>
      <c r="F2573" s="128">
        <v>3.1536032353373491</v>
      </c>
      <c r="G2573" s="127">
        <v>41000</v>
      </c>
      <c r="H2573" s="127">
        <v>7300</v>
      </c>
      <c r="I2573" s="127">
        <v>5500</v>
      </c>
      <c r="J2573" s="127">
        <v>2</v>
      </c>
      <c r="K2573" s="127">
        <v>25</v>
      </c>
      <c r="L2573" s="127">
        <v>2</v>
      </c>
      <c r="M2573" s="127">
        <v>1</v>
      </c>
      <c r="N2573" s="127">
        <v>1</v>
      </c>
      <c r="O2573" s="127">
        <v>1</v>
      </c>
      <c r="P2573" s="127">
        <v>2</v>
      </c>
    </row>
    <row r="2574" spans="1:16" s="123" customFormat="1" ht="15.75" x14ac:dyDescent="0.25">
      <c r="A2574" s="121"/>
      <c r="B2574" s="127">
        <v>2564</v>
      </c>
      <c r="C2574" s="127">
        <v>1</v>
      </c>
      <c r="D2574" s="127">
        <v>60</v>
      </c>
      <c r="E2574" s="127">
        <v>18300</v>
      </c>
      <c r="F2574" s="128">
        <v>3.3497189825869897</v>
      </c>
      <c r="G2574" s="127">
        <v>36000</v>
      </c>
      <c r="H2574" s="127">
        <v>5200</v>
      </c>
      <c r="I2574" s="127">
        <v>5000</v>
      </c>
      <c r="J2574" s="127">
        <v>1</v>
      </c>
      <c r="K2574" s="129">
        <v>51</v>
      </c>
      <c r="L2574" s="127">
        <v>2</v>
      </c>
      <c r="M2574" s="127">
        <v>4</v>
      </c>
      <c r="N2574" s="127">
        <v>2</v>
      </c>
      <c r="O2574" s="127">
        <v>1</v>
      </c>
      <c r="P2574" s="127">
        <v>3</v>
      </c>
    </row>
    <row r="2575" spans="1:16" s="123" customFormat="1" ht="15.75" x14ac:dyDescent="0.25">
      <c r="A2575" s="121"/>
      <c r="B2575" s="127">
        <v>2565</v>
      </c>
      <c r="C2575" s="127">
        <v>5</v>
      </c>
      <c r="D2575" s="127">
        <v>12</v>
      </c>
      <c r="E2575" s="127">
        <v>18300</v>
      </c>
      <c r="F2575" s="128">
        <v>3.4919741918362259</v>
      </c>
      <c r="G2575" s="127">
        <v>36000</v>
      </c>
      <c r="H2575" s="127">
        <v>6200</v>
      </c>
      <c r="I2575" s="127">
        <v>5500</v>
      </c>
      <c r="J2575" s="127">
        <v>2</v>
      </c>
      <c r="K2575" s="127">
        <v>50</v>
      </c>
      <c r="L2575" s="127">
        <v>4</v>
      </c>
      <c r="M2575" s="127">
        <v>4</v>
      </c>
      <c r="N2575" s="127">
        <v>2</v>
      </c>
      <c r="O2575" s="127">
        <v>4</v>
      </c>
      <c r="P2575" s="127">
        <v>2</v>
      </c>
    </row>
    <row r="2576" spans="1:16" s="123" customFormat="1" ht="15.75" x14ac:dyDescent="0.25">
      <c r="A2576" s="121"/>
      <c r="B2576" s="127">
        <v>2566</v>
      </c>
      <c r="C2576" s="127">
        <v>5</v>
      </c>
      <c r="D2576" s="127">
        <v>18</v>
      </c>
      <c r="E2576" s="127">
        <v>24000</v>
      </c>
      <c r="F2576" s="128">
        <v>1.3208436560067063</v>
      </c>
      <c r="G2576" s="127">
        <v>36000</v>
      </c>
      <c r="H2576" s="127">
        <v>7300</v>
      </c>
      <c r="I2576" s="127">
        <v>5500</v>
      </c>
      <c r="J2576" s="127">
        <v>2</v>
      </c>
      <c r="K2576" s="129">
        <v>45</v>
      </c>
      <c r="L2576" s="127">
        <v>3</v>
      </c>
      <c r="M2576" s="127">
        <v>2</v>
      </c>
      <c r="N2576" s="127">
        <v>1</v>
      </c>
      <c r="O2576" s="127">
        <v>2</v>
      </c>
      <c r="P2576" s="127">
        <v>3</v>
      </c>
    </row>
    <row r="2577" spans="1:16" s="123" customFormat="1" ht="15.75" x14ac:dyDescent="0.25">
      <c r="A2577" s="121"/>
      <c r="B2577" s="127">
        <v>2567</v>
      </c>
      <c r="C2577" s="127">
        <v>4</v>
      </c>
      <c r="D2577" s="127">
        <v>48</v>
      </c>
      <c r="E2577" s="127">
        <v>5400</v>
      </c>
      <c r="F2577" s="128">
        <v>2.3113531884408629</v>
      </c>
      <c r="G2577" s="127">
        <v>12000</v>
      </c>
      <c r="H2577" s="127">
        <v>1800</v>
      </c>
      <c r="I2577" s="127">
        <v>6000</v>
      </c>
      <c r="J2577" s="127">
        <v>1</v>
      </c>
      <c r="K2577" s="127">
        <v>47</v>
      </c>
      <c r="L2577" s="127">
        <v>3</v>
      </c>
      <c r="M2577" s="127">
        <v>5</v>
      </c>
      <c r="N2577" s="127">
        <v>2</v>
      </c>
      <c r="O2577" s="127">
        <v>1</v>
      </c>
      <c r="P2577" s="127">
        <v>3</v>
      </c>
    </row>
    <row r="2578" spans="1:16" s="123" customFormat="1" ht="15.75" x14ac:dyDescent="0.25">
      <c r="A2578" s="121"/>
      <c r="B2578" s="127">
        <v>2568</v>
      </c>
      <c r="C2578" s="127">
        <v>2</v>
      </c>
      <c r="D2578" s="127">
        <v>18</v>
      </c>
      <c r="E2578" s="127">
        <v>18300</v>
      </c>
      <c r="F2578" s="128">
        <v>3.4421602855768922</v>
      </c>
      <c r="G2578" s="127">
        <v>36000</v>
      </c>
      <c r="H2578" s="127">
        <v>6200</v>
      </c>
      <c r="I2578" s="127">
        <v>6000</v>
      </c>
      <c r="J2578" s="127">
        <v>1</v>
      </c>
      <c r="K2578" s="129">
        <v>23</v>
      </c>
      <c r="L2578" s="127">
        <v>3</v>
      </c>
      <c r="M2578" s="127">
        <v>3</v>
      </c>
      <c r="N2578" s="127">
        <v>1</v>
      </c>
      <c r="O2578" s="127">
        <v>4</v>
      </c>
      <c r="P2578" s="127">
        <v>3</v>
      </c>
    </row>
    <row r="2579" spans="1:16" s="123" customFormat="1" ht="15.75" x14ac:dyDescent="0.25">
      <c r="A2579" s="121"/>
      <c r="B2579" s="127">
        <v>2569</v>
      </c>
      <c r="C2579" s="127">
        <v>4</v>
      </c>
      <c r="D2579" s="127">
        <v>12</v>
      </c>
      <c r="E2579" s="127">
        <v>14000</v>
      </c>
      <c r="F2579" s="128">
        <v>2.2844615691252463</v>
      </c>
      <c r="G2579" s="127">
        <v>21000</v>
      </c>
      <c r="H2579" s="127">
        <v>3600</v>
      </c>
      <c r="I2579" s="127">
        <v>6000</v>
      </c>
      <c r="J2579" s="127">
        <v>1</v>
      </c>
      <c r="K2579" s="127">
        <v>44</v>
      </c>
      <c r="L2579" s="127">
        <v>4</v>
      </c>
      <c r="M2579" s="127">
        <v>5</v>
      </c>
      <c r="N2579" s="127">
        <v>2</v>
      </c>
      <c r="O2579" s="127">
        <v>4</v>
      </c>
      <c r="P2579" s="127">
        <v>3</v>
      </c>
    </row>
    <row r="2580" spans="1:16" s="123" customFormat="1" ht="15.75" x14ac:dyDescent="0.25">
      <c r="A2580" s="121"/>
      <c r="B2580" s="127">
        <v>2570</v>
      </c>
      <c r="C2580" s="127">
        <v>4</v>
      </c>
      <c r="D2580" s="127">
        <v>36</v>
      </c>
      <c r="E2580" s="127">
        <v>5400</v>
      </c>
      <c r="F2580" s="128">
        <v>2.7320219995025554</v>
      </c>
      <c r="G2580" s="127">
        <v>18000</v>
      </c>
      <c r="H2580" s="127">
        <v>2500</v>
      </c>
      <c r="I2580" s="127">
        <v>6000</v>
      </c>
      <c r="J2580" s="127">
        <v>1</v>
      </c>
      <c r="K2580" s="129">
        <v>36</v>
      </c>
      <c r="L2580" s="127">
        <v>1</v>
      </c>
      <c r="M2580" s="127">
        <v>5</v>
      </c>
      <c r="N2580" s="127">
        <v>2</v>
      </c>
      <c r="O2580" s="127">
        <v>2</v>
      </c>
      <c r="P2580" s="127">
        <v>1</v>
      </c>
    </row>
    <row r="2581" spans="1:16" s="123" customFormat="1" ht="15.75" x14ac:dyDescent="0.25">
      <c r="A2581" s="121"/>
      <c r="B2581" s="127">
        <v>2571</v>
      </c>
      <c r="C2581" s="127">
        <v>5</v>
      </c>
      <c r="D2581" s="127">
        <v>12</v>
      </c>
      <c r="E2581" s="127">
        <v>14000</v>
      </c>
      <c r="F2581" s="128">
        <v>3.5246312766607431</v>
      </c>
      <c r="G2581" s="127">
        <v>25000</v>
      </c>
      <c r="H2581" s="127">
        <v>4300</v>
      </c>
      <c r="I2581" s="127">
        <v>5500</v>
      </c>
      <c r="J2581" s="127">
        <v>2</v>
      </c>
      <c r="K2581" s="127">
        <v>19</v>
      </c>
      <c r="L2581" s="127">
        <v>1</v>
      </c>
      <c r="M2581" s="127">
        <v>4</v>
      </c>
      <c r="N2581" s="127">
        <v>2</v>
      </c>
      <c r="O2581" s="127">
        <v>2</v>
      </c>
      <c r="P2581" s="127">
        <v>1</v>
      </c>
    </row>
    <row r="2582" spans="1:16" s="123" customFormat="1" ht="15.75" x14ac:dyDescent="0.25">
      <c r="A2582" s="121"/>
      <c r="B2582" s="127">
        <v>2572</v>
      </c>
      <c r="C2582" s="127">
        <v>4</v>
      </c>
      <c r="D2582" s="127">
        <v>60</v>
      </c>
      <c r="E2582" s="127">
        <v>5400</v>
      </c>
      <c r="F2582" s="128">
        <v>1.5617869006229039</v>
      </c>
      <c r="G2582" s="127">
        <v>18000</v>
      </c>
      <c r="H2582" s="127">
        <v>2700</v>
      </c>
      <c r="I2582" s="127">
        <v>6000</v>
      </c>
      <c r="J2582" s="127">
        <v>1</v>
      </c>
      <c r="K2582" s="129">
        <v>30</v>
      </c>
      <c r="L2582" s="127">
        <v>2</v>
      </c>
      <c r="M2582" s="127">
        <v>3</v>
      </c>
      <c r="N2582" s="127">
        <v>1</v>
      </c>
      <c r="O2582" s="127">
        <v>2</v>
      </c>
      <c r="P2582" s="127">
        <v>2</v>
      </c>
    </row>
    <row r="2583" spans="1:16" s="123" customFormat="1" ht="15.75" x14ac:dyDescent="0.25">
      <c r="A2583" s="121"/>
      <c r="B2583" s="127">
        <v>2573</v>
      </c>
      <c r="C2583" s="127">
        <v>2</v>
      </c>
      <c r="D2583" s="127">
        <v>60</v>
      </c>
      <c r="E2583" s="127">
        <v>5400</v>
      </c>
      <c r="F2583" s="128">
        <v>2.1171345778301602</v>
      </c>
      <c r="G2583" s="127">
        <v>15000</v>
      </c>
      <c r="H2583" s="127">
        <v>2400</v>
      </c>
      <c r="I2583" s="127">
        <v>6000</v>
      </c>
      <c r="J2583" s="127">
        <v>1</v>
      </c>
      <c r="K2583" s="127">
        <v>49</v>
      </c>
      <c r="L2583" s="127">
        <v>2</v>
      </c>
      <c r="M2583" s="127">
        <v>1</v>
      </c>
      <c r="N2583" s="127">
        <v>1</v>
      </c>
      <c r="O2583" s="127">
        <v>4</v>
      </c>
      <c r="P2583" s="127">
        <v>3</v>
      </c>
    </row>
    <row r="2584" spans="1:16" s="123" customFormat="1" ht="15.75" x14ac:dyDescent="0.25">
      <c r="A2584" s="121"/>
      <c r="B2584" s="127">
        <v>2574</v>
      </c>
      <c r="C2584" s="127">
        <v>3</v>
      </c>
      <c r="D2584" s="127">
        <v>12</v>
      </c>
      <c r="E2584" s="127">
        <v>24000</v>
      </c>
      <c r="F2584" s="128">
        <v>3.9860862681421585</v>
      </c>
      <c r="G2584" s="127">
        <v>36000</v>
      </c>
      <c r="H2584" s="127">
        <v>7300</v>
      </c>
      <c r="I2584" s="127">
        <v>6000</v>
      </c>
      <c r="J2584" s="127">
        <v>1</v>
      </c>
      <c r="K2584" s="129">
        <v>30</v>
      </c>
      <c r="L2584" s="127">
        <v>1</v>
      </c>
      <c r="M2584" s="127">
        <v>1</v>
      </c>
      <c r="N2584" s="127">
        <v>2</v>
      </c>
      <c r="O2584" s="127">
        <v>1</v>
      </c>
      <c r="P2584" s="127">
        <v>3</v>
      </c>
    </row>
    <row r="2585" spans="1:16" s="123" customFormat="1" ht="15.75" x14ac:dyDescent="0.25">
      <c r="A2585" s="121"/>
      <c r="B2585" s="127">
        <v>2575</v>
      </c>
      <c r="C2585" s="127">
        <v>3</v>
      </c>
      <c r="D2585" s="127">
        <v>48</v>
      </c>
      <c r="E2585" s="127">
        <v>18300</v>
      </c>
      <c r="F2585" s="128">
        <v>1.2701505719064174</v>
      </c>
      <c r="G2585" s="127">
        <v>36000</v>
      </c>
      <c r="H2585" s="127">
        <v>5200</v>
      </c>
      <c r="I2585" s="127">
        <v>6000</v>
      </c>
      <c r="J2585" s="127">
        <v>2</v>
      </c>
      <c r="K2585" s="127">
        <v>35</v>
      </c>
      <c r="L2585" s="127">
        <v>2</v>
      </c>
      <c r="M2585" s="127">
        <v>1</v>
      </c>
      <c r="N2585" s="127">
        <v>2</v>
      </c>
      <c r="O2585" s="127">
        <v>2</v>
      </c>
      <c r="P2585" s="127">
        <v>2</v>
      </c>
    </row>
    <row r="2586" spans="1:16" s="123" customFormat="1" ht="15.75" x14ac:dyDescent="0.25">
      <c r="A2586" s="121"/>
      <c r="B2586" s="127">
        <v>2576</v>
      </c>
      <c r="C2586" s="127">
        <v>2</v>
      </c>
      <c r="D2586" s="127">
        <v>18</v>
      </c>
      <c r="E2586" s="127">
        <v>18300</v>
      </c>
      <c r="F2586" s="128">
        <v>2.5953138487779235</v>
      </c>
      <c r="G2586" s="127">
        <v>36000</v>
      </c>
      <c r="H2586" s="127">
        <v>5200</v>
      </c>
      <c r="I2586" s="127">
        <v>6000</v>
      </c>
      <c r="J2586" s="127">
        <v>1</v>
      </c>
      <c r="K2586" s="129">
        <v>25</v>
      </c>
      <c r="L2586" s="127">
        <v>3</v>
      </c>
      <c r="M2586" s="127">
        <v>2</v>
      </c>
      <c r="N2586" s="127">
        <v>2</v>
      </c>
      <c r="O2586" s="127">
        <v>3</v>
      </c>
      <c r="P2586" s="127">
        <v>2</v>
      </c>
    </row>
    <row r="2587" spans="1:16" s="123" customFormat="1" ht="15.75" x14ac:dyDescent="0.25">
      <c r="A2587" s="121"/>
      <c r="B2587" s="127">
        <v>2577</v>
      </c>
      <c r="C2587" s="127">
        <v>5</v>
      </c>
      <c r="D2587" s="127">
        <v>36</v>
      </c>
      <c r="E2587" s="127">
        <v>24000</v>
      </c>
      <c r="F2587" s="128">
        <v>1.6308409991987607</v>
      </c>
      <c r="G2587" s="127">
        <v>36000</v>
      </c>
      <c r="H2587" s="127">
        <v>7300</v>
      </c>
      <c r="I2587" s="127">
        <v>5500</v>
      </c>
      <c r="J2587" s="127">
        <v>2</v>
      </c>
      <c r="K2587" s="127">
        <v>44</v>
      </c>
      <c r="L2587" s="127">
        <v>4</v>
      </c>
      <c r="M2587" s="127">
        <v>3</v>
      </c>
      <c r="N2587" s="127">
        <v>2</v>
      </c>
      <c r="O2587" s="127">
        <v>2</v>
      </c>
      <c r="P2587" s="127">
        <v>2</v>
      </c>
    </row>
    <row r="2588" spans="1:16" s="123" customFormat="1" ht="15.75" x14ac:dyDescent="0.25">
      <c r="A2588" s="121"/>
      <c r="B2588" s="127">
        <v>2578</v>
      </c>
      <c r="C2588" s="127">
        <v>5</v>
      </c>
      <c r="D2588" s="127">
        <v>60</v>
      </c>
      <c r="E2588" s="127">
        <v>5400</v>
      </c>
      <c r="F2588" s="128">
        <v>2.9627042382932265</v>
      </c>
      <c r="G2588" s="127">
        <v>18000</v>
      </c>
      <c r="H2588" s="127">
        <v>3600</v>
      </c>
      <c r="I2588" s="127">
        <v>5500</v>
      </c>
      <c r="J2588" s="127">
        <v>1</v>
      </c>
      <c r="K2588" s="129">
        <v>49</v>
      </c>
      <c r="L2588" s="127">
        <v>2</v>
      </c>
      <c r="M2588" s="127">
        <v>4</v>
      </c>
      <c r="N2588" s="127">
        <v>1</v>
      </c>
      <c r="O2588" s="127">
        <v>3</v>
      </c>
      <c r="P2588" s="127">
        <v>3</v>
      </c>
    </row>
    <row r="2589" spans="1:16" s="123" customFormat="1" ht="15.75" x14ac:dyDescent="0.25">
      <c r="A2589" s="121"/>
      <c r="B2589" s="127">
        <v>2579</v>
      </c>
      <c r="C2589" s="127">
        <v>5</v>
      </c>
      <c r="D2589" s="127">
        <v>18</v>
      </c>
      <c r="E2589" s="127">
        <v>24000</v>
      </c>
      <c r="F2589" s="128">
        <v>3.7224998817641457</v>
      </c>
      <c r="G2589" s="127">
        <v>45000</v>
      </c>
      <c r="H2589" s="127">
        <v>8100</v>
      </c>
      <c r="I2589" s="127">
        <v>5500</v>
      </c>
      <c r="J2589" s="127">
        <v>1</v>
      </c>
      <c r="K2589" s="127">
        <v>42</v>
      </c>
      <c r="L2589" s="127">
        <v>3</v>
      </c>
      <c r="M2589" s="127">
        <v>2</v>
      </c>
      <c r="N2589" s="127">
        <v>1</v>
      </c>
      <c r="O2589" s="127">
        <v>3</v>
      </c>
      <c r="P2589" s="127">
        <v>2</v>
      </c>
    </row>
    <row r="2590" spans="1:16" s="123" customFormat="1" ht="15.75" x14ac:dyDescent="0.25">
      <c r="A2590" s="121"/>
      <c r="B2590" s="127">
        <v>2580</v>
      </c>
      <c r="C2590" s="127">
        <v>3</v>
      </c>
      <c r="D2590" s="127">
        <v>48</v>
      </c>
      <c r="E2590" s="127">
        <v>5400</v>
      </c>
      <c r="F2590" s="128">
        <v>2.4961739787181156</v>
      </c>
      <c r="G2590" s="127">
        <v>18000</v>
      </c>
      <c r="H2590" s="127">
        <v>2900</v>
      </c>
      <c r="I2590" s="127">
        <v>6000</v>
      </c>
      <c r="J2590" s="127">
        <v>1</v>
      </c>
      <c r="K2590" s="129">
        <v>53</v>
      </c>
      <c r="L2590" s="127">
        <v>2</v>
      </c>
      <c r="M2590" s="127">
        <v>4</v>
      </c>
      <c r="N2590" s="127">
        <v>1</v>
      </c>
      <c r="O2590" s="127">
        <v>2</v>
      </c>
      <c r="P2590" s="127">
        <v>2</v>
      </c>
    </row>
    <row r="2591" spans="1:16" s="123" customFormat="1" ht="15.75" x14ac:dyDescent="0.25">
      <c r="A2591" s="121"/>
      <c r="B2591" s="127">
        <v>2581</v>
      </c>
      <c r="C2591" s="127">
        <v>5</v>
      </c>
      <c r="D2591" s="127">
        <v>36</v>
      </c>
      <c r="E2591" s="127">
        <v>14000</v>
      </c>
      <c r="F2591" s="128">
        <v>3.1915206573266479</v>
      </c>
      <c r="G2591" s="127">
        <v>25000</v>
      </c>
      <c r="H2591" s="127">
        <v>5200</v>
      </c>
      <c r="I2591" s="127">
        <v>5500</v>
      </c>
      <c r="J2591" s="127">
        <v>1</v>
      </c>
      <c r="K2591" s="127">
        <v>54</v>
      </c>
      <c r="L2591" s="127">
        <v>3</v>
      </c>
      <c r="M2591" s="127">
        <v>1</v>
      </c>
      <c r="N2591" s="127">
        <v>1</v>
      </c>
      <c r="O2591" s="127">
        <v>2</v>
      </c>
      <c r="P2591" s="127">
        <v>3</v>
      </c>
    </row>
    <row r="2592" spans="1:16" s="123" customFormat="1" ht="15.75" x14ac:dyDescent="0.25">
      <c r="A2592" s="121"/>
      <c r="B2592" s="127">
        <v>2582</v>
      </c>
      <c r="C2592" s="127">
        <v>5</v>
      </c>
      <c r="D2592" s="127">
        <v>18</v>
      </c>
      <c r="E2592" s="127">
        <v>18300</v>
      </c>
      <c r="F2592" s="128">
        <v>2.0157733704833625</v>
      </c>
      <c r="G2592" s="127">
        <v>36000</v>
      </c>
      <c r="H2592" s="127">
        <v>6200</v>
      </c>
      <c r="I2592" s="127">
        <v>5500</v>
      </c>
      <c r="J2592" s="127">
        <v>2</v>
      </c>
      <c r="K2592" s="129">
        <v>31</v>
      </c>
      <c r="L2592" s="127">
        <v>3</v>
      </c>
      <c r="M2592" s="127">
        <v>4</v>
      </c>
      <c r="N2592" s="127">
        <v>1</v>
      </c>
      <c r="O2592" s="127">
        <v>4</v>
      </c>
      <c r="P2592" s="127">
        <v>1</v>
      </c>
    </row>
    <row r="2593" spans="1:16" s="123" customFormat="1" ht="15.75" x14ac:dyDescent="0.25">
      <c r="A2593" s="121"/>
      <c r="B2593" s="127">
        <v>2583</v>
      </c>
      <c r="C2593" s="127">
        <v>4</v>
      </c>
      <c r="D2593" s="127">
        <v>60</v>
      </c>
      <c r="E2593" s="127">
        <v>5400</v>
      </c>
      <c r="F2593" s="128">
        <v>1.6689189821180053</v>
      </c>
      <c r="G2593" s="127">
        <v>15000</v>
      </c>
      <c r="H2593" s="127">
        <v>2400</v>
      </c>
      <c r="I2593" s="127">
        <v>6000</v>
      </c>
      <c r="J2593" s="127">
        <v>1</v>
      </c>
      <c r="K2593" s="127">
        <v>30</v>
      </c>
      <c r="L2593" s="127">
        <v>2</v>
      </c>
      <c r="M2593" s="127">
        <v>3</v>
      </c>
      <c r="N2593" s="127">
        <v>1</v>
      </c>
      <c r="O2593" s="127">
        <v>4</v>
      </c>
      <c r="P2593" s="127">
        <v>3</v>
      </c>
    </row>
    <row r="2594" spans="1:16" s="123" customFormat="1" ht="15.75" x14ac:dyDescent="0.25">
      <c r="A2594" s="121"/>
      <c r="B2594" s="127">
        <v>2584</v>
      </c>
      <c r="C2594" s="127">
        <v>1</v>
      </c>
      <c r="D2594" s="127">
        <v>36</v>
      </c>
      <c r="E2594" s="127">
        <v>5400</v>
      </c>
      <c r="F2594" s="128">
        <v>2.700037129351736</v>
      </c>
      <c r="G2594" s="127">
        <v>12000</v>
      </c>
      <c r="H2594" s="127">
        <v>2000</v>
      </c>
      <c r="I2594" s="127">
        <v>5000</v>
      </c>
      <c r="J2594" s="127">
        <v>1</v>
      </c>
      <c r="K2594" s="129">
        <v>55</v>
      </c>
      <c r="L2594" s="127">
        <v>4</v>
      </c>
      <c r="M2594" s="127">
        <v>2</v>
      </c>
      <c r="N2594" s="127">
        <v>1</v>
      </c>
      <c r="O2594" s="127">
        <v>1</v>
      </c>
      <c r="P2594" s="127">
        <v>2</v>
      </c>
    </row>
    <row r="2595" spans="1:16" s="123" customFormat="1" ht="15.75" x14ac:dyDescent="0.25">
      <c r="A2595" s="121"/>
      <c r="B2595" s="127">
        <v>2585</v>
      </c>
      <c r="C2595" s="127">
        <v>1</v>
      </c>
      <c r="D2595" s="127">
        <v>60</v>
      </c>
      <c r="E2595" s="127">
        <v>24000</v>
      </c>
      <c r="F2595" s="128">
        <v>1.2011190745785769</v>
      </c>
      <c r="G2595" s="127">
        <v>47000</v>
      </c>
      <c r="H2595" s="127">
        <v>6200</v>
      </c>
      <c r="I2595" s="127">
        <v>5000</v>
      </c>
      <c r="J2595" s="127">
        <v>1</v>
      </c>
      <c r="K2595" s="127">
        <v>18</v>
      </c>
      <c r="L2595" s="127">
        <v>3</v>
      </c>
      <c r="M2595" s="127">
        <v>4</v>
      </c>
      <c r="N2595" s="127">
        <v>1</v>
      </c>
      <c r="O2595" s="127">
        <v>3</v>
      </c>
      <c r="P2595" s="127">
        <v>3</v>
      </c>
    </row>
    <row r="2596" spans="1:16" s="123" customFormat="1" ht="15.75" x14ac:dyDescent="0.25">
      <c r="A2596" s="121"/>
      <c r="B2596" s="127">
        <v>2586</v>
      </c>
      <c r="C2596" s="127">
        <v>5</v>
      </c>
      <c r="D2596" s="127">
        <v>18</v>
      </c>
      <c r="E2596" s="127">
        <v>14000</v>
      </c>
      <c r="F2596" s="128">
        <v>2.531645254921099</v>
      </c>
      <c r="G2596" s="127">
        <v>25000</v>
      </c>
      <c r="H2596" s="127">
        <v>5000</v>
      </c>
      <c r="I2596" s="127">
        <v>5500</v>
      </c>
      <c r="J2596" s="127">
        <v>2</v>
      </c>
      <c r="K2596" s="129">
        <v>20</v>
      </c>
      <c r="L2596" s="127">
        <v>3</v>
      </c>
      <c r="M2596" s="127">
        <v>4</v>
      </c>
      <c r="N2596" s="127">
        <v>1</v>
      </c>
      <c r="O2596" s="127">
        <v>1</v>
      </c>
      <c r="P2596" s="127">
        <v>3</v>
      </c>
    </row>
    <row r="2597" spans="1:16" s="123" customFormat="1" ht="15.75" x14ac:dyDescent="0.25">
      <c r="A2597" s="121"/>
      <c r="B2597" s="127">
        <v>2587</v>
      </c>
      <c r="C2597" s="127">
        <v>4</v>
      </c>
      <c r="D2597" s="127">
        <v>36</v>
      </c>
      <c r="E2597" s="127">
        <v>14000</v>
      </c>
      <c r="F2597" s="128">
        <v>2.9740242768062668</v>
      </c>
      <c r="G2597" s="127">
        <v>25000</v>
      </c>
      <c r="H2597" s="127">
        <v>4400</v>
      </c>
      <c r="I2597" s="127">
        <v>6000</v>
      </c>
      <c r="J2597" s="127">
        <v>1</v>
      </c>
      <c r="K2597" s="127">
        <v>22</v>
      </c>
      <c r="L2597" s="127">
        <v>4</v>
      </c>
      <c r="M2597" s="127">
        <v>4</v>
      </c>
      <c r="N2597" s="127">
        <v>1</v>
      </c>
      <c r="O2597" s="127">
        <v>2</v>
      </c>
      <c r="P2597" s="127">
        <v>3</v>
      </c>
    </row>
    <row r="2598" spans="1:16" s="123" customFormat="1" ht="15.75" x14ac:dyDescent="0.25">
      <c r="A2598" s="121"/>
      <c r="B2598" s="127">
        <v>2588</v>
      </c>
      <c r="C2598" s="127">
        <v>5</v>
      </c>
      <c r="D2598" s="127">
        <v>12</v>
      </c>
      <c r="E2598" s="127">
        <v>18300</v>
      </c>
      <c r="F2598" s="128">
        <v>1.122186910165651</v>
      </c>
      <c r="G2598" s="127">
        <v>36000</v>
      </c>
      <c r="H2598" s="127">
        <v>6200</v>
      </c>
      <c r="I2598" s="127">
        <v>5500</v>
      </c>
      <c r="J2598" s="127">
        <v>2</v>
      </c>
      <c r="K2598" s="129">
        <v>44</v>
      </c>
      <c r="L2598" s="127">
        <v>2</v>
      </c>
      <c r="M2598" s="127">
        <v>5</v>
      </c>
      <c r="N2598" s="127">
        <v>2</v>
      </c>
      <c r="O2598" s="127">
        <v>1</v>
      </c>
      <c r="P2598" s="127">
        <v>3</v>
      </c>
    </row>
    <row r="2599" spans="1:16" s="123" customFormat="1" ht="15.75" x14ac:dyDescent="0.25">
      <c r="A2599" s="121"/>
      <c r="B2599" s="127">
        <v>2589</v>
      </c>
      <c r="C2599" s="127">
        <v>2</v>
      </c>
      <c r="D2599" s="127">
        <v>36</v>
      </c>
      <c r="E2599" s="127">
        <v>18300</v>
      </c>
      <c r="F2599" s="128">
        <v>3.4090841834470518</v>
      </c>
      <c r="G2599" s="127">
        <v>36000</v>
      </c>
      <c r="H2599" s="127">
        <v>5200</v>
      </c>
      <c r="I2599" s="127">
        <v>6000</v>
      </c>
      <c r="J2599" s="127">
        <v>1</v>
      </c>
      <c r="K2599" s="127">
        <v>42</v>
      </c>
      <c r="L2599" s="127">
        <v>1</v>
      </c>
      <c r="M2599" s="127">
        <v>4</v>
      </c>
      <c r="N2599" s="127">
        <v>2</v>
      </c>
      <c r="O2599" s="127">
        <v>4</v>
      </c>
      <c r="P2599" s="127">
        <v>2</v>
      </c>
    </row>
    <row r="2600" spans="1:16" s="123" customFormat="1" ht="15.75" x14ac:dyDescent="0.25">
      <c r="A2600" s="121"/>
      <c r="B2600" s="127">
        <v>2590</v>
      </c>
      <c r="C2600" s="127">
        <v>1</v>
      </c>
      <c r="D2600" s="127">
        <v>36</v>
      </c>
      <c r="E2600" s="127">
        <v>18300</v>
      </c>
      <c r="F2600" s="128">
        <v>1.3155513886429659</v>
      </c>
      <c r="G2600" s="127">
        <v>36000</v>
      </c>
      <c r="H2600" s="127">
        <v>5300</v>
      </c>
      <c r="I2600" s="127">
        <v>5000</v>
      </c>
      <c r="J2600" s="127">
        <v>2</v>
      </c>
      <c r="K2600" s="129">
        <v>27</v>
      </c>
      <c r="L2600" s="127">
        <v>1</v>
      </c>
      <c r="M2600" s="127">
        <v>3</v>
      </c>
      <c r="N2600" s="127">
        <v>1</v>
      </c>
      <c r="O2600" s="127">
        <v>1</v>
      </c>
      <c r="P2600" s="127">
        <v>2</v>
      </c>
    </row>
    <row r="2601" spans="1:16" s="123" customFormat="1" ht="15.75" x14ac:dyDescent="0.25">
      <c r="A2601" s="121"/>
      <c r="B2601" s="127">
        <v>2591</v>
      </c>
      <c r="C2601" s="127">
        <v>5</v>
      </c>
      <c r="D2601" s="127">
        <v>18</v>
      </c>
      <c r="E2601" s="127">
        <v>24000</v>
      </c>
      <c r="F2601" s="128">
        <v>3.9657566119792023</v>
      </c>
      <c r="G2601" s="127">
        <v>49000</v>
      </c>
      <c r="H2601" s="127">
        <v>8400</v>
      </c>
      <c r="I2601" s="127">
        <v>5500</v>
      </c>
      <c r="J2601" s="127">
        <v>1</v>
      </c>
      <c r="K2601" s="127">
        <v>47</v>
      </c>
      <c r="L2601" s="127">
        <v>4</v>
      </c>
      <c r="M2601" s="127">
        <v>4</v>
      </c>
      <c r="N2601" s="127">
        <v>2</v>
      </c>
      <c r="O2601" s="127">
        <v>1</v>
      </c>
      <c r="P2601" s="127">
        <v>1</v>
      </c>
    </row>
    <row r="2602" spans="1:16" s="123" customFormat="1" ht="15.75" x14ac:dyDescent="0.25">
      <c r="A2602" s="121"/>
      <c r="B2602" s="127">
        <v>2592</v>
      </c>
      <c r="C2602" s="127">
        <v>2</v>
      </c>
      <c r="D2602" s="127">
        <v>36</v>
      </c>
      <c r="E2602" s="127">
        <v>18300</v>
      </c>
      <c r="F2602" s="128">
        <v>1.0740032712414342</v>
      </c>
      <c r="G2602" s="127">
        <v>36000</v>
      </c>
      <c r="H2602" s="127">
        <v>4400</v>
      </c>
      <c r="I2602" s="127">
        <v>6000</v>
      </c>
      <c r="J2602" s="127">
        <v>1</v>
      </c>
      <c r="K2602" s="129">
        <v>51</v>
      </c>
      <c r="L2602" s="127">
        <v>4</v>
      </c>
      <c r="M2602" s="127">
        <v>4</v>
      </c>
      <c r="N2602" s="127">
        <v>1</v>
      </c>
      <c r="O2602" s="127">
        <v>4</v>
      </c>
      <c r="P2602" s="127">
        <v>3</v>
      </c>
    </row>
    <row r="2603" spans="1:16" s="123" customFormat="1" ht="15.75" x14ac:dyDescent="0.25">
      <c r="A2603" s="121"/>
      <c r="B2603" s="127">
        <v>2593</v>
      </c>
      <c r="C2603" s="127">
        <v>4</v>
      </c>
      <c r="D2603" s="127">
        <v>48</v>
      </c>
      <c r="E2603" s="127">
        <v>5400</v>
      </c>
      <c r="F2603" s="128">
        <v>2.606922885309098</v>
      </c>
      <c r="G2603" s="127">
        <v>18000</v>
      </c>
      <c r="H2603" s="127">
        <v>3600</v>
      </c>
      <c r="I2603" s="127">
        <v>6000</v>
      </c>
      <c r="J2603" s="127">
        <v>1</v>
      </c>
      <c r="K2603" s="127">
        <v>42</v>
      </c>
      <c r="L2603" s="127">
        <v>1</v>
      </c>
      <c r="M2603" s="127">
        <v>4</v>
      </c>
      <c r="N2603" s="127">
        <v>2</v>
      </c>
      <c r="O2603" s="127">
        <v>1</v>
      </c>
      <c r="P2603" s="127">
        <v>2</v>
      </c>
    </row>
    <row r="2604" spans="1:16" s="123" customFormat="1" ht="15.75" x14ac:dyDescent="0.25">
      <c r="A2604" s="121"/>
      <c r="B2604" s="127">
        <v>2594</v>
      </c>
      <c r="C2604" s="127">
        <v>3</v>
      </c>
      <c r="D2604" s="127">
        <v>18</v>
      </c>
      <c r="E2604" s="127">
        <v>18300</v>
      </c>
      <c r="F2604" s="128">
        <v>2.2748122224234173</v>
      </c>
      <c r="G2604" s="127">
        <v>36000</v>
      </c>
      <c r="H2604" s="127">
        <v>6200</v>
      </c>
      <c r="I2604" s="127">
        <v>6000</v>
      </c>
      <c r="J2604" s="127">
        <v>1</v>
      </c>
      <c r="K2604" s="129">
        <v>44</v>
      </c>
      <c r="L2604" s="127">
        <v>3</v>
      </c>
      <c r="M2604" s="127">
        <v>1</v>
      </c>
      <c r="N2604" s="127">
        <v>2</v>
      </c>
      <c r="O2604" s="127">
        <v>1</v>
      </c>
      <c r="P2604" s="127">
        <v>1</v>
      </c>
    </row>
    <row r="2605" spans="1:16" s="123" customFormat="1" ht="15.75" x14ac:dyDescent="0.25">
      <c r="A2605" s="121"/>
      <c r="B2605" s="127">
        <v>2595</v>
      </c>
      <c r="C2605" s="127">
        <v>1</v>
      </c>
      <c r="D2605" s="127">
        <v>36</v>
      </c>
      <c r="E2605" s="127">
        <v>14000</v>
      </c>
      <c r="F2605" s="128">
        <v>3.222575431765379</v>
      </c>
      <c r="G2605" s="127">
        <v>21000</v>
      </c>
      <c r="H2605" s="127">
        <v>3000</v>
      </c>
      <c r="I2605" s="127">
        <v>5000</v>
      </c>
      <c r="J2605" s="127">
        <v>1</v>
      </c>
      <c r="K2605" s="127">
        <v>26</v>
      </c>
      <c r="L2605" s="127">
        <v>4</v>
      </c>
      <c r="M2605" s="127">
        <v>3</v>
      </c>
      <c r="N2605" s="127">
        <v>2</v>
      </c>
      <c r="O2605" s="127">
        <v>1</v>
      </c>
      <c r="P2605" s="127">
        <v>3</v>
      </c>
    </row>
    <row r="2606" spans="1:16" s="123" customFormat="1" ht="15.75" x14ac:dyDescent="0.25">
      <c r="A2606" s="121"/>
      <c r="B2606" s="127">
        <v>2596</v>
      </c>
      <c r="C2606" s="127">
        <v>5</v>
      </c>
      <c r="D2606" s="127">
        <v>36</v>
      </c>
      <c r="E2606" s="127">
        <v>24000</v>
      </c>
      <c r="F2606" s="128">
        <v>1.3146371781034727</v>
      </c>
      <c r="G2606" s="127">
        <v>36000</v>
      </c>
      <c r="H2606" s="127">
        <v>7300</v>
      </c>
      <c r="I2606" s="127">
        <v>5500</v>
      </c>
      <c r="J2606" s="127">
        <v>2</v>
      </c>
      <c r="K2606" s="129">
        <v>33</v>
      </c>
      <c r="L2606" s="127">
        <v>2</v>
      </c>
      <c r="M2606" s="127">
        <v>4</v>
      </c>
      <c r="N2606" s="127">
        <v>2</v>
      </c>
      <c r="O2606" s="127">
        <v>2</v>
      </c>
      <c r="P2606" s="127">
        <v>1</v>
      </c>
    </row>
    <row r="2607" spans="1:16" s="123" customFormat="1" ht="15.75" x14ac:dyDescent="0.25">
      <c r="A2607" s="121"/>
      <c r="B2607" s="127">
        <v>2597</v>
      </c>
      <c r="C2607" s="127">
        <v>2</v>
      </c>
      <c r="D2607" s="127">
        <v>18</v>
      </c>
      <c r="E2607" s="127">
        <v>14000</v>
      </c>
      <c r="F2607" s="128">
        <v>2.2585095546588851</v>
      </c>
      <c r="G2607" s="127">
        <v>20000</v>
      </c>
      <c r="H2607" s="127">
        <v>3600</v>
      </c>
      <c r="I2607" s="127">
        <v>6000</v>
      </c>
      <c r="J2607" s="127">
        <v>2</v>
      </c>
      <c r="K2607" s="127">
        <v>48</v>
      </c>
      <c r="L2607" s="127">
        <v>3</v>
      </c>
      <c r="M2607" s="127">
        <v>5</v>
      </c>
      <c r="N2607" s="127">
        <v>2</v>
      </c>
      <c r="O2607" s="127">
        <v>1</v>
      </c>
      <c r="P2607" s="127">
        <v>3</v>
      </c>
    </row>
    <row r="2608" spans="1:16" s="123" customFormat="1" ht="15.75" x14ac:dyDescent="0.25">
      <c r="A2608" s="121"/>
      <c r="B2608" s="127">
        <v>2598</v>
      </c>
      <c r="C2608" s="127">
        <v>3</v>
      </c>
      <c r="D2608" s="127">
        <v>18</v>
      </c>
      <c r="E2608" s="127">
        <v>24000</v>
      </c>
      <c r="F2608" s="128">
        <v>3.3545420157756105</v>
      </c>
      <c r="G2608" s="127">
        <v>47000</v>
      </c>
      <c r="H2608" s="127">
        <v>7300</v>
      </c>
      <c r="I2608" s="127">
        <v>6000</v>
      </c>
      <c r="J2608" s="127">
        <v>2</v>
      </c>
      <c r="K2608" s="129">
        <v>50</v>
      </c>
      <c r="L2608" s="127">
        <v>4</v>
      </c>
      <c r="M2608" s="127">
        <v>3</v>
      </c>
      <c r="N2608" s="127">
        <v>2</v>
      </c>
      <c r="O2608" s="127">
        <v>1</v>
      </c>
      <c r="P2608" s="127">
        <v>2</v>
      </c>
    </row>
    <row r="2609" spans="1:16" s="123" customFormat="1" ht="15.75" x14ac:dyDescent="0.25">
      <c r="A2609" s="121"/>
      <c r="B2609" s="127">
        <v>2599</v>
      </c>
      <c r="C2609" s="127">
        <v>4</v>
      </c>
      <c r="D2609" s="127">
        <v>36</v>
      </c>
      <c r="E2609" s="127">
        <v>18300</v>
      </c>
      <c r="F2609" s="128">
        <v>1.3708015367307378</v>
      </c>
      <c r="G2609" s="127">
        <v>36000</v>
      </c>
      <c r="H2609" s="127">
        <v>6200</v>
      </c>
      <c r="I2609" s="127">
        <v>6000</v>
      </c>
      <c r="J2609" s="127">
        <v>1</v>
      </c>
      <c r="K2609" s="127">
        <v>39</v>
      </c>
      <c r="L2609" s="127">
        <v>1</v>
      </c>
      <c r="M2609" s="127">
        <v>5</v>
      </c>
      <c r="N2609" s="127">
        <v>2</v>
      </c>
      <c r="O2609" s="127">
        <v>2</v>
      </c>
      <c r="P2609" s="127">
        <v>3</v>
      </c>
    </row>
    <row r="2610" spans="1:16" s="123" customFormat="1" ht="15.75" x14ac:dyDescent="0.25">
      <c r="A2610" s="121"/>
      <c r="B2610" s="127">
        <v>2600</v>
      </c>
      <c r="C2610" s="127">
        <v>1</v>
      </c>
      <c r="D2610" s="127">
        <v>60</v>
      </c>
      <c r="E2610" s="127">
        <v>14000</v>
      </c>
      <c r="F2610" s="128">
        <v>2.6442677130950161</v>
      </c>
      <c r="G2610" s="127">
        <v>25000</v>
      </c>
      <c r="H2610" s="127">
        <v>4400</v>
      </c>
      <c r="I2610" s="127">
        <v>5000</v>
      </c>
      <c r="J2610" s="127">
        <v>1</v>
      </c>
      <c r="K2610" s="129">
        <v>25</v>
      </c>
      <c r="L2610" s="127">
        <v>1</v>
      </c>
      <c r="M2610" s="127">
        <v>4</v>
      </c>
      <c r="N2610" s="127">
        <v>1</v>
      </c>
      <c r="O2610" s="127">
        <v>3</v>
      </c>
      <c r="P2610" s="127">
        <v>3</v>
      </c>
    </row>
    <row r="2611" spans="1:16" s="123" customFormat="1" ht="15.75" x14ac:dyDescent="0.25">
      <c r="A2611" s="121"/>
      <c r="B2611" s="127">
        <v>2601</v>
      </c>
      <c r="C2611" s="127">
        <v>2</v>
      </c>
      <c r="D2611" s="127">
        <v>48</v>
      </c>
      <c r="E2611" s="127">
        <v>24000</v>
      </c>
      <c r="F2611" s="128">
        <v>2.0561721593436899</v>
      </c>
      <c r="G2611" s="127">
        <v>45000</v>
      </c>
      <c r="H2611" s="127">
        <v>7300</v>
      </c>
      <c r="I2611" s="127">
        <v>6000</v>
      </c>
      <c r="J2611" s="127">
        <v>2</v>
      </c>
      <c r="K2611" s="127">
        <v>44</v>
      </c>
      <c r="L2611" s="127">
        <v>3</v>
      </c>
      <c r="M2611" s="127">
        <v>3</v>
      </c>
      <c r="N2611" s="127">
        <v>1</v>
      </c>
      <c r="O2611" s="127">
        <v>4</v>
      </c>
      <c r="P2611" s="127">
        <v>3</v>
      </c>
    </row>
    <row r="2612" spans="1:16" s="123" customFormat="1" ht="15.75" x14ac:dyDescent="0.25">
      <c r="A2612" s="121"/>
      <c r="B2612" s="127">
        <v>2602</v>
      </c>
      <c r="C2612" s="127">
        <v>4</v>
      </c>
      <c r="D2612" s="127">
        <v>36</v>
      </c>
      <c r="E2612" s="127">
        <v>18300</v>
      </c>
      <c r="F2612" s="128">
        <v>1.4454443534585295</v>
      </c>
      <c r="G2612" s="127">
        <v>36000</v>
      </c>
      <c r="H2612" s="127">
        <v>5200</v>
      </c>
      <c r="I2612" s="127">
        <v>6000</v>
      </c>
      <c r="J2612" s="127">
        <v>1</v>
      </c>
      <c r="K2612" s="129">
        <v>39</v>
      </c>
      <c r="L2612" s="127">
        <v>3</v>
      </c>
      <c r="M2612" s="127">
        <v>3</v>
      </c>
      <c r="N2612" s="127">
        <v>2</v>
      </c>
      <c r="O2612" s="127">
        <v>1</v>
      </c>
      <c r="P2612" s="127">
        <v>3</v>
      </c>
    </row>
    <row r="2613" spans="1:16" s="123" customFormat="1" ht="15.75" x14ac:dyDescent="0.25">
      <c r="A2613" s="121"/>
      <c r="B2613" s="127">
        <v>2603</v>
      </c>
      <c r="C2613" s="127">
        <v>1</v>
      </c>
      <c r="D2613" s="127">
        <v>18</v>
      </c>
      <c r="E2613" s="127">
        <v>5400</v>
      </c>
      <c r="F2613" s="128">
        <v>1.9590472660896798</v>
      </c>
      <c r="G2613" s="127">
        <v>18000</v>
      </c>
      <c r="H2613" s="127">
        <v>2600</v>
      </c>
      <c r="I2613" s="127">
        <v>5000</v>
      </c>
      <c r="J2613" s="127">
        <v>1</v>
      </c>
      <c r="K2613" s="127">
        <v>34</v>
      </c>
      <c r="L2613" s="127">
        <v>3</v>
      </c>
      <c r="M2613" s="127">
        <v>5</v>
      </c>
      <c r="N2613" s="127">
        <v>2</v>
      </c>
      <c r="O2613" s="127">
        <v>3</v>
      </c>
      <c r="P2613" s="127">
        <v>3</v>
      </c>
    </row>
    <row r="2614" spans="1:16" s="123" customFormat="1" ht="15.75" x14ac:dyDescent="0.25">
      <c r="A2614" s="121"/>
      <c r="B2614" s="127">
        <v>2604</v>
      </c>
      <c r="C2614" s="127">
        <v>3</v>
      </c>
      <c r="D2614" s="127">
        <v>36</v>
      </c>
      <c r="E2614" s="127">
        <v>18300</v>
      </c>
      <c r="F2614" s="128">
        <v>3.747507337136526</v>
      </c>
      <c r="G2614" s="127">
        <v>33000</v>
      </c>
      <c r="H2614" s="127">
        <v>5300</v>
      </c>
      <c r="I2614" s="127">
        <v>6000</v>
      </c>
      <c r="J2614" s="127">
        <v>2</v>
      </c>
      <c r="K2614" s="129">
        <v>49</v>
      </c>
      <c r="L2614" s="127">
        <v>4</v>
      </c>
      <c r="M2614" s="127">
        <v>3</v>
      </c>
      <c r="N2614" s="127">
        <v>1</v>
      </c>
      <c r="O2614" s="127">
        <v>1</v>
      </c>
      <c r="P2614" s="127">
        <v>1</v>
      </c>
    </row>
    <row r="2615" spans="1:16" s="123" customFormat="1" ht="15.75" x14ac:dyDescent="0.25">
      <c r="A2615" s="121"/>
      <c r="B2615" s="127">
        <v>2605</v>
      </c>
      <c r="C2615" s="127">
        <v>5</v>
      </c>
      <c r="D2615" s="127">
        <v>18</v>
      </c>
      <c r="E2615" s="127">
        <v>24000</v>
      </c>
      <c r="F2615" s="128">
        <v>3.6363986918111544</v>
      </c>
      <c r="G2615" s="127">
        <v>41000</v>
      </c>
      <c r="H2615" s="127">
        <v>7300</v>
      </c>
      <c r="I2615" s="127">
        <v>5500</v>
      </c>
      <c r="J2615" s="127">
        <v>2</v>
      </c>
      <c r="K2615" s="127">
        <v>55</v>
      </c>
      <c r="L2615" s="127">
        <v>2</v>
      </c>
      <c r="M2615" s="127">
        <v>4</v>
      </c>
      <c r="N2615" s="127">
        <v>1</v>
      </c>
      <c r="O2615" s="127">
        <v>3</v>
      </c>
      <c r="P2615" s="127">
        <v>3</v>
      </c>
    </row>
    <row r="2616" spans="1:16" s="123" customFormat="1" ht="15.75" x14ac:dyDescent="0.25">
      <c r="A2616" s="121"/>
      <c r="B2616" s="127">
        <v>2606</v>
      </c>
      <c r="C2616" s="127">
        <v>5</v>
      </c>
      <c r="D2616" s="127">
        <v>36</v>
      </c>
      <c r="E2616" s="127">
        <v>24000</v>
      </c>
      <c r="F2616" s="128">
        <v>2.2037868302456172</v>
      </c>
      <c r="G2616" s="127">
        <v>41000</v>
      </c>
      <c r="H2616" s="127">
        <v>7300</v>
      </c>
      <c r="I2616" s="127">
        <v>5500</v>
      </c>
      <c r="J2616" s="127">
        <v>2</v>
      </c>
      <c r="K2616" s="129">
        <v>24</v>
      </c>
      <c r="L2616" s="127">
        <v>3</v>
      </c>
      <c r="M2616" s="127">
        <v>3</v>
      </c>
      <c r="N2616" s="127">
        <v>1</v>
      </c>
      <c r="O2616" s="127">
        <v>1</v>
      </c>
      <c r="P2616" s="127">
        <v>1</v>
      </c>
    </row>
    <row r="2617" spans="1:16" s="123" customFormat="1" ht="15.75" x14ac:dyDescent="0.25">
      <c r="A2617" s="121"/>
      <c r="B2617" s="127">
        <v>2607</v>
      </c>
      <c r="C2617" s="127">
        <v>3</v>
      </c>
      <c r="D2617" s="127">
        <v>36</v>
      </c>
      <c r="E2617" s="127">
        <v>18300</v>
      </c>
      <c r="F2617" s="128">
        <v>1.6569109343710595</v>
      </c>
      <c r="G2617" s="127">
        <v>36000</v>
      </c>
      <c r="H2617" s="127">
        <v>5200</v>
      </c>
      <c r="I2617" s="127">
        <v>6000</v>
      </c>
      <c r="J2617" s="127">
        <v>2</v>
      </c>
      <c r="K2617" s="127">
        <v>51</v>
      </c>
      <c r="L2617" s="127">
        <v>4</v>
      </c>
      <c r="M2617" s="127">
        <v>4</v>
      </c>
      <c r="N2617" s="127">
        <v>2</v>
      </c>
      <c r="O2617" s="127">
        <v>4</v>
      </c>
      <c r="P2617" s="127">
        <v>3</v>
      </c>
    </row>
    <row r="2618" spans="1:16" s="123" customFormat="1" ht="15.75" x14ac:dyDescent="0.25">
      <c r="A2618" s="121"/>
      <c r="B2618" s="127">
        <v>2608</v>
      </c>
      <c r="C2618" s="127">
        <v>5</v>
      </c>
      <c r="D2618" s="127">
        <v>18</v>
      </c>
      <c r="E2618" s="127">
        <v>24000</v>
      </c>
      <c r="F2618" s="128">
        <v>2.1285465343448839</v>
      </c>
      <c r="G2618" s="127">
        <v>42000</v>
      </c>
      <c r="H2618" s="127">
        <v>7300</v>
      </c>
      <c r="I2618" s="127">
        <v>5500</v>
      </c>
      <c r="J2618" s="127">
        <v>2</v>
      </c>
      <c r="K2618" s="129">
        <v>34</v>
      </c>
      <c r="L2618" s="127">
        <v>4</v>
      </c>
      <c r="M2618" s="127">
        <v>4</v>
      </c>
      <c r="N2618" s="127">
        <v>2</v>
      </c>
      <c r="O2618" s="127">
        <v>1</v>
      </c>
      <c r="P2618" s="127">
        <v>2</v>
      </c>
    </row>
    <row r="2619" spans="1:16" s="123" customFormat="1" ht="15.75" x14ac:dyDescent="0.25">
      <c r="A2619" s="121"/>
      <c r="B2619" s="127">
        <v>2609</v>
      </c>
      <c r="C2619" s="127">
        <v>3</v>
      </c>
      <c r="D2619" s="127">
        <v>12</v>
      </c>
      <c r="E2619" s="127">
        <v>14000</v>
      </c>
      <c r="F2619" s="128">
        <v>2.5519323365524813</v>
      </c>
      <c r="G2619" s="127">
        <v>21000</v>
      </c>
      <c r="H2619" s="127">
        <v>3600</v>
      </c>
      <c r="I2619" s="127">
        <v>6000</v>
      </c>
      <c r="J2619" s="127">
        <v>2</v>
      </c>
      <c r="K2619" s="127">
        <v>22</v>
      </c>
      <c r="L2619" s="127">
        <v>3</v>
      </c>
      <c r="M2619" s="127">
        <v>1</v>
      </c>
      <c r="N2619" s="127">
        <v>1</v>
      </c>
      <c r="O2619" s="127">
        <v>4</v>
      </c>
      <c r="P2619" s="127">
        <v>3</v>
      </c>
    </row>
    <row r="2620" spans="1:16" s="123" customFormat="1" ht="15.75" x14ac:dyDescent="0.25">
      <c r="A2620" s="121"/>
      <c r="B2620" s="127">
        <v>2610</v>
      </c>
      <c r="C2620" s="127">
        <v>4</v>
      </c>
      <c r="D2620" s="127">
        <v>12</v>
      </c>
      <c r="E2620" s="127">
        <v>5400</v>
      </c>
      <c r="F2620" s="128">
        <v>2.0916756517489579</v>
      </c>
      <c r="G2620" s="127">
        <v>18000</v>
      </c>
      <c r="H2620" s="127">
        <v>2500</v>
      </c>
      <c r="I2620" s="127">
        <v>6000</v>
      </c>
      <c r="J2620" s="127">
        <v>1</v>
      </c>
      <c r="K2620" s="129">
        <v>29</v>
      </c>
      <c r="L2620" s="127">
        <v>4</v>
      </c>
      <c r="M2620" s="127">
        <v>2</v>
      </c>
      <c r="N2620" s="127">
        <v>2</v>
      </c>
      <c r="O2620" s="127">
        <v>3</v>
      </c>
      <c r="P2620" s="127">
        <v>1</v>
      </c>
    </row>
    <row r="2621" spans="1:16" s="123" customFormat="1" ht="15.75" x14ac:dyDescent="0.25">
      <c r="A2621" s="121"/>
      <c r="B2621" s="127">
        <v>2611</v>
      </c>
      <c r="C2621" s="127">
        <v>2</v>
      </c>
      <c r="D2621" s="127">
        <v>36</v>
      </c>
      <c r="E2621" s="127">
        <v>24000</v>
      </c>
      <c r="F2621" s="128">
        <v>1.6087408733775166</v>
      </c>
      <c r="G2621" s="127">
        <v>47000</v>
      </c>
      <c r="H2621" s="127">
        <v>7300</v>
      </c>
      <c r="I2621" s="127">
        <v>6000</v>
      </c>
      <c r="J2621" s="127">
        <v>1</v>
      </c>
      <c r="K2621" s="127">
        <v>38</v>
      </c>
      <c r="L2621" s="127">
        <v>2</v>
      </c>
      <c r="M2621" s="127">
        <v>5</v>
      </c>
      <c r="N2621" s="127">
        <v>1</v>
      </c>
      <c r="O2621" s="127">
        <v>4</v>
      </c>
      <c r="P2621" s="127">
        <v>3</v>
      </c>
    </row>
    <row r="2622" spans="1:16" s="123" customFormat="1" ht="15.75" x14ac:dyDescent="0.25">
      <c r="A2622" s="121"/>
      <c r="B2622" s="127">
        <v>2612</v>
      </c>
      <c r="C2622" s="127">
        <v>1</v>
      </c>
      <c r="D2622" s="127">
        <v>12</v>
      </c>
      <c r="E2622" s="127">
        <v>24000</v>
      </c>
      <c r="F2622" s="128">
        <v>2.6568639562657221</v>
      </c>
      <c r="G2622" s="127">
        <v>41000</v>
      </c>
      <c r="H2622" s="127">
        <v>5200</v>
      </c>
      <c r="I2622" s="127">
        <v>5000</v>
      </c>
      <c r="J2622" s="127">
        <v>1</v>
      </c>
      <c r="K2622" s="129">
        <v>41</v>
      </c>
      <c r="L2622" s="127">
        <v>2</v>
      </c>
      <c r="M2622" s="127">
        <v>5</v>
      </c>
      <c r="N2622" s="127">
        <v>2</v>
      </c>
      <c r="O2622" s="127">
        <v>4</v>
      </c>
      <c r="P2622" s="127">
        <v>2</v>
      </c>
    </row>
    <row r="2623" spans="1:16" s="123" customFormat="1" ht="15.75" x14ac:dyDescent="0.25">
      <c r="A2623" s="121"/>
      <c r="B2623" s="127">
        <v>2613</v>
      </c>
      <c r="C2623" s="127">
        <v>4</v>
      </c>
      <c r="D2623" s="127">
        <v>36</v>
      </c>
      <c r="E2623" s="127">
        <v>24000</v>
      </c>
      <c r="F2623" s="128">
        <v>1.5598112279958778</v>
      </c>
      <c r="G2623" s="127">
        <v>36000</v>
      </c>
      <c r="H2623" s="127">
        <v>7300</v>
      </c>
      <c r="I2623" s="127">
        <v>6000</v>
      </c>
      <c r="J2623" s="127">
        <v>2</v>
      </c>
      <c r="K2623" s="127">
        <v>49</v>
      </c>
      <c r="L2623" s="127">
        <v>3</v>
      </c>
      <c r="M2623" s="127">
        <v>4</v>
      </c>
      <c r="N2623" s="127">
        <v>1</v>
      </c>
      <c r="O2623" s="127">
        <v>1</v>
      </c>
      <c r="P2623" s="127">
        <v>3</v>
      </c>
    </row>
    <row r="2624" spans="1:16" s="123" customFormat="1" ht="15.75" x14ac:dyDescent="0.25">
      <c r="A2624" s="121"/>
      <c r="B2624" s="127">
        <v>2614</v>
      </c>
      <c r="C2624" s="127">
        <v>1</v>
      </c>
      <c r="D2624" s="127">
        <v>48</v>
      </c>
      <c r="E2624" s="127">
        <v>24000</v>
      </c>
      <c r="F2624" s="128">
        <v>3.5858138344390618</v>
      </c>
      <c r="G2624" s="127">
        <v>45000</v>
      </c>
      <c r="H2624" s="127">
        <v>6200</v>
      </c>
      <c r="I2624" s="127">
        <v>5000</v>
      </c>
      <c r="J2624" s="127">
        <v>1</v>
      </c>
      <c r="K2624" s="129">
        <v>32</v>
      </c>
      <c r="L2624" s="127">
        <v>3</v>
      </c>
      <c r="M2624" s="127">
        <v>5</v>
      </c>
      <c r="N2624" s="127">
        <v>2</v>
      </c>
      <c r="O2624" s="127">
        <v>1</v>
      </c>
      <c r="P2624" s="127">
        <v>2</v>
      </c>
    </row>
    <row r="2625" spans="1:16" s="123" customFormat="1" ht="15.75" x14ac:dyDescent="0.25">
      <c r="A2625" s="121"/>
      <c r="B2625" s="127">
        <v>2615</v>
      </c>
      <c r="C2625" s="127">
        <v>5</v>
      </c>
      <c r="D2625" s="127">
        <v>60</v>
      </c>
      <c r="E2625" s="127">
        <v>18300</v>
      </c>
      <c r="F2625" s="128">
        <v>1.8021422608100988</v>
      </c>
      <c r="G2625" s="127">
        <v>36000</v>
      </c>
      <c r="H2625" s="127">
        <v>7300</v>
      </c>
      <c r="I2625" s="127">
        <v>5500</v>
      </c>
      <c r="J2625" s="127">
        <v>2</v>
      </c>
      <c r="K2625" s="127">
        <v>30</v>
      </c>
      <c r="L2625" s="127">
        <v>3</v>
      </c>
      <c r="M2625" s="127">
        <v>4</v>
      </c>
      <c r="N2625" s="127">
        <v>2</v>
      </c>
      <c r="O2625" s="127">
        <v>4</v>
      </c>
      <c r="P2625" s="127">
        <v>1</v>
      </c>
    </row>
    <row r="2626" spans="1:16" s="123" customFormat="1" ht="15.75" x14ac:dyDescent="0.25">
      <c r="A2626" s="121"/>
      <c r="B2626" s="127">
        <v>2616</v>
      </c>
      <c r="C2626" s="127">
        <v>5</v>
      </c>
      <c r="D2626" s="127">
        <v>18</v>
      </c>
      <c r="E2626" s="127">
        <v>14000</v>
      </c>
      <c r="F2626" s="128">
        <v>1.8643006224272598</v>
      </c>
      <c r="G2626" s="127">
        <v>25000</v>
      </c>
      <c r="H2626" s="127">
        <v>4400</v>
      </c>
      <c r="I2626" s="127">
        <v>5500</v>
      </c>
      <c r="J2626" s="127">
        <v>2</v>
      </c>
      <c r="K2626" s="129">
        <v>43</v>
      </c>
      <c r="L2626" s="127">
        <v>3</v>
      </c>
      <c r="M2626" s="127">
        <v>4</v>
      </c>
      <c r="N2626" s="127">
        <v>1</v>
      </c>
      <c r="O2626" s="127">
        <v>4</v>
      </c>
      <c r="P2626" s="127">
        <v>2</v>
      </c>
    </row>
    <row r="2627" spans="1:16" s="123" customFormat="1" ht="15.75" x14ac:dyDescent="0.25">
      <c r="A2627" s="121"/>
      <c r="B2627" s="127">
        <v>2617</v>
      </c>
      <c r="C2627" s="127">
        <v>1</v>
      </c>
      <c r="D2627" s="127">
        <v>36</v>
      </c>
      <c r="E2627" s="127">
        <v>5400</v>
      </c>
      <c r="F2627" s="128">
        <v>3.3618624020841206</v>
      </c>
      <c r="G2627" s="127">
        <v>18000</v>
      </c>
      <c r="H2627" s="127">
        <v>2700</v>
      </c>
      <c r="I2627" s="127">
        <v>5000</v>
      </c>
      <c r="J2627" s="127">
        <v>2</v>
      </c>
      <c r="K2627" s="127">
        <v>48</v>
      </c>
      <c r="L2627" s="127">
        <v>2</v>
      </c>
      <c r="M2627" s="127">
        <v>1</v>
      </c>
      <c r="N2627" s="127">
        <v>2</v>
      </c>
      <c r="O2627" s="127">
        <v>3</v>
      </c>
      <c r="P2627" s="127">
        <v>3</v>
      </c>
    </row>
    <row r="2628" spans="1:16" s="123" customFormat="1" ht="15.75" x14ac:dyDescent="0.25">
      <c r="A2628" s="121"/>
      <c r="B2628" s="127">
        <v>2618</v>
      </c>
      <c r="C2628" s="127">
        <v>5</v>
      </c>
      <c r="D2628" s="127">
        <v>36</v>
      </c>
      <c r="E2628" s="127">
        <v>5400</v>
      </c>
      <c r="F2628" s="128">
        <v>3.0412428115427472</v>
      </c>
      <c r="G2628" s="127">
        <v>12000</v>
      </c>
      <c r="H2628" s="127">
        <v>2500</v>
      </c>
      <c r="I2628" s="127">
        <v>5500</v>
      </c>
      <c r="J2628" s="127">
        <v>1</v>
      </c>
      <c r="K2628" s="129">
        <v>55</v>
      </c>
      <c r="L2628" s="127">
        <v>2</v>
      </c>
      <c r="M2628" s="127">
        <v>1</v>
      </c>
      <c r="N2628" s="127">
        <v>1</v>
      </c>
      <c r="O2628" s="127">
        <v>1</v>
      </c>
      <c r="P2628" s="127">
        <v>1</v>
      </c>
    </row>
    <row r="2629" spans="1:16" s="123" customFormat="1" ht="15.75" x14ac:dyDescent="0.25">
      <c r="A2629" s="121"/>
      <c r="B2629" s="127">
        <v>2619</v>
      </c>
      <c r="C2629" s="127">
        <v>5</v>
      </c>
      <c r="D2629" s="127">
        <v>60</v>
      </c>
      <c r="E2629" s="127">
        <v>18300</v>
      </c>
      <c r="F2629" s="128">
        <v>3.0853516053693446</v>
      </c>
      <c r="G2629" s="127">
        <v>36000</v>
      </c>
      <c r="H2629" s="127">
        <v>7300</v>
      </c>
      <c r="I2629" s="127">
        <v>5500</v>
      </c>
      <c r="J2629" s="127">
        <v>2</v>
      </c>
      <c r="K2629" s="127">
        <v>42</v>
      </c>
      <c r="L2629" s="127">
        <v>3</v>
      </c>
      <c r="M2629" s="127">
        <v>1</v>
      </c>
      <c r="N2629" s="127">
        <v>1</v>
      </c>
      <c r="O2629" s="127">
        <v>2</v>
      </c>
      <c r="P2629" s="127">
        <v>1</v>
      </c>
    </row>
    <row r="2630" spans="1:16" s="123" customFormat="1" ht="15.75" x14ac:dyDescent="0.25">
      <c r="A2630" s="121"/>
      <c r="B2630" s="127">
        <v>2620</v>
      </c>
      <c r="C2630" s="127">
        <v>4</v>
      </c>
      <c r="D2630" s="127">
        <v>36</v>
      </c>
      <c r="E2630" s="127">
        <v>24000</v>
      </c>
      <c r="F2630" s="128">
        <v>2.7340124928958147</v>
      </c>
      <c r="G2630" s="127">
        <v>36000</v>
      </c>
      <c r="H2630" s="127">
        <v>6900</v>
      </c>
      <c r="I2630" s="127">
        <v>6000</v>
      </c>
      <c r="J2630" s="127">
        <v>2</v>
      </c>
      <c r="K2630" s="129">
        <v>34</v>
      </c>
      <c r="L2630" s="127">
        <v>1</v>
      </c>
      <c r="M2630" s="127">
        <v>3</v>
      </c>
      <c r="N2630" s="127">
        <v>1</v>
      </c>
      <c r="O2630" s="127">
        <v>3</v>
      </c>
      <c r="P2630" s="127">
        <v>3</v>
      </c>
    </row>
    <row r="2631" spans="1:16" s="123" customFormat="1" ht="15.75" x14ac:dyDescent="0.25">
      <c r="A2631" s="121"/>
      <c r="B2631" s="127">
        <v>2621</v>
      </c>
      <c r="C2631" s="127">
        <v>2</v>
      </c>
      <c r="D2631" s="127">
        <v>36</v>
      </c>
      <c r="E2631" s="127">
        <v>5400</v>
      </c>
      <c r="F2631" s="128">
        <v>2.5655207495089867</v>
      </c>
      <c r="G2631" s="127">
        <v>18000</v>
      </c>
      <c r="H2631" s="127">
        <v>2900</v>
      </c>
      <c r="I2631" s="127">
        <v>6000</v>
      </c>
      <c r="J2631" s="127">
        <v>1</v>
      </c>
      <c r="K2631" s="127">
        <v>19</v>
      </c>
      <c r="L2631" s="127">
        <v>2</v>
      </c>
      <c r="M2631" s="127">
        <v>5</v>
      </c>
      <c r="N2631" s="127">
        <v>2</v>
      </c>
      <c r="O2631" s="127">
        <v>4</v>
      </c>
      <c r="P2631" s="127">
        <v>3</v>
      </c>
    </row>
    <row r="2632" spans="1:16" s="123" customFormat="1" ht="15.75" x14ac:dyDescent="0.25">
      <c r="A2632" s="121"/>
      <c r="B2632" s="127">
        <v>2622</v>
      </c>
      <c r="C2632" s="127">
        <v>5</v>
      </c>
      <c r="D2632" s="127">
        <v>36</v>
      </c>
      <c r="E2632" s="127">
        <v>14000</v>
      </c>
      <c r="F2632" s="128">
        <v>2.28915953612242</v>
      </c>
      <c r="G2632" s="127">
        <v>25000</v>
      </c>
      <c r="H2632" s="127">
        <v>4400</v>
      </c>
      <c r="I2632" s="127">
        <v>5500</v>
      </c>
      <c r="J2632" s="127">
        <v>2</v>
      </c>
      <c r="K2632" s="129">
        <v>51</v>
      </c>
      <c r="L2632" s="127">
        <v>2</v>
      </c>
      <c r="M2632" s="127">
        <v>3</v>
      </c>
      <c r="N2632" s="127">
        <v>1</v>
      </c>
      <c r="O2632" s="127">
        <v>3</v>
      </c>
      <c r="P2632" s="127">
        <v>3</v>
      </c>
    </row>
    <row r="2633" spans="1:16" s="123" customFormat="1" ht="15.75" x14ac:dyDescent="0.25">
      <c r="A2633" s="121"/>
      <c r="B2633" s="127">
        <v>2623</v>
      </c>
      <c r="C2633" s="127">
        <v>4</v>
      </c>
      <c r="D2633" s="127">
        <v>36</v>
      </c>
      <c r="E2633" s="127">
        <v>5400</v>
      </c>
      <c r="F2633" s="128">
        <v>2.2139167998395273</v>
      </c>
      <c r="G2633" s="127">
        <v>18000</v>
      </c>
      <c r="H2633" s="127">
        <v>3000</v>
      </c>
      <c r="I2633" s="127">
        <v>6000</v>
      </c>
      <c r="J2633" s="127">
        <v>2</v>
      </c>
      <c r="K2633" s="127">
        <v>34</v>
      </c>
      <c r="L2633" s="127">
        <v>4</v>
      </c>
      <c r="M2633" s="127">
        <v>4</v>
      </c>
      <c r="N2633" s="127">
        <v>1</v>
      </c>
      <c r="O2633" s="127">
        <v>4</v>
      </c>
      <c r="P2633" s="127">
        <v>3</v>
      </c>
    </row>
    <row r="2634" spans="1:16" s="123" customFormat="1" ht="15.75" x14ac:dyDescent="0.25">
      <c r="A2634" s="121"/>
      <c r="B2634" s="127">
        <v>2624</v>
      </c>
      <c r="C2634" s="127">
        <v>1</v>
      </c>
      <c r="D2634" s="127">
        <v>36</v>
      </c>
      <c r="E2634" s="127">
        <v>18300</v>
      </c>
      <c r="F2634" s="128">
        <v>3.4286523625854199</v>
      </c>
      <c r="G2634" s="127">
        <v>36000</v>
      </c>
      <c r="H2634" s="127">
        <v>5300</v>
      </c>
      <c r="I2634" s="127">
        <v>5000</v>
      </c>
      <c r="J2634" s="127">
        <v>2</v>
      </c>
      <c r="K2634" s="129">
        <v>28</v>
      </c>
      <c r="L2634" s="127">
        <v>1</v>
      </c>
      <c r="M2634" s="127">
        <v>5</v>
      </c>
      <c r="N2634" s="127">
        <v>1</v>
      </c>
      <c r="O2634" s="127">
        <v>2</v>
      </c>
      <c r="P2634" s="127">
        <v>3</v>
      </c>
    </row>
    <row r="2635" spans="1:16" s="123" customFormat="1" ht="15.75" x14ac:dyDescent="0.25">
      <c r="A2635" s="121"/>
      <c r="B2635" s="127">
        <v>2625</v>
      </c>
      <c r="C2635" s="127">
        <v>3</v>
      </c>
      <c r="D2635" s="127">
        <v>36</v>
      </c>
      <c r="E2635" s="127">
        <v>18300</v>
      </c>
      <c r="F2635" s="128">
        <v>3.4750230551437324</v>
      </c>
      <c r="G2635" s="127">
        <v>36000</v>
      </c>
      <c r="H2635" s="127">
        <v>6000</v>
      </c>
      <c r="I2635" s="127">
        <v>6000</v>
      </c>
      <c r="J2635" s="127">
        <v>1</v>
      </c>
      <c r="K2635" s="127">
        <v>50</v>
      </c>
      <c r="L2635" s="127">
        <v>4</v>
      </c>
      <c r="M2635" s="127">
        <v>5</v>
      </c>
      <c r="N2635" s="127">
        <v>1</v>
      </c>
      <c r="O2635" s="127">
        <v>2</v>
      </c>
      <c r="P2635" s="127">
        <v>3</v>
      </c>
    </row>
    <row r="2636" spans="1:16" s="123" customFormat="1" ht="15.75" x14ac:dyDescent="0.25">
      <c r="A2636" s="121"/>
      <c r="B2636" s="127">
        <v>2626</v>
      </c>
      <c r="C2636" s="127">
        <v>1</v>
      </c>
      <c r="D2636" s="127">
        <v>60</v>
      </c>
      <c r="E2636" s="127">
        <v>5400</v>
      </c>
      <c r="F2636" s="128">
        <v>3.0576195291148607</v>
      </c>
      <c r="G2636" s="127">
        <v>18000</v>
      </c>
      <c r="H2636" s="127">
        <v>2600</v>
      </c>
      <c r="I2636" s="127">
        <v>5000</v>
      </c>
      <c r="J2636" s="127">
        <v>2</v>
      </c>
      <c r="K2636" s="129">
        <v>46</v>
      </c>
      <c r="L2636" s="127">
        <v>1</v>
      </c>
      <c r="M2636" s="127">
        <v>4</v>
      </c>
      <c r="N2636" s="127">
        <v>1</v>
      </c>
      <c r="O2636" s="127">
        <v>2</v>
      </c>
      <c r="P2636" s="127">
        <v>3</v>
      </c>
    </row>
    <row r="2637" spans="1:16" s="123" customFormat="1" ht="15.75" x14ac:dyDescent="0.25">
      <c r="A2637" s="121"/>
      <c r="B2637" s="127">
        <v>2627</v>
      </c>
      <c r="C2637" s="127">
        <v>1</v>
      </c>
      <c r="D2637" s="127">
        <v>36</v>
      </c>
      <c r="E2637" s="127">
        <v>5400</v>
      </c>
      <c r="F2637" s="128">
        <v>1.4563224720090817</v>
      </c>
      <c r="G2637" s="127">
        <v>18000</v>
      </c>
      <c r="H2637" s="127">
        <v>2600</v>
      </c>
      <c r="I2637" s="127">
        <v>5000</v>
      </c>
      <c r="J2637" s="127">
        <v>1</v>
      </c>
      <c r="K2637" s="127">
        <v>50</v>
      </c>
      <c r="L2637" s="127">
        <v>3</v>
      </c>
      <c r="M2637" s="127">
        <v>2</v>
      </c>
      <c r="N2637" s="127">
        <v>1</v>
      </c>
      <c r="O2637" s="127">
        <v>1</v>
      </c>
      <c r="P2637" s="127">
        <v>3</v>
      </c>
    </row>
    <row r="2638" spans="1:16" s="123" customFormat="1" ht="15.75" x14ac:dyDescent="0.25">
      <c r="A2638" s="121"/>
      <c r="B2638" s="127">
        <v>2628</v>
      </c>
      <c r="C2638" s="127">
        <v>1</v>
      </c>
      <c r="D2638" s="127">
        <v>48</v>
      </c>
      <c r="E2638" s="127">
        <v>18300</v>
      </c>
      <c r="F2638" s="128">
        <v>3.2680624542395993</v>
      </c>
      <c r="G2638" s="127">
        <v>33000</v>
      </c>
      <c r="H2638" s="127">
        <v>4700</v>
      </c>
      <c r="I2638" s="127">
        <v>5000</v>
      </c>
      <c r="J2638" s="127">
        <v>1</v>
      </c>
      <c r="K2638" s="129">
        <v>55</v>
      </c>
      <c r="L2638" s="127">
        <v>3</v>
      </c>
      <c r="M2638" s="127">
        <v>1</v>
      </c>
      <c r="N2638" s="127">
        <v>2</v>
      </c>
      <c r="O2638" s="127">
        <v>2</v>
      </c>
      <c r="P2638" s="127">
        <v>1</v>
      </c>
    </row>
    <row r="2639" spans="1:16" s="123" customFormat="1" ht="15.75" x14ac:dyDescent="0.25">
      <c r="A2639" s="121"/>
      <c r="B2639" s="127">
        <v>2629</v>
      </c>
      <c r="C2639" s="127">
        <v>5</v>
      </c>
      <c r="D2639" s="127">
        <v>48</v>
      </c>
      <c r="E2639" s="127">
        <v>18300</v>
      </c>
      <c r="F2639" s="128">
        <v>3.5315682325446129</v>
      </c>
      <c r="G2639" s="127">
        <v>36000</v>
      </c>
      <c r="H2639" s="127">
        <v>5200</v>
      </c>
      <c r="I2639" s="127">
        <v>5500</v>
      </c>
      <c r="J2639" s="127">
        <v>2</v>
      </c>
      <c r="K2639" s="127">
        <v>49</v>
      </c>
      <c r="L2639" s="127">
        <v>3</v>
      </c>
      <c r="M2639" s="127">
        <v>4</v>
      </c>
      <c r="N2639" s="127">
        <v>1</v>
      </c>
      <c r="O2639" s="127">
        <v>3</v>
      </c>
      <c r="P2639" s="127">
        <v>3</v>
      </c>
    </row>
    <row r="2640" spans="1:16" s="123" customFormat="1" ht="15.75" x14ac:dyDescent="0.25">
      <c r="A2640" s="121"/>
      <c r="B2640" s="127">
        <v>2630</v>
      </c>
      <c r="C2640" s="127">
        <v>5</v>
      </c>
      <c r="D2640" s="127">
        <v>36</v>
      </c>
      <c r="E2640" s="127">
        <v>18300</v>
      </c>
      <c r="F2640" s="128">
        <v>1.5594389787276954</v>
      </c>
      <c r="G2640" s="127">
        <v>36000</v>
      </c>
      <c r="H2640" s="127">
        <v>5200</v>
      </c>
      <c r="I2640" s="127">
        <v>5500</v>
      </c>
      <c r="J2640" s="127">
        <v>1</v>
      </c>
      <c r="K2640" s="129">
        <v>26</v>
      </c>
      <c r="L2640" s="127">
        <v>2</v>
      </c>
      <c r="M2640" s="127">
        <v>1</v>
      </c>
      <c r="N2640" s="127">
        <v>1</v>
      </c>
      <c r="O2640" s="127">
        <v>4</v>
      </c>
      <c r="P2640" s="127">
        <v>3</v>
      </c>
    </row>
    <row r="2641" spans="1:16" s="123" customFormat="1" ht="15.75" x14ac:dyDescent="0.25">
      <c r="A2641" s="121"/>
      <c r="B2641" s="127">
        <v>2631</v>
      </c>
      <c r="C2641" s="127">
        <v>4</v>
      </c>
      <c r="D2641" s="127">
        <v>18</v>
      </c>
      <c r="E2641" s="127">
        <v>18300</v>
      </c>
      <c r="F2641" s="128">
        <v>1.8592010533394583</v>
      </c>
      <c r="G2641" s="127">
        <v>36000</v>
      </c>
      <c r="H2641" s="127">
        <v>6000</v>
      </c>
      <c r="I2641" s="127">
        <v>6000</v>
      </c>
      <c r="J2641" s="127">
        <v>1</v>
      </c>
      <c r="K2641" s="127">
        <v>51</v>
      </c>
      <c r="L2641" s="127">
        <v>1</v>
      </c>
      <c r="M2641" s="127">
        <v>4</v>
      </c>
      <c r="N2641" s="127">
        <v>2</v>
      </c>
      <c r="O2641" s="127">
        <v>4</v>
      </c>
      <c r="P2641" s="127">
        <v>2</v>
      </c>
    </row>
    <row r="2642" spans="1:16" s="123" customFormat="1" ht="15.75" x14ac:dyDescent="0.25">
      <c r="A2642" s="121"/>
      <c r="B2642" s="127">
        <v>2632</v>
      </c>
      <c r="C2642" s="127">
        <v>5</v>
      </c>
      <c r="D2642" s="127">
        <v>36</v>
      </c>
      <c r="E2642" s="127">
        <v>24000</v>
      </c>
      <c r="F2642" s="128">
        <v>2.1712448224092218</v>
      </c>
      <c r="G2642" s="127">
        <v>47000</v>
      </c>
      <c r="H2642" s="127">
        <v>8400</v>
      </c>
      <c r="I2642" s="127">
        <v>5500</v>
      </c>
      <c r="J2642" s="127">
        <v>1</v>
      </c>
      <c r="K2642" s="129">
        <v>46</v>
      </c>
      <c r="L2642" s="127">
        <v>2</v>
      </c>
      <c r="M2642" s="127">
        <v>1</v>
      </c>
      <c r="N2642" s="127">
        <v>2</v>
      </c>
      <c r="O2642" s="127">
        <v>4</v>
      </c>
      <c r="P2642" s="127">
        <v>3</v>
      </c>
    </row>
    <row r="2643" spans="1:16" s="123" customFormat="1" ht="15.75" x14ac:dyDescent="0.25">
      <c r="A2643" s="121"/>
      <c r="B2643" s="127">
        <v>2633</v>
      </c>
      <c r="C2643" s="127">
        <v>1</v>
      </c>
      <c r="D2643" s="127">
        <v>36</v>
      </c>
      <c r="E2643" s="127">
        <v>18300</v>
      </c>
      <c r="F2643" s="128">
        <v>3.4945274602006036</v>
      </c>
      <c r="G2643" s="127">
        <v>33000</v>
      </c>
      <c r="H2643" s="127">
        <v>4400</v>
      </c>
      <c r="I2643" s="127">
        <v>5000</v>
      </c>
      <c r="J2643" s="127">
        <v>1</v>
      </c>
      <c r="K2643" s="127">
        <v>27</v>
      </c>
      <c r="L2643" s="127">
        <v>2</v>
      </c>
      <c r="M2643" s="127">
        <v>2</v>
      </c>
      <c r="N2643" s="127">
        <v>1</v>
      </c>
      <c r="O2643" s="127">
        <v>3</v>
      </c>
      <c r="P2643" s="127">
        <v>3</v>
      </c>
    </row>
    <row r="2644" spans="1:16" s="123" customFormat="1" ht="15.75" x14ac:dyDescent="0.25">
      <c r="A2644" s="121"/>
      <c r="B2644" s="127">
        <v>2634</v>
      </c>
      <c r="C2644" s="127">
        <v>1</v>
      </c>
      <c r="D2644" s="127">
        <v>36</v>
      </c>
      <c r="E2644" s="127">
        <v>5400</v>
      </c>
      <c r="F2644" s="128">
        <v>2.7406730267827308</v>
      </c>
      <c r="G2644" s="127">
        <v>12000</v>
      </c>
      <c r="H2644" s="127">
        <v>2000</v>
      </c>
      <c r="I2644" s="127">
        <v>5000</v>
      </c>
      <c r="J2644" s="127">
        <v>1</v>
      </c>
      <c r="K2644" s="129">
        <v>44</v>
      </c>
      <c r="L2644" s="127">
        <v>4</v>
      </c>
      <c r="M2644" s="127">
        <v>2</v>
      </c>
      <c r="N2644" s="127">
        <v>1</v>
      </c>
      <c r="O2644" s="127">
        <v>4</v>
      </c>
      <c r="P2644" s="127">
        <v>3</v>
      </c>
    </row>
    <row r="2645" spans="1:16" s="123" customFormat="1" ht="15.75" x14ac:dyDescent="0.25">
      <c r="A2645" s="121"/>
      <c r="B2645" s="127">
        <v>2635</v>
      </c>
      <c r="C2645" s="127">
        <v>5</v>
      </c>
      <c r="D2645" s="127">
        <v>36</v>
      </c>
      <c r="E2645" s="127">
        <v>18300</v>
      </c>
      <c r="F2645" s="128">
        <v>1.3118553401563577</v>
      </c>
      <c r="G2645" s="127">
        <v>36000</v>
      </c>
      <c r="H2645" s="127">
        <v>5200</v>
      </c>
      <c r="I2645" s="127">
        <v>5500</v>
      </c>
      <c r="J2645" s="127">
        <v>2</v>
      </c>
      <c r="K2645" s="127">
        <v>53</v>
      </c>
      <c r="L2645" s="127">
        <v>2</v>
      </c>
      <c r="M2645" s="127">
        <v>2</v>
      </c>
      <c r="N2645" s="127">
        <v>1</v>
      </c>
      <c r="O2645" s="127">
        <v>3</v>
      </c>
      <c r="P2645" s="127">
        <v>3</v>
      </c>
    </row>
    <row r="2646" spans="1:16" s="123" customFormat="1" ht="15.75" x14ac:dyDescent="0.25">
      <c r="A2646" s="121"/>
      <c r="B2646" s="127">
        <v>2636</v>
      </c>
      <c r="C2646" s="127">
        <v>3</v>
      </c>
      <c r="D2646" s="127">
        <v>18</v>
      </c>
      <c r="E2646" s="127">
        <v>24000</v>
      </c>
      <c r="F2646" s="128">
        <v>3.5893968918159311</v>
      </c>
      <c r="G2646" s="127">
        <v>36000</v>
      </c>
      <c r="H2646" s="127">
        <v>6200</v>
      </c>
      <c r="I2646" s="127">
        <v>6000</v>
      </c>
      <c r="J2646" s="127">
        <v>1</v>
      </c>
      <c r="K2646" s="129">
        <v>35</v>
      </c>
      <c r="L2646" s="127">
        <v>3</v>
      </c>
      <c r="M2646" s="127">
        <v>2</v>
      </c>
      <c r="N2646" s="127">
        <v>2</v>
      </c>
      <c r="O2646" s="127">
        <v>1</v>
      </c>
      <c r="P2646" s="127">
        <v>2</v>
      </c>
    </row>
    <row r="2647" spans="1:16" s="123" customFormat="1" ht="15.75" x14ac:dyDescent="0.25">
      <c r="A2647" s="121"/>
      <c r="B2647" s="127">
        <v>2637</v>
      </c>
      <c r="C2647" s="127">
        <v>3</v>
      </c>
      <c r="D2647" s="127">
        <v>36</v>
      </c>
      <c r="E2647" s="127">
        <v>5400</v>
      </c>
      <c r="F2647" s="128">
        <v>1.5874815280064445</v>
      </c>
      <c r="G2647" s="127">
        <v>12000</v>
      </c>
      <c r="H2647" s="127">
        <v>2100</v>
      </c>
      <c r="I2647" s="127">
        <v>6000</v>
      </c>
      <c r="J2647" s="127">
        <v>1</v>
      </c>
      <c r="K2647" s="127">
        <v>35</v>
      </c>
      <c r="L2647" s="127">
        <v>1</v>
      </c>
      <c r="M2647" s="127">
        <v>4</v>
      </c>
      <c r="N2647" s="127">
        <v>1</v>
      </c>
      <c r="O2647" s="127">
        <v>2</v>
      </c>
      <c r="P2647" s="127">
        <v>2</v>
      </c>
    </row>
    <row r="2648" spans="1:16" s="123" customFormat="1" ht="15.75" x14ac:dyDescent="0.25">
      <c r="A2648" s="121"/>
      <c r="B2648" s="127">
        <v>2638</v>
      </c>
      <c r="C2648" s="127">
        <v>2</v>
      </c>
      <c r="D2648" s="127">
        <v>48</v>
      </c>
      <c r="E2648" s="127">
        <v>5400</v>
      </c>
      <c r="F2648" s="128">
        <v>3.6276948433396123</v>
      </c>
      <c r="G2648" s="127">
        <v>18000</v>
      </c>
      <c r="H2648" s="127">
        <v>2900</v>
      </c>
      <c r="I2648" s="127">
        <v>6000</v>
      </c>
      <c r="J2648" s="127">
        <v>2</v>
      </c>
      <c r="K2648" s="129">
        <v>41</v>
      </c>
      <c r="L2648" s="127">
        <v>1</v>
      </c>
      <c r="M2648" s="127">
        <v>4</v>
      </c>
      <c r="N2648" s="127">
        <v>1</v>
      </c>
      <c r="O2648" s="127">
        <v>1</v>
      </c>
      <c r="P2648" s="127">
        <v>3</v>
      </c>
    </row>
    <row r="2649" spans="1:16" s="123" customFormat="1" ht="15.75" x14ac:dyDescent="0.25">
      <c r="A2649" s="121"/>
      <c r="B2649" s="127">
        <v>2639</v>
      </c>
      <c r="C2649" s="127">
        <v>2</v>
      </c>
      <c r="D2649" s="127">
        <v>36</v>
      </c>
      <c r="E2649" s="127">
        <v>14000</v>
      </c>
      <c r="F2649" s="128">
        <v>1.2400787639690409</v>
      </c>
      <c r="G2649" s="127">
        <v>20000</v>
      </c>
      <c r="H2649" s="127">
        <v>3600</v>
      </c>
      <c r="I2649" s="127">
        <v>6000</v>
      </c>
      <c r="J2649" s="127">
        <v>2</v>
      </c>
      <c r="K2649" s="127">
        <v>36</v>
      </c>
      <c r="L2649" s="127">
        <v>2</v>
      </c>
      <c r="M2649" s="127">
        <v>2</v>
      </c>
      <c r="N2649" s="127">
        <v>2</v>
      </c>
      <c r="O2649" s="127">
        <v>2</v>
      </c>
      <c r="P2649" s="127">
        <v>2</v>
      </c>
    </row>
    <row r="2650" spans="1:16" s="123" customFormat="1" ht="15.75" x14ac:dyDescent="0.25">
      <c r="A2650" s="121"/>
      <c r="B2650" s="127">
        <v>2640</v>
      </c>
      <c r="C2650" s="127">
        <v>3</v>
      </c>
      <c r="D2650" s="127">
        <v>36</v>
      </c>
      <c r="E2650" s="127">
        <v>18300</v>
      </c>
      <c r="F2650" s="128">
        <v>2.3304286860177217</v>
      </c>
      <c r="G2650" s="127">
        <v>36000</v>
      </c>
      <c r="H2650" s="127">
        <v>5200</v>
      </c>
      <c r="I2650" s="127">
        <v>6000</v>
      </c>
      <c r="J2650" s="127">
        <v>1</v>
      </c>
      <c r="K2650" s="129">
        <v>41</v>
      </c>
      <c r="L2650" s="127">
        <v>1</v>
      </c>
      <c r="M2650" s="127">
        <v>4</v>
      </c>
      <c r="N2650" s="127">
        <v>2</v>
      </c>
      <c r="O2650" s="127">
        <v>2</v>
      </c>
      <c r="P2650" s="127">
        <v>3</v>
      </c>
    </row>
    <row r="2651" spans="1:16" s="123" customFormat="1" ht="15.75" x14ac:dyDescent="0.25">
      <c r="A2651" s="121"/>
      <c r="B2651" s="127">
        <v>2641</v>
      </c>
      <c r="C2651" s="127">
        <v>4</v>
      </c>
      <c r="D2651" s="127">
        <v>12</v>
      </c>
      <c r="E2651" s="127">
        <v>18300</v>
      </c>
      <c r="F2651" s="128">
        <v>1.3491017394393183</v>
      </c>
      <c r="G2651" s="127">
        <v>36000</v>
      </c>
      <c r="H2651" s="127">
        <v>4400</v>
      </c>
      <c r="I2651" s="127">
        <v>6000</v>
      </c>
      <c r="J2651" s="127">
        <v>1</v>
      </c>
      <c r="K2651" s="127">
        <v>36</v>
      </c>
      <c r="L2651" s="127">
        <v>3</v>
      </c>
      <c r="M2651" s="127">
        <v>2</v>
      </c>
      <c r="N2651" s="127">
        <v>1</v>
      </c>
      <c r="O2651" s="127">
        <v>4</v>
      </c>
      <c r="P2651" s="127">
        <v>3</v>
      </c>
    </row>
    <row r="2652" spans="1:16" s="123" customFormat="1" ht="15.75" x14ac:dyDescent="0.25">
      <c r="A2652" s="121"/>
      <c r="B2652" s="127">
        <v>2642</v>
      </c>
      <c r="C2652" s="127">
        <v>3</v>
      </c>
      <c r="D2652" s="127">
        <v>36</v>
      </c>
      <c r="E2652" s="127">
        <v>5400</v>
      </c>
      <c r="F2652" s="128">
        <v>1.0038234919853244</v>
      </c>
      <c r="G2652" s="127">
        <v>12000</v>
      </c>
      <c r="H2652" s="127">
        <v>2300</v>
      </c>
      <c r="I2652" s="127">
        <v>6000</v>
      </c>
      <c r="J2652" s="127">
        <v>1</v>
      </c>
      <c r="K2652" s="129">
        <v>28</v>
      </c>
      <c r="L2652" s="127">
        <v>2</v>
      </c>
      <c r="M2652" s="127">
        <v>5</v>
      </c>
      <c r="N2652" s="127">
        <v>2</v>
      </c>
      <c r="O2652" s="127">
        <v>2</v>
      </c>
      <c r="P2652" s="127">
        <v>1</v>
      </c>
    </row>
    <row r="2653" spans="1:16" s="123" customFormat="1" ht="15.75" x14ac:dyDescent="0.25">
      <c r="A2653" s="121"/>
      <c r="B2653" s="127">
        <v>2643</v>
      </c>
      <c r="C2653" s="127">
        <v>5</v>
      </c>
      <c r="D2653" s="127">
        <v>12</v>
      </c>
      <c r="E2653" s="127">
        <v>5400</v>
      </c>
      <c r="F2653" s="128">
        <v>3.5411659793749539</v>
      </c>
      <c r="G2653" s="127">
        <v>18000</v>
      </c>
      <c r="H2653" s="127">
        <v>3600</v>
      </c>
      <c r="I2653" s="127">
        <v>5500</v>
      </c>
      <c r="J2653" s="127">
        <v>1</v>
      </c>
      <c r="K2653" s="127">
        <v>28</v>
      </c>
      <c r="L2653" s="127">
        <v>3</v>
      </c>
      <c r="M2653" s="127">
        <v>1</v>
      </c>
      <c r="N2653" s="127">
        <v>1</v>
      </c>
      <c r="O2653" s="127">
        <v>1</v>
      </c>
      <c r="P2653" s="127">
        <v>3</v>
      </c>
    </row>
    <row r="2654" spans="1:16" s="123" customFormat="1" ht="15.75" x14ac:dyDescent="0.25">
      <c r="A2654" s="121"/>
      <c r="B2654" s="127">
        <v>2644</v>
      </c>
      <c r="C2654" s="127">
        <v>3</v>
      </c>
      <c r="D2654" s="127">
        <v>36</v>
      </c>
      <c r="E2654" s="127">
        <v>14000</v>
      </c>
      <c r="F2654" s="128">
        <v>3.7198278911586895</v>
      </c>
      <c r="G2654" s="127">
        <v>25000</v>
      </c>
      <c r="H2654" s="127">
        <v>7300</v>
      </c>
      <c r="I2654" s="127">
        <v>6000</v>
      </c>
      <c r="J2654" s="127">
        <v>2</v>
      </c>
      <c r="K2654" s="129">
        <v>47</v>
      </c>
      <c r="L2654" s="127">
        <v>4</v>
      </c>
      <c r="M2654" s="127">
        <v>2</v>
      </c>
      <c r="N2654" s="127">
        <v>2</v>
      </c>
      <c r="O2654" s="127">
        <v>2</v>
      </c>
      <c r="P2654" s="127">
        <v>2</v>
      </c>
    </row>
    <row r="2655" spans="1:16" s="123" customFormat="1" ht="15.75" x14ac:dyDescent="0.25">
      <c r="A2655" s="121"/>
      <c r="B2655" s="127">
        <v>2645</v>
      </c>
      <c r="C2655" s="127">
        <v>4</v>
      </c>
      <c r="D2655" s="127">
        <v>18</v>
      </c>
      <c r="E2655" s="127">
        <v>24000</v>
      </c>
      <c r="F2655" s="128">
        <v>3.8447194066410342</v>
      </c>
      <c r="G2655" s="127">
        <v>36000</v>
      </c>
      <c r="H2655" s="127">
        <v>6200</v>
      </c>
      <c r="I2655" s="127">
        <v>6000</v>
      </c>
      <c r="J2655" s="127">
        <v>2</v>
      </c>
      <c r="K2655" s="127">
        <v>18</v>
      </c>
      <c r="L2655" s="127">
        <v>2</v>
      </c>
      <c r="M2655" s="127">
        <v>2</v>
      </c>
      <c r="N2655" s="127">
        <v>2</v>
      </c>
      <c r="O2655" s="127">
        <v>1</v>
      </c>
      <c r="P2655" s="127">
        <v>2</v>
      </c>
    </row>
    <row r="2656" spans="1:16" s="123" customFormat="1" ht="15.75" x14ac:dyDescent="0.25">
      <c r="A2656" s="121"/>
      <c r="B2656" s="127">
        <v>2646</v>
      </c>
      <c r="C2656" s="127">
        <v>4</v>
      </c>
      <c r="D2656" s="127">
        <v>36</v>
      </c>
      <c r="E2656" s="127">
        <v>5400</v>
      </c>
      <c r="F2656" s="128">
        <v>3.3976441521124361</v>
      </c>
      <c r="G2656" s="127">
        <v>12000</v>
      </c>
      <c r="H2656" s="127">
        <v>1800</v>
      </c>
      <c r="I2656" s="127">
        <v>6000</v>
      </c>
      <c r="J2656" s="127">
        <v>1</v>
      </c>
      <c r="K2656" s="129">
        <v>52</v>
      </c>
      <c r="L2656" s="127">
        <v>2</v>
      </c>
      <c r="M2656" s="127">
        <v>1</v>
      </c>
      <c r="N2656" s="127">
        <v>2</v>
      </c>
      <c r="O2656" s="127">
        <v>1</v>
      </c>
      <c r="P2656" s="127">
        <v>3</v>
      </c>
    </row>
    <row r="2657" spans="1:16" s="123" customFormat="1" ht="15.75" x14ac:dyDescent="0.25">
      <c r="A2657" s="121"/>
      <c r="B2657" s="127">
        <v>2647</v>
      </c>
      <c r="C2657" s="127">
        <v>2</v>
      </c>
      <c r="D2657" s="127">
        <v>36</v>
      </c>
      <c r="E2657" s="127">
        <v>5400</v>
      </c>
      <c r="F2657" s="128">
        <v>3.97708917493155</v>
      </c>
      <c r="G2657" s="127">
        <v>12000</v>
      </c>
      <c r="H2657" s="127">
        <v>2000</v>
      </c>
      <c r="I2657" s="127">
        <v>6000</v>
      </c>
      <c r="J2657" s="127">
        <v>2</v>
      </c>
      <c r="K2657" s="127">
        <v>43</v>
      </c>
      <c r="L2657" s="127">
        <v>1</v>
      </c>
      <c r="M2657" s="127">
        <v>2</v>
      </c>
      <c r="N2657" s="127">
        <v>2</v>
      </c>
      <c r="O2657" s="127">
        <v>3</v>
      </c>
      <c r="P2657" s="127">
        <v>3</v>
      </c>
    </row>
    <row r="2658" spans="1:16" s="123" customFormat="1" ht="15.75" x14ac:dyDescent="0.25">
      <c r="A2658" s="121"/>
      <c r="B2658" s="127">
        <v>2648</v>
      </c>
      <c r="C2658" s="127">
        <v>5</v>
      </c>
      <c r="D2658" s="127">
        <v>36</v>
      </c>
      <c r="E2658" s="127">
        <v>24000</v>
      </c>
      <c r="F2658" s="128">
        <v>3.370288000619559</v>
      </c>
      <c r="G2658" s="127">
        <v>36000</v>
      </c>
      <c r="H2658" s="127">
        <v>8400</v>
      </c>
      <c r="I2658" s="127">
        <v>5500</v>
      </c>
      <c r="J2658" s="127">
        <v>2</v>
      </c>
      <c r="K2658" s="129">
        <v>45</v>
      </c>
      <c r="L2658" s="127">
        <v>4</v>
      </c>
      <c r="M2658" s="127">
        <v>5</v>
      </c>
      <c r="N2658" s="127">
        <v>1</v>
      </c>
      <c r="O2658" s="127">
        <v>4</v>
      </c>
      <c r="P2658" s="127">
        <v>3</v>
      </c>
    </row>
    <row r="2659" spans="1:16" s="123" customFormat="1" ht="15.75" x14ac:dyDescent="0.25">
      <c r="A2659" s="121"/>
      <c r="B2659" s="127">
        <v>2649</v>
      </c>
      <c r="C2659" s="127">
        <v>2</v>
      </c>
      <c r="D2659" s="127">
        <v>48</v>
      </c>
      <c r="E2659" s="127">
        <v>24000</v>
      </c>
      <c r="F2659" s="128">
        <v>1.6472867666808155</v>
      </c>
      <c r="G2659" s="127">
        <v>42000</v>
      </c>
      <c r="H2659" s="127">
        <v>7300</v>
      </c>
      <c r="I2659" s="127">
        <v>6000</v>
      </c>
      <c r="J2659" s="127">
        <v>2</v>
      </c>
      <c r="K2659" s="127">
        <v>54</v>
      </c>
      <c r="L2659" s="127">
        <v>3</v>
      </c>
      <c r="M2659" s="127">
        <v>4</v>
      </c>
      <c r="N2659" s="127">
        <v>2</v>
      </c>
      <c r="O2659" s="127">
        <v>1</v>
      </c>
      <c r="P2659" s="127">
        <v>3</v>
      </c>
    </row>
    <row r="2660" spans="1:16" s="123" customFormat="1" ht="15.75" x14ac:dyDescent="0.25">
      <c r="A2660" s="121"/>
      <c r="B2660" s="127">
        <v>2650</v>
      </c>
      <c r="C2660" s="127">
        <v>2</v>
      </c>
      <c r="D2660" s="127">
        <v>48</v>
      </c>
      <c r="E2660" s="127">
        <v>14000</v>
      </c>
      <c r="F2660" s="128">
        <v>1.3669017583662968</v>
      </c>
      <c r="G2660" s="127">
        <v>21000</v>
      </c>
      <c r="H2660" s="127">
        <v>3300</v>
      </c>
      <c r="I2660" s="127">
        <v>6000</v>
      </c>
      <c r="J2660" s="127">
        <v>1</v>
      </c>
      <c r="K2660" s="129">
        <v>34</v>
      </c>
      <c r="L2660" s="127">
        <v>4</v>
      </c>
      <c r="M2660" s="127">
        <v>3</v>
      </c>
      <c r="N2660" s="127">
        <v>1</v>
      </c>
      <c r="O2660" s="127">
        <v>4</v>
      </c>
      <c r="P2660" s="127">
        <v>3</v>
      </c>
    </row>
    <row r="2661" spans="1:16" s="123" customFormat="1" ht="15.75" x14ac:dyDescent="0.25">
      <c r="A2661" s="121"/>
      <c r="B2661" s="127">
        <v>2651</v>
      </c>
      <c r="C2661" s="127">
        <v>1</v>
      </c>
      <c r="D2661" s="127">
        <v>18</v>
      </c>
      <c r="E2661" s="127">
        <v>14000</v>
      </c>
      <c r="F2661" s="128">
        <v>1.9175984596141018</v>
      </c>
      <c r="G2661" s="127">
        <v>25000</v>
      </c>
      <c r="H2661" s="127">
        <v>4000</v>
      </c>
      <c r="I2661" s="127">
        <v>5000</v>
      </c>
      <c r="J2661" s="127">
        <v>1</v>
      </c>
      <c r="K2661" s="127">
        <v>25</v>
      </c>
      <c r="L2661" s="127">
        <v>4</v>
      </c>
      <c r="M2661" s="127">
        <v>3</v>
      </c>
      <c r="N2661" s="127">
        <v>2</v>
      </c>
      <c r="O2661" s="127">
        <v>1</v>
      </c>
      <c r="P2661" s="127">
        <v>3</v>
      </c>
    </row>
    <row r="2662" spans="1:16" s="123" customFormat="1" ht="15.75" x14ac:dyDescent="0.25">
      <c r="A2662" s="121"/>
      <c r="B2662" s="127">
        <v>2652</v>
      </c>
      <c r="C2662" s="127">
        <v>2</v>
      </c>
      <c r="D2662" s="127">
        <v>48</v>
      </c>
      <c r="E2662" s="127">
        <v>14000</v>
      </c>
      <c r="F2662" s="128">
        <v>2.4313994328428747</v>
      </c>
      <c r="G2662" s="127">
        <v>25000</v>
      </c>
      <c r="H2662" s="127">
        <v>4400</v>
      </c>
      <c r="I2662" s="127">
        <v>6000</v>
      </c>
      <c r="J2662" s="127">
        <v>2</v>
      </c>
      <c r="K2662" s="129">
        <v>30</v>
      </c>
      <c r="L2662" s="127">
        <v>1</v>
      </c>
      <c r="M2662" s="127">
        <v>4</v>
      </c>
      <c r="N2662" s="127">
        <v>1</v>
      </c>
      <c r="O2662" s="127">
        <v>3</v>
      </c>
      <c r="P2662" s="127">
        <v>1</v>
      </c>
    </row>
    <row r="2663" spans="1:16" s="123" customFormat="1" ht="15.75" x14ac:dyDescent="0.25">
      <c r="A2663" s="121"/>
      <c r="B2663" s="127">
        <v>2653</v>
      </c>
      <c r="C2663" s="127">
        <v>2</v>
      </c>
      <c r="D2663" s="127">
        <v>36</v>
      </c>
      <c r="E2663" s="127">
        <v>14000</v>
      </c>
      <c r="F2663" s="128">
        <v>1.7892444893169936</v>
      </c>
      <c r="G2663" s="127">
        <v>25000</v>
      </c>
      <c r="H2663" s="127">
        <v>4400</v>
      </c>
      <c r="I2663" s="127">
        <v>6000</v>
      </c>
      <c r="J2663" s="127">
        <v>1</v>
      </c>
      <c r="K2663" s="127">
        <v>54</v>
      </c>
      <c r="L2663" s="127">
        <v>3</v>
      </c>
      <c r="M2663" s="127">
        <v>3</v>
      </c>
      <c r="N2663" s="127">
        <v>2</v>
      </c>
      <c r="O2663" s="127">
        <v>4</v>
      </c>
      <c r="P2663" s="127">
        <v>1</v>
      </c>
    </row>
    <row r="2664" spans="1:16" s="123" customFormat="1" ht="15.75" x14ac:dyDescent="0.25">
      <c r="A2664" s="121"/>
      <c r="B2664" s="127">
        <v>2654</v>
      </c>
      <c r="C2664" s="127">
        <v>2</v>
      </c>
      <c r="D2664" s="127">
        <v>36</v>
      </c>
      <c r="E2664" s="127">
        <v>24000</v>
      </c>
      <c r="F2664" s="128">
        <v>3.5006081910823461</v>
      </c>
      <c r="G2664" s="127">
        <v>36000</v>
      </c>
      <c r="H2664" s="127">
        <v>7300</v>
      </c>
      <c r="I2664" s="127">
        <v>6000</v>
      </c>
      <c r="J2664" s="127">
        <v>2</v>
      </c>
      <c r="K2664" s="129">
        <v>52</v>
      </c>
      <c r="L2664" s="127">
        <v>3</v>
      </c>
      <c r="M2664" s="127">
        <v>1</v>
      </c>
      <c r="N2664" s="127">
        <v>1</v>
      </c>
      <c r="O2664" s="127">
        <v>4</v>
      </c>
      <c r="P2664" s="127">
        <v>2</v>
      </c>
    </row>
    <row r="2665" spans="1:16" s="123" customFormat="1" ht="15.75" x14ac:dyDescent="0.25">
      <c r="A2665" s="121"/>
      <c r="B2665" s="127">
        <v>2655</v>
      </c>
      <c r="C2665" s="127">
        <v>2</v>
      </c>
      <c r="D2665" s="127">
        <v>36</v>
      </c>
      <c r="E2665" s="127">
        <v>18300</v>
      </c>
      <c r="F2665" s="128">
        <v>2.7016453456213809</v>
      </c>
      <c r="G2665" s="127">
        <v>36000</v>
      </c>
      <c r="H2665" s="127">
        <v>5200</v>
      </c>
      <c r="I2665" s="127">
        <v>6000</v>
      </c>
      <c r="J2665" s="127">
        <v>1</v>
      </c>
      <c r="K2665" s="127">
        <v>22</v>
      </c>
      <c r="L2665" s="127">
        <v>2</v>
      </c>
      <c r="M2665" s="127">
        <v>3</v>
      </c>
      <c r="N2665" s="127">
        <v>1</v>
      </c>
      <c r="O2665" s="127">
        <v>3</v>
      </c>
      <c r="P2665" s="127">
        <v>1</v>
      </c>
    </row>
    <row r="2666" spans="1:16" s="123" customFormat="1" ht="15.75" x14ac:dyDescent="0.25">
      <c r="A2666" s="121"/>
      <c r="B2666" s="127">
        <v>2656</v>
      </c>
      <c r="C2666" s="127">
        <v>3</v>
      </c>
      <c r="D2666" s="127">
        <v>48</v>
      </c>
      <c r="E2666" s="127">
        <v>24000</v>
      </c>
      <c r="F2666" s="128">
        <v>1.6234846307056008</v>
      </c>
      <c r="G2666" s="127">
        <v>47000</v>
      </c>
      <c r="H2666" s="127">
        <v>7300</v>
      </c>
      <c r="I2666" s="127">
        <v>6000</v>
      </c>
      <c r="J2666" s="127">
        <v>2</v>
      </c>
      <c r="K2666" s="129">
        <v>50</v>
      </c>
      <c r="L2666" s="127">
        <v>3</v>
      </c>
      <c r="M2666" s="127">
        <v>2</v>
      </c>
      <c r="N2666" s="127">
        <v>2</v>
      </c>
      <c r="O2666" s="127">
        <v>2</v>
      </c>
      <c r="P2666" s="127">
        <v>3</v>
      </c>
    </row>
    <row r="2667" spans="1:16" s="123" customFormat="1" ht="15.75" x14ac:dyDescent="0.25">
      <c r="A2667" s="121"/>
      <c r="B2667" s="127">
        <v>2657</v>
      </c>
      <c r="C2667" s="127">
        <v>1</v>
      </c>
      <c r="D2667" s="127">
        <v>36</v>
      </c>
      <c r="E2667" s="127">
        <v>14000</v>
      </c>
      <c r="F2667" s="128">
        <v>3.2305656269267908</v>
      </c>
      <c r="G2667" s="127">
        <v>25000</v>
      </c>
      <c r="H2667" s="127">
        <v>3300</v>
      </c>
      <c r="I2667" s="127">
        <v>5000</v>
      </c>
      <c r="J2667" s="127">
        <v>2</v>
      </c>
      <c r="K2667" s="127">
        <v>29</v>
      </c>
      <c r="L2667" s="127">
        <v>4</v>
      </c>
      <c r="M2667" s="127">
        <v>5</v>
      </c>
      <c r="N2667" s="127">
        <v>1</v>
      </c>
      <c r="O2667" s="127">
        <v>2</v>
      </c>
      <c r="P2667" s="127">
        <v>3</v>
      </c>
    </row>
    <row r="2668" spans="1:16" s="123" customFormat="1" ht="15.75" x14ac:dyDescent="0.25">
      <c r="A2668" s="121"/>
      <c r="B2668" s="127">
        <v>2658</v>
      </c>
      <c r="C2668" s="127">
        <v>4</v>
      </c>
      <c r="D2668" s="127">
        <v>36</v>
      </c>
      <c r="E2668" s="127">
        <v>14000</v>
      </c>
      <c r="F2668" s="128">
        <v>2.9892748314452464</v>
      </c>
      <c r="G2668" s="127">
        <v>25000</v>
      </c>
      <c r="H2668" s="127">
        <v>3700</v>
      </c>
      <c r="I2668" s="127">
        <v>6000</v>
      </c>
      <c r="J2668" s="127">
        <v>1</v>
      </c>
      <c r="K2668" s="129">
        <v>48</v>
      </c>
      <c r="L2668" s="127">
        <v>4</v>
      </c>
      <c r="M2668" s="127">
        <v>2</v>
      </c>
      <c r="N2668" s="127">
        <v>1</v>
      </c>
      <c r="O2668" s="127">
        <v>1</v>
      </c>
      <c r="P2668" s="127">
        <v>2</v>
      </c>
    </row>
    <row r="2669" spans="1:16" s="123" customFormat="1" ht="15.75" x14ac:dyDescent="0.25">
      <c r="A2669" s="121"/>
      <c r="B2669" s="127">
        <v>2659</v>
      </c>
      <c r="C2669" s="127">
        <v>3</v>
      </c>
      <c r="D2669" s="127">
        <v>12</v>
      </c>
      <c r="E2669" s="127">
        <v>24000</v>
      </c>
      <c r="F2669" s="128">
        <v>2.0647698178610239</v>
      </c>
      <c r="G2669" s="127">
        <v>47000</v>
      </c>
      <c r="H2669" s="127">
        <v>7300</v>
      </c>
      <c r="I2669" s="127">
        <v>6000</v>
      </c>
      <c r="J2669" s="127">
        <v>1</v>
      </c>
      <c r="K2669" s="127">
        <v>34</v>
      </c>
      <c r="L2669" s="127">
        <v>3</v>
      </c>
      <c r="M2669" s="127">
        <v>1</v>
      </c>
      <c r="N2669" s="127">
        <v>1</v>
      </c>
      <c r="O2669" s="127">
        <v>4</v>
      </c>
      <c r="P2669" s="127">
        <v>2</v>
      </c>
    </row>
    <row r="2670" spans="1:16" s="123" customFormat="1" ht="15.75" x14ac:dyDescent="0.25">
      <c r="A2670" s="121"/>
      <c r="B2670" s="127">
        <v>2660</v>
      </c>
      <c r="C2670" s="127">
        <v>2</v>
      </c>
      <c r="D2670" s="127">
        <v>36</v>
      </c>
      <c r="E2670" s="127">
        <v>14000</v>
      </c>
      <c r="F2670" s="128">
        <v>2.8104616651392482</v>
      </c>
      <c r="G2670" s="127">
        <v>20000</v>
      </c>
      <c r="H2670" s="127">
        <v>3600</v>
      </c>
      <c r="I2670" s="127">
        <v>6000</v>
      </c>
      <c r="J2670" s="127">
        <v>2</v>
      </c>
      <c r="K2670" s="129">
        <v>39</v>
      </c>
      <c r="L2670" s="127">
        <v>3</v>
      </c>
      <c r="M2670" s="127">
        <v>4</v>
      </c>
      <c r="N2670" s="127">
        <v>2</v>
      </c>
      <c r="O2670" s="127">
        <v>1</v>
      </c>
      <c r="P2670" s="127">
        <v>2</v>
      </c>
    </row>
    <row r="2671" spans="1:16" s="123" customFormat="1" ht="15.75" x14ac:dyDescent="0.25">
      <c r="A2671" s="121"/>
      <c r="B2671" s="127">
        <v>2661</v>
      </c>
      <c r="C2671" s="127">
        <v>2</v>
      </c>
      <c r="D2671" s="127">
        <v>12</v>
      </c>
      <c r="E2671" s="127">
        <v>24000</v>
      </c>
      <c r="F2671" s="128">
        <v>1.1026589399844875</v>
      </c>
      <c r="G2671" s="127">
        <v>36000</v>
      </c>
      <c r="H2671" s="127">
        <v>7300</v>
      </c>
      <c r="I2671" s="127">
        <v>6000</v>
      </c>
      <c r="J2671" s="127">
        <v>1</v>
      </c>
      <c r="K2671" s="127">
        <v>23</v>
      </c>
      <c r="L2671" s="127">
        <v>1</v>
      </c>
      <c r="M2671" s="127">
        <v>4</v>
      </c>
      <c r="N2671" s="127">
        <v>2</v>
      </c>
      <c r="O2671" s="127">
        <v>1</v>
      </c>
      <c r="P2671" s="127">
        <v>1</v>
      </c>
    </row>
    <row r="2672" spans="1:16" s="123" customFormat="1" ht="15.75" x14ac:dyDescent="0.25">
      <c r="A2672" s="121"/>
      <c r="B2672" s="127">
        <v>2662</v>
      </c>
      <c r="C2672" s="127">
        <v>2</v>
      </c>
      <c r="D2672" s="127">
        <v>18</v>
      </c>
      <c r="E2672" s="127">
        <v>5400</v>
      </c>
      <c r="F2672" s="128">
        <v>1.3963127628034677</v>
      </c>
      <c r="G2672" s="127">
        <v>12000</v>
      </c>
      <c r="H2672" s="127">
        <v>1600</v>
      </c>
      <c r="I2672" s="127">
        <v>6000</v>
      </c>
      <c r="J2672" s="127">
        <v>2</v>
      </c>
      <c r="K2672" s="129">
        <v>20</v>
      </c>
      <c r="L2672" s="127">
        <v>1</v>
      </c>
      <c r="M2672" s="127">
        <v>4</v>
      </c>
      <c r="N2672" s="127">
        <v>1</v>
      </c>
      <c r="O2672" s="127">
        <v>4</v>
      </c>
      <c r="P2672" s="127">
        <v>1</v>
      </c>
    </row>
    <row r="2673" spans="1:16" s="123" customFormat="1" ht="15.75" x14ac:dyDescent="0.25">
      <c r="A2673" s="121"/>
      <c r="B2673" s="127">
        <v>2663</v>
      </c>
      <c r="C2673" s="127">
        <v>2</v>
      </c>
      <c r="D2673" s="127">
        <v>36</v>
      </c>
      <c r="E2673" s="127">
        <v>14000</v>
      </c>
      <c r="F2673" s="128">
        <v>2.7748809846749425</v>
      </c>
      <c r="G2673" s="127">
        <v>20000</v>
      </c>
      <c r="H2673" s="127">
        <v>3600</v>
      </c>
      <c r="I2673" s="127">
        <v>6000</v>
      </c>
      <c r="J2673" s="127">
        <v>1</v>
      </c>
      <c r="K2673" s="127">
        <v>44</v>
      </c>
      <c r="L2673" s="127">
        <v>4</v>
      </c>
      <c r="M2673" s="127">
        <v>1</v>
      </c>
      <c r="N2673" s="127">
        <v>1</v>
      </c>
      <c r="O2673" s="127">
        <v>3</v>
      </c>
      <c r="P2673" s="127">
        <v>1</v>
      </c>
    </row>
    <row r="2674" spans="1:16" s="123" customFormat="1" ht="15.75" x14ac:dyDescent="0.25">
      <c r="A2674" s="121"/>
      <c r="B2674" s="127">
        <v>2664</v>
      </c>
      <c r="C2674" s="127">
        <v>1</v>
      </c>
      <c r="D2674" s="127">
        <v>36</v>
      </c>
      <c r="E2674" s="127">
        <v>18300</v>
      </c>
      <c r="F2674" s="128">
        <v>1.0325865683489941</v>
      </c>
      <c r="G2674" s="127">
        <v>36000</v>
      </c>
      <c r="H2674" s="127">
        <v>4400</v>
      </c>
      <c r="I2674" s="127">
        <v>5000</v>
      </c>
      <c r="J2674" s="127">
        <v>2</v>
      </c>
      <c r="K2674" s="129">
        <v>45</v>
      </c>
      <c r="L2674" s="127">
        <v>3</v>
      </c>
      <c r="M2674" s="127">
        <v>2</v>
      </c>
      <c r="N2674" s="127">
        <v>2</v>
      </c>
      <c r="O2674" s="127">
        <v>1</v>
      </c>
      <c r="P2674" s="127">
        <v>3</v>
      </c>
    </row>
    <row r="2675" spans="1:16" s="123" customFormat="1" ht="15.75" x14ac:dyDescent="0.25">
      <c r="A2675" s="121"/>
      <c r="B2675" s="127">
        <v>2665</v>
      </c>
      <c r="C2675" s="127">
        <v>5</v>
      </c>
      <c r="D2675" s="127">
        <v>18</v>
      </c>
      <c r="E2675" s="127">
        <v>5400</v>
      </c>
      <c r="F2675" s="128">
        <v>1.0231700407337416</v>
      </c>
      <c r="G2675" s="127">
        <v>18000</v>
      </c>
      <c r="H2675" s="127">
        <v>3600</v>
      </c>
      <c r="I2675" s="127">
        <v>5500</v>
      </c>
      <c r="J2675" s="127">
        <v>2</v>
      </c>
      <c r="K2675" s="127">
        <v>22</v>
      </c>
      <c r="L2675" s="127">
        <v>4</v>
      </c>
      <c r="M2675" s="127">
        <v>4</v>
      </c>
      <c r="N2675" s="127">
        <v>1</v>
      </c>
      <c r="O2675" s="127">
        <v>4</v>
      </c>
      <c r="P2675" s="127">
        <v>3</v>
      </c>
    </row>
    <row r="2676" spans="1:16" s="123" customFormat="1" ht="15.75" x14ac:dyDescent="0.25">
      <c r="A2676" s="121"/>
      <c r="B2676" s="127">
        <v>2666</v>
      </c>
      <c r="C2676" s="127">
        <v>3</v>
      </c>
      <c r="D2676" s="127">
        <v>12</v>
      </c>
      <c r="E2676" s="127">
        <v>18300</v>
      </c>
      <c r="F2676" s="128">
        <v>2.5203123072062192</v>
      </c>
      <c r="G2676" s="127">
        <v>36000</v>
      </c>
      <c r="H2676" s="127">
        <v>5000</v>
      </c>
      <c r="I2676" s="127">
        <v>6000</v>
      </c>
      <c r="J2676" s="127">
        <v>2</v>
      </c>
      <c r="K2676" s="129">
        <v>46</v>
      </c>
      <c r="L2676" s="127">
        <v>3</v>
      </c>
      <c r="M2676" s="127">
        <v>3</v>
      </c>
      <c r="N2676" s="127">
        <v>1</v>
      </c>
      <c r="O2676" s="127">
        <v>3</v>
      </c>
      <c r="P2676" s="127">
        <v>3</v>
      </c>
    </row>
    <row r="2677" spans="1:16" s="123" customFormat="1" ht="15.75" x14ac:dyDescent="0.25">
      <c r="A2677" s="121"/>
      <c r="B2677" s="127">
        <v>2667</v>
      </c>
      <c r="C2677" s="127">
        <v>5</v>
      </c>
      <c r="D2677" s="127">
        <v>48</v>
      </c>
      <c r="E2677" s="127">
        <v>18300</v>
      </c>
      <c r="F2677" s="128">
        <v>3.9939170166493971</v>
      </c>
      <c r="G2677" s="127">
        <v>33000</v>
      </c>
      <c r="H2677" s="127">
        <v>6000</v>
      </c>
      <c r="I2677" s="127">
        <v>5500</v>
      </c>
      <c r="J2677" s="127">
        <v>1</v>
      </c>
      <c r="K2677" s="127">
        <v>43</v>
      </c>
      <c r="L2677" s="127">
        <v>2</v>
      </c>
      <c r="M2677" s="127">
        <v>1</v>
      </c>
      <c r="N2677" s="127">
        <v>1</v>
      </c>
      <c r="O2677" s="127">
        <v>2</v>
      </c>
      <c r="P2677" s="127">
        <v>1</v>
      </c>
    </row>
    <row r="2678" spans="1:16" s="123" customFormat="1" ht="15.75" x14ac:dyDescent="0.25">
      <c r="A2678" s="121"/>
      <c r="B2678" s="127">
        <v>2668</v>
      </c>
      <c r="C2678" s="127">
        <v>1</v>
      </c>
      <c r="D2678" s="127">
        <v>18</v>
      </c>
      <c r="E2678" s="127">
        <v>24000</v>
      </c>
      <c r="F2678" s="128">
        <v>1.2390696893299102</v>
      </c>
      <c r="G2678" s="127">
        <v>36000</v>
      </c>
      <c r="H2678" s="127">
        <v>6200</v>
      </c>
      <c r="I2678" s="127">
        <v>5000</v>
      </c>
      <c r="J2678" s="127">
        <v>1</v>
      </c>
      <c r="K2678" s="129">
        <v>37</v>
      </c>
      <c r="L2678" s="127">
        <v>4</v>
      </c>
      <c r="M2678" s="127">
        <v>4</v>
      </c>
      <c r="N2678" s="127">
        <v>2</v>
      </c>
      <c r="O2678" s="127">
        <v>4</v>
      </c>
      <c r="P2678" s="127">
        <v>3</v>
      </c>
    </row>
    <row r="2679" spans="1:16" s="123" customFormat="1" ht="15.75" x14ac:dyDescent="0.25">
      <c r="A2679" s="121"/>
      <c r="B2679" s="127">
        <v>2669</v>
      </c>
      <c r="C2679" s="127">
        <v>4</v>
      </c>
      <c r="D2679" s="127">
        <v>60</v>
      </c>
      <c r="E2679" s="127">
        <v>5400</v>
      </c>
      <c r="F2679" s="128">
        <v>1.2767361440401772</v>
      </c>
      <c r="G2679" s="127">
        <v>12000</v>
      </c>
      <c r="H2679" s="127">
        <v>1600</v>
      </c>
      <c r="I2679" s="127">
        <v>6000</v>
      </c>
      <c r="J2679" s="127">
        <v>1</v>
      </c>
      <c r="K2679" s="127">
        <v>30</v>
      </c>
      <c r="L2679" s="127">
        <v>1</v>
      </c>
      <c r="M2679" s="127">
        <v>3</v>
      </c>
      <c r="N2679" s="127">
        <v>2</v>
      </c>
      <c r="O2679" s="127">
        <v>4</v>
      </c>
      <c r="P2679" s="127">
        <v>1</v>
      </c>
    </row>
    <row r="2680" spans="1:16" s="123" customFormat="1" ht="15.75" x14ac:dyDescent="0.25">
      <c r="A2680" s="121"/>
      <c r="B2680" s="127">
        <v>2670</v>
      </c>
      <c r="C2680" s="127">
        <v>4</v>
      </c>
      <c r="D2680" s="127">
        <v>36</v>
      </c>
      <c r="E2680" s="127">
        <v>24000</v>
      </c>
      <c r="F2680" s="128">
        <v>3.3065413631013705</v>
      </c>
      <c r="G2680" s="127">
        <v>36000</v>
      </c>
      <c r="H2680" s="127">
        <v>7300</v>
      </c>
      <c r="I2680" s="127">
        <v>6000</v>
      </c>
      <c r="J2680" s="127">
        <v>2</v>
      </c>
      <c r="K2680" s="129">
        <v>31</v>
      </c>
      <c r="L2680" s="127">
        <v>4</v>
      </c>
      <c r="M2680" s="127">
        <v>1</v>
      </c>
      <c r="N2680" s="127">
        <v>1</v>
      </c>
      <c r="O2680" s="127">
        <v>1</v>
      </c>
      <c r="P2680" s="127">
        <v>3</v>
      </c>
    </row>
    <row r="2681" spans="1:16" s="123" customFormat="1" ht="15.75" x14ac:dyDescent="0.25">
      <c r="A2681" s="121"/>
      <c r="B2681" s="127">
        <v>2671</v>
      </c>
      <c r="C2681" s="127">
        <v>4</v>
      </c>
      <c r="D2681" s="127">
        <v>60</v>
      </c>
      <c r="E2681" s="127">
        <v>24000</v>
      </c>
      <c r="F2681" s="128">
        <v>2.802509695206818</v>
      </c>
      <c r="G2681" s="127">
        <v>49000</v>
      </c>
      <c r="H2681" s="127">
        <v>7300</v>
      </c>
      <c r="I2681" s="127">
        <v>6000</v>
      </c>
      <c r="J2681" s="127">
        <v>1</v>
      </c>
      <c r="K2681" s="127">
        <v>19</v>
      </c>
      <c r="L2681" s="127">
        <v>4</v>
      </c>
      <c r="M2681" s="127">
        <v>3</v>
      </c>
      <c r="N2681" s="127">
        <v>2</v>
      </c>
      <c r="O2681" s="127">
        <v>1</v>
      </c>
      <c r="P2681" s="127">
        <v>3</v>
      </c>
    </row>
    <row r="2682" spans="1:16" s="123" customFormat="1" ht="15.75" x14ac:dyDescent="0.25">
      <c r="A2682" s="121"/>
      <c r="B2682" s="127">
        <v>2672</v>
      </c>
      <c r="C2682" s="127">
        <v>2</v>
      </c>
      <c r="D2682" s="127">
        <v>60</v>
      </c>
      <c r="E2682" s="127">
        <v>18300</v>
      </c>
      <c r="F2682" s="128">
        <v>3.7335826578207922</v>
      </c>
      <c r="G2682" s="127">
        <v>36000</v>
      </c>
      <c r="H2682" s="127">
        <v>4400</v>
      </c>
      <c r="I2682" s="127">
        <v>6000</v>
      </c>
      <c r="J2682" s="127">
        <v>1</v>
      </c>
      <c r="K2682" s="129">
        <v>42</v>
      </c>
      <c r="L2682" s="127">
        <v>1</v>
      </c>
      <c r="M2682" s="127">
        <v>3</v>
      </c>
      <c r="N2682" s="127">
        <v>2</v>
      </c>
      <c r="O2682" s="127">
        <v>3</v>
      </c>
      <c r="P2682" s="127">
        <v>3</v>
      </c>
    </row>
    <row r="2683" spans="1:16" s="123" customFormat="1" ht="15.75" x14ac:dyDescent="0.25">
      <c r="A2683" s="121"/>
      <c r="B2683" s="127">
        <v>2673</v>
      </c>
      <c r="C2683" s="127">
        <v>3</v>
      </c>
      <c r="D2683" s="127">
        <v>18</v>
      </c>
      <c r="E2683" s="127">
        <v>18300</v>
      </c>
      <c r="F2683" s="128">
        <v>1.6749144089555041</v>
      </c>
      <c r="G2683" s="127">
        <v>36000</v>
      </c>
      <c r="H2683" s="127">
        <v>5200</v>
      </c>
      <c r="I2683" s="127">
        <v>6000</v>
      </c>
      <c r="J2683" s="127">
        <v>1</v>
      </c>
      <c r="K2683" s="127">
        <v>30</v>
      </c>
      <c r="L2683" s="127">
        <v>1</v>
      </c>
      <c r="M2683" s="127">
        <v>4</v>
      </c>
      <c r="N2683" s="127">
        <v>1</v>
      </c>
      <c r="O2683" s="127">
        <v>1</v>
      </c>
      <c r="P2683" s="127">
        <v>3</v>
      </c>
    </row>
    <row r="2684" spans="1:16" s="123" customFormat="1" ht="15.75" x14ac:dyDescent="0.25">
      <c r="A2684" s="121"/>
      <c r="B2684" s="127">
        <v>2674</v>
      </c>
      <c r="C2684" s="127">
        <v>3</v>
      </c>
      <c r="D2684" s="127">
        <v>36</v>
      </c>
      <c r="E2684" s="127">
        <v>14000</v>
      </c>
      <c r="F2684" s="128">
        <v>3.6774321914703436</v>
      </c>
      <c r="G2684" s="127">
        <v>25000</v>
      </c>
      <c r="H2684" s="127">
        <v>3600</v>
      </c>
      <c r="I2684" s="127">
        <v>6000</v>
      </c>
      <c r="J2684" s="127">
        <v>1</v>
      </c>
      <c r="K2684" s="129">
        <v>45</v>
      </c>
      <c r="L2684" s="127">
        <v>3</v>
      </c>
      <c r="M2684" s="127">
        <v>4</v>
      </c>
      <c r="N2684" s="127">
        <v>2</v>
      </c>
      <c r="O2684" s="127">
        <v>2</v>
      </c>
      <c r="P2684" s="127">
        <v>1</v>
      </c>
    </row>
    <row r="2685" spans="1:16" s="123" customFormat="1" ht="15.75" x14ac:dyDescent="0.25">
      <c r="A2685" s="121"/>
      <c r="B2685" s="127">
        <v>2675</v>
      </c>
      <c r="C2685" s="127">
        <v>4</v>
      </c>
      <c r="D2685" s="127">
        <v>12</v>
      </c>
      <c r="E2685" s="127">
        <v>5400</v>
      </c>
      <c r="F2685" s="128">
        <v>1.3152709207824853</v>
      </c>
      <c r="G2685" s="127">
        <v>12000</v>
      </c>
      <c r="H2685" s="127">
        <v>1800</v>
      </c>
      <c r="I2685" s="127">
        <v>6000</v>
      </c>
      <c r="J2685" s="127">
        <v>2</v>
      </c>
      <c r="K2685" s="127">
        <v>49</v>
      </c>
      <c r="L2685" s="127">
        <v>3</v>
      </c>
      <c r="M2685" s="127">
        <v>2</v>
      </c>
      <c r="N2685" s="127">
        <v>2</v>
      </c>
      <c r="O2685" s="127">
        <v>3</v>
      </c>
      <c r="P2685" s="127">
        <v>1</v>
      </c>
    </row>
    <row r="2686" spans="1:16" s="123" customFormat="1" ht="15.75" x14ac:dyDescent="0.25">
      <c r="A2686" s="121"/>
      <c r="B2686" s="127">
        <v>2676</v>
      </c>
      <c r="C2686" s="127">
        <v>4</v>
      </c>
      <c r="D2686" s="127">
        <v>36</v>
      </c>
      <c r="E2686" s="127">
        <v>24000</v>
      </c>
      <c r="F2686" s="128">
        <v>1.1212140715506178</v>
      </c>
      <c r="G2686" s="127">
        <v>36000</v>
      </c>
      <c r="H2686" s="127">
        <v>7300</v>
      </c>
      <c r="I2686" s="127">
        <v>6000</v>
      </c>
      <c r="J2686" s="127">
        <v>2</v>
      </c>
      <c r="K2686" s="129">
        <v>22</v>
      </c>
      <c r="L2686" s="127">
        <v>2</v>
      </c>
      <c r="M2686" s="127">
        <v>4</v>
      </c>
      <c r="N2686" s="127">
        <v>1</v>
      </c>
      <c r="O2686" s="127">
        <v>4</v>
      </c>
      <c r="P2686" s="127">
        <v>3</v>
      </c>
    </row>
    <row r="2687" spans="1:16" s="123" customFormat="1" ht="15.75" x14ac:dyDescent="0.25">
      <c r="A2687" s="121"/>
      <c r="B2687" s="127">
        <v>2677</v>
      </c>
      <c r="C2687" s="127">
        <v>5</v>
      </c>
      <c r="D2687" s="127">
        <v>18</v>
      </c>
      <c r="E2687" s="127">
        <v>14000</v>
      </c>
      <c r="F2687" s="128">
        <v>1.6171094497508378</v>
      </c>
      <c r="G2687" s="127">
        <v>25000</v>
      </c>
      <c r="H2687" s="127">
        <v>4400</v>
      </c>
      <c r="I2687" s="127">
        <v>5500</v>
      </c>
      <c r="J2687" s="127">
        <v>1</v>
      </c>
      <c r="K2687" s="127">
        <v>20</v>
      </c>
      <c r="L2687" s="127">
        <v>2</v>
      </c>
      <c r="M2687" s="127">
        <v>3</v>
      </c>
      <c r="N2687" s="127">
        <v>2</v>
      </c>
      <c r="O2687" s="127">
        <v>2</v>
      </c>
      <c r="P2687" s="127">
        <v>3</v>
      </c>
    </row>
    <row r="2688" spans="1:16" s="123" customFormat="1" ht="15.75" x14ac:dyDescent="0.25">
      <c r="A2688" s="121"/>
      <c r="B2688" s="127">
        <v>2678</v>
      </c>
      <c r="C2688" s="127">
        <v>5</v>
      </c>
      <c r="D2688" s="127">
        <v>60</v>
      </c>
      <c r="E2688" s="127">
        <v>14000</v>
      </c>
      <c r="F2688" s="128">
        <v>2.7289992482046621</v>
      </c>
      <c r="G2688" s="127">
        <v>20000</v>
      </c>
      <c r="H2688" s="127">
        <v>3700</v>
      </c>
      <c r="I2688" s="127">
        <v>5500</v>
      </c>
      <c r="J2688" s="127">
        <v>1</v>
      </c>
      <c r="K2688" s="129">
        <v>54</v>
      </c>
      <c r="L2688" s="127">
        <v>1</v>
      </c>
      <c r="M2688" s="127">
        <v>3</v>
      </c>
      <c r="N2688" s="127">
        <v>1</v>
      </c>
      <c r="O2688" s="127">
        <v>4</v>
      </c>
      <c r="P2688" s="127">
        <v>3</v>
      </c>
    </row>
    <row r="2689" spans="1:16" s="123" customFormat="1" ht="15.75" x14ac:dyDescent="0.25">
      <c r="A2689" s="121"/>
      <c r="B2689" s="127">
        <v>2679</v>
      </c>
      <c r="C2689" s="127">
        <v>4</v>
      </c>
      <c r="D2689" s="127">
        <v>12</v>
      </c>
      <c r="E2689" s="127">
        <v>5400</v>
      </c>
      <c r="F2689" s="128">
        <v>3.2591542710002357</v>
      </c>
      <c r="G2689" s="127">
        <v>15000</v>
      </c>
      <c r="H2689" s="127">
        <v>2500</v>
      </c>
      <c r="I2689" s="127">
        <v>6000</v>
      </c>
      <c r="J2689" s="127">
        <v>1</v>
      </c>
      <c r="K2689" s="127">
        <v>26</v>
      </c>
      <c r="L2689" s="127">
        <v>3</v>
      </c>
      <c r="M2689" s="127">
        <v>5</v>
      </c>
      <c r="N2689" s="127">
        <v>1</v>
      </c>
      <c r="O2689" s="127">
        <v>3</v>
      </c>
      <c r="P2689" s="127">
        <v>1</v>
      </c>
    </row>
    <row r="2690" spans="1:16" s="123" customFormat="1" ht="15.75" x14ac:dyDescent="0.25">
      <c r="A2690" s="121"/>
      <c r="B2690" s="127">
        <v>2680</v>
      </c>
      <c r="C2690" s="127">
        <v>5</v>
      </c>
      <c r="D2690" s="127">
        <v>36</v>
      </c>
      <c r="E2690" s="127">
        <v>18300</v>
      </c>
      <c r="F2690" s="128">
        <v>2.7743636710573281</v>
      </c>
      <c r="G2690" s="127">
        <v>33000</v>
      </c>
      <c r="H2690" s="127">
        <v>6000</v>
      </c>
      <c r="I2690" s="127">
        <v>5500</v>
      </c>
      <c r="J2690" s="127">
        <v>1</v>
      </c>
      <c r="K2690" s="129">
        <v>54</v>
      </c>
      <c r="L2690" s="127">
        <v>2</v>
      </c>
      <c r="M2690" s="127">
        <v>5</v>
      </c>
      <c r="N2690" s="127">
        <v>2</v>
      </c>
      <c r="O2690" s="127">
        <v>3</v>
      </c>
      <c r="P2690" s="127">
        <v>2</v>
      </c>
    </row>
    <row r="2691" spans="1:16" s="123" customFormat="1" ht="15.75" x14ac:dyDescent="0.25">
      <c r="A2691" s="121"/>
      <c r="B2691" s="127">
        <v>2681</v>
      </c>
      <c r="C2691" s="127">
        <v>4</v>
      </c>
      <c r="D2691" s="127">
        <v>36</v>
      </c>
      <c r="E2691" s="127">
        <v>24000</v>
      </c>
      <c r="F2691" s="128">
        <v>2.7062339697790136</v>
      </c>
      <c r="G2691" s="127">
        <v>36000</v>
      </c>
      <c r="H2691" s="127">
        <v>7700</v>
      </c>
      <c r="I2691" s="127">
        <v>6000</v>
      </c>
      <c r="J2691" s="127">
        <v>1</v>
      </c>
      <c r="K2691" s="127">
        <v>42</v>
      </c>
      <c r="L2691" s="127">
        <v>4</v>
      </c>
      <c r="M2691" s="127">
        <v>3</v>
      </c>
      <c r="N2691" s="127">
        <v>1</v>
      </c>
      <c r="O2691" s="127">
        <v>3</v>
      </c>
      <c r="P2691" s="127">
        <v>1</v>
      </c>
    </row>
    <row r="2692" spans="1:16" s="123" customFormat="1" ht="15.75" x14ac:dyDescent="0.25">
      <c r="A2692" s="121"/>
      <c r="B2692" s="127">
        <v>2682</v>
      </c>
      <c r="C2692" s="127">
        <v>5</v>
      </c>
      <c r="D2692" s="127">
        <v>36</v>
      </c>
      <c r="E2692" s="127">
        <v>5400</v>
      </c>
      <c r="F2692" s="128">
        <v>1.6744808350780187</v>
      </c>
      <c r="G2692" s="127">
        <v>12000</v>
      </c>
      <c r="H2692" s="127">
        <v>2600</v>
      </c>
      <c r="I2692" s="127">
        <v>5500</v>
      </c>
      <c r="J2692" s="127">
        <v>1</v>
      </c>
      <c r="K2692" s="129">
        <v>31</v>
      </c>
      <c r="L2692" s="127">
        <v>2</v>
      </c>
      <c r="M2692" s="127">
        <v>1</v>
      </c>
      <c r="N2692" s="127">
        <v>1</v>
      </c>
      <c r="O2692" s="127">
        <v>1</v>
      </c>
      <c r="P2692" s="127">
        <v>2</v>
      </c>
    </row>
    <row r="2693" spans="1:16" s="123" customFormat="1" ht="15.75" x14ac:dyDescent="0.25">
      <c r="A2693" s="121"/>
      <c r="B2693" s="127">
        <v>2683</v>
      </c>
      <c r="C2693" s="127">
        <v>4</v>
      </c>
      <c r="D2693" s="127">
        <v>48</v>
      </c>
      <c r="E2693" s="127">
        <v>5400</v>
      </c>
      <c r="F2693" s="128">
        <v>2.696128292489758</v>
      </c>
      <c r="G2693" s="127">
        <v>18000</v>
      </c>
      <c r="H2693" s="127">
        <v>3600</v>
      </c>
      <c r="I2693" s="127">
        <v>6000</v>
      </c>
      <c r="J2693" s="127">
        <v>1</v>
      </c>
      <c r="K2693" s="127">
        <v>47</v>
      </c>
      <c r="L2693" s="127">
        <v>1</v>
      </c>
      <c r="M2693" s="127">
        <v>4</v>
      </c>
      <c r="N2693" s="127">
        <v>2</v>
      </c>
      <c r="O2693" s="127">
        <v>4</v>
      </c>
      <c r="P2693" s="127">
        <v>1</v>
      </c>
    </row>
    <row r="2694" spans="1:16" s="123" customFormat="1" ht="15.75" x14ac:dyDescent="0.25">
      <c r="A2694" s="121"/>
      <c r="B2694" s="127">
        <v>2684</v>
      </c>
      <c r="C2694" s="127">
        <v>3</v>
      </c>
      <c r="D2694" s="127">
        <v>36</v>
      </c>
      <c r="E2694" s="127">
        <v>5400</v>
      </c>
      <c r="F2694" s="128">
        <v>1.5848024304297172</v>
      </c>
      <c r="G2694" s="127">
        <v>18000</v>
      </c>
      <c r="H2694" s="127">
        <v>2700</v>
      </c>
      <c r="I2694" s="127">
        <v>6000</v>
      </c>
      <c r="J2694" s="127">
        <v>1</v>
      </c>
      <c r="K2694" s="129">
        <v>50</v>
      </c>
      <c r="L2694" s="127">
        <v>4</v>
      </c>
      <c r="M2694" s="127">
        <v>4</v>
      </c>
      <c r="N2694" s="127">
        <v>1</v>
      </c>
      <c r="O2694" s="127">
        <v>4</v>
      </c>
      <c r="P2694" s="127">
        <v>3</v>
      </c>
    </row>
    <row r="2695" spans="1:16" s="123" customFormat="1" ht="15.75" x14ac:dyDescent="0.25">
      <c r="A2695" s="121"/>
      <c r="B2695" s="127">
        <v>2685</v>
      </c>
      <c r="C2695" s="127">
        <v>1</v>
      </c>
      <c r="D2695" s="127">
        <v>48</v>
      </c>
      <c r="E2695" s="127">
        <v>14000</v>
      </c>
      <c r="F2695" s="128">
        <v>2.2757158622137763</v>
      </c>
      <c r="G2695" s="127">
        <v>25000</v>
      </c>
      <c r="H2695" s="127">
        <v>3600</v>
      </c>
      <c r="I2695" s="127">
        <v>5000</v>
      </c>
      <c r="J2695" s="127">
        <v>2</v>
      </c>
      <c r="K2695" s="127">
        <v>21</v>
      </c>
      <c r="L2695" s="127">
        <v>2</v>
      </c>
      <c r="M2695" s="127">
        <v>5</v>
      </c>
      <c r="N2695" s="127">
        <v>1</v>
      </c>
      <c r="O2695" s="127">
        <v>3</v>
      </c>
      <c r="P2695" s="127">
        <v>2</v>
      </c>
    </row>
    <row r="2696" spans="1:16" s="123" customFormat="1" ht="15.75" x14ac:dyDescent="0.25">
      <c r="A2696" s="121"/>
      <c r="B2696" s="127">
        <v>2686</v>
      </c>
      <c r="C2696" s="127">
        <v>5</v>
      </c>
      <c r="D2696" s="127">
        <v>36</v>
      </c>
      <c r="E2696" s="127">
        <v>5400</v>
      </c>
      <c r="F2696" s="128">
        <v>3.1328626978698009</v>
      </c>
      <c r="G2696" s="127">
        <v>15000</v>
      </c>
      <c r="H2696" s="127">
        <v>2700</v>
      </c>
      <c r="I2696" s="127">
        <v>5500</v>
      </c>
      <c r="J2696" s="127">
        <v>2</v>
      </c>
      <c r="K2696" s="129">
        <v>34</v>
      </c>
      <c r="L2696" s="127">
        <v>3</v>
      </c>
      <c r="M2696" s="127">
        <v>4</v>
      </c>
      <c r="N2696" s="127">
        <v>2</v>
      </c>
      <c r="O2696" s="127">
        <v>2</v>
      </c>
      <c r="P2696" s="127">
        <v>3</v>
      </c>
    </row>
    <row r="2697" spans="1:16" s="123" customFormat="1" ht="15.75" x14ac:dyDescent="0.25">
      <c r="A2697" s="121"/>
      <c r="B2697" s="127">
        <v>2687</v>
      </c>
      <c r="C2697" s="127">
        <v>3</v>
      </c>
      <c r="D2697" s="127">
        <v>12</v>
      </c>
      <c r="E2697" s="127">
        <v>24000</v>
      </c>
      <c r="F2697" s="128">
        <v>1.8872264687107578</v>
      </c>
      <c r="G2697" s="127">
        <v>45000</v>
      </c>
      <c r="H2697" s="127">
        <v>7300</v>
      </c>
      <c r="I2697" s="127">
        <v>6000</v>
      </c>
      <c r="J2697" s="127">
        <v>2</v>
      </c>
      <c r="K2697" s="127">
        <v>22</v>
      </c>
      <c r="L2697" s="127">
        <v>1</v>
      </c>
      <c r="M2697" s="127">
        <v>4</v>
      </c>
      <c r="N2697" s="127">
        <v>1</v>
      </c>
      <c r="O2697" s="127">
        <v>2</v>
      </c>
      <c r="P2697" s="127">
        <v>2</v>
      </c>
    </row>
    <row r="2698" spans="1:16" s="123" customFormat="1" ht="15.75" x14ac:dyDescent="0.25">
      <c r="A2698" s="121"/>
      <c r="B2698" s="127">
        <v>2688</v>
      </c>
      <c r="C2698" s="127">
        <v>5</v>
      </c>
      <c r="D2698" s="127">
        <v>36</v>
      </c>
      <c r="E2698" s="127">
        <v>14000</v>
      </c>
      <c r="F2698" s="128">
        <v>2.0600156576147461</v>
      </c>
      <c r="G2698" s="127">
        <v>25000</v>
      </c>
      <c r="H2698" s="127">
        <v>4400</v>
      </c>
      <c r="I2698" s="127">
        <v>5500</v>
      </c>
      <c r="J2698" s="127">
        <v>1</v>
      </c>
      <c r="K2698" s="129">
        <v>45</v>
      </c>
      <c r="L2698" s="127">
        <v>3</v>
      </c>
      <c r="M2698" s="127">
        <v>1</v>
      </c>
      <c r="N2698" s="127">
        <v>1</v>
      </c>
      <c r="O2698" s="127">
        <v>2</v>
      </c>
      <c r="P2698" s="127">
        <v>3</v>
      </c>
    </row>
    <row r="2699" spans="1:16" s="123" customFormat="1" ht="15.75" x14ac:dyDescent="0.25">
      <c r="A2699" s="121"/>
      <c r="B2699" s="127">
        <v>2689</v>
      </c>
      <c r="C2699" s="127">
        <v>4</v>
      </c>
      <c r="D2699" s="127">
        <v>60</v>
      </c>
      <c r="E2699" s="127">
        <v>18300</v>
      </c>
      <c r="F2699" s="128">
        <v>3.9741747437772159</v>
      </c>
      <c r="G2699" s="127">
        <v>36000</v>
      </c>
      <c r="H2699" s="127">
        <v>6200</v>
      </c>
      <c r="I2699" s="127">
        <v>6000</v>
      </c>
      <c r="J2699" s="127">
        <v>2</v>
      </c>
      <c r="K2699" s="127">
        <v>53</v>
      </c>
      <c r="L2699" s="127">
        <v>1</v>
      </c>
      <c r="M2699" s="127">
        <v>4</v>
      </c>
      <c r="N2699" s="127">
        <v>2</v>
      </c>
      <c r="O2699" s="127">
        <v>3</v>
      </c>
      <c r="P2699" s="127">
        <v>2</v>
      </c>
    </row>
    <row r="2700" spans="1:16" s="123" customFormat="1" ht="15.75" x14ac:dyDescent="0.25">
      <c r="A2700" s="121"/>
      <c r="B2700" s="127">
        <v>2690</v>
      </c>
      <c r="C2700" s="127">
        <v>1</v>
      </c>
      <c r="D2700" s="127">
        <v>18</v>
      </c>
      <c r="E2700" s="127">
        <v>18300</v>
      </c>
      <c r="F2700" s="128">
        <v>1.0696811684614946</v>
      </c>
      <c r="G2700" s="127">
        <v>36000</v>
      </c>
      <c r="H2700" s="127">
        <v>4400</v>
      </c>
      <c r="I2700" s="127">
        <v>5000</v>
      </c>
      <c r="J2700" s="127">
        <v>1</v>
      </c>
      <c r="K2700" s="129">
        <v>42</v>
      </c>
      <c r="L2700" s="127">
        <v>4</v>
      </c>
      <c r="M2700" s="127">
        <v>4</v>
      </c>
      <c r="N2700" s="127">
        <v>1</v>
      </c>
      <c r="O2700" s="127">
        <v>4</v>
      </c>
      <c r="P2700" s="127">
        <v>3</v>
      </c>
    </row>
    <row r="2701" spans="1:16" s="123" customFormat="1" ht="15.75" x14ac:dyDescent="0.25">
      <c r="A2701" s="121"/>
      <c r="B2701" s="127">
        <v>2691</v>
      </c>
      <c r="C2701" s="127">
        <v>4</v>
      </c>
      <c r="D2701" s="127">
        <v>12</v>
      </c>
      <c r="E2701" s="127">
        <v>5400</v>
      </c>
      <c r="F2701" s="128">
        <v>3.5041757759054386</v>
      </c>
      <c r="G2701" s="127">
        <v>12000</v>
      </c>
      <c r="H2701" s="127">
        <v>2100</v>
      </c>
      <c r="I2701" s="127">
        <v>6000</v>
      </c>
      <c r="J2701" s="127">
        <v>2</v>
      </c>
      <c r="K2701" s="127">
        <v>33</v>
      </c>
      <c r="L2701" s="127">
        <v>1</v>
      </c>
      <c r="M2701" s="127">
        <v>1</v>
      </c>
      <c r="N2701" s="127">
        <v>2</v>
      </c>
      <c r="O2701" s="127">
        <v>2</v>
      </c>
      <c r="P2701" s="127">
        <v>3</v>
      </c>
    </row>
    <row r="2702" spans="1:16" s="123" customFormat="1" ht="15.75" x14ac:dyDescent="0.25">
      <c r="A2702" s="121"/>
      <c r="B2702" s="127">
        <v>2692</v>
      </c>
      <c r="C2702" s="127">
        <v>2</v>
      </c>
      <c r="D2702" s="127">
        <v>36</v>
      </c>
      <c r="E2702" s="127">
        <v>14000</v>
      </c>
      <c r="F2702" s="128">
        <v>2.4843266468063341</v>
      </c>
      <c r="G2702" s="127">
        <v>25000</v>
      </c>
      <c r="H2702" s="127">
        <v>4000</v>
      </c>
      <c r="I2702" s="127">
        <v>6000</v>
      </c>
      <c r="J2702" s="127">
        <v>2</v>
      </c>
      <c r="K2702" s="129">
        <v>29</v>
      </c>
      <c r="L2702" s="127">
        <v>3</v>
      </c>
      <c r="M2702" s="127">
        <v>1</v>
      </c>
      <c r="N2702" s="127">
        <v>1</v>
      </c>
      <c r="O2702" s="127">
        <v>3</v>
      </c>
      <c r="P2702" s="127">
        <v>2</v>
      </c>
    </row>
    <row r="2703" spans="1:16" s="123" customFormat="1" ht="15.75" x14ac:dyDescent="0.25">
      <c r="A2703" s="121"/>
      <c r="B2703" s="127">
        <v>2693</v>
      </c>
      <c r="C2703" s="127">
        <v>5</v>
      </c>
      <c r="D2703" s="127">
        <v>36</v>
      </c>
      <c r="E2703" s="127">
        <v>14000</v>
      </c>
      <c r="F2703" s="128">
        <v>2.5758973666806542</v>
      </c>
      <c r="G2703" s="127">
        <v>20000</v>
      </c>
      <c r="H2703" s="127">
        <v>3600</v>
      </c>
      <c r="I2703" s="127">
        <v>5500</v>
      </c>
      <c r="J2703" s="127">
        <v>1</v>
      </c>
      <c r="K2703" s="127">
        <v>47</v>
      </c>
      <c r="L2703" s="127">
        <v>3</v>
      </c>
      <c r="M2703" s="127">
        <v>1</v>
      </c>
      <c r="N2703" s="127">
        <v>1</v>
      </c>
      <c r="O2703" s="127">
        <v>1</v>
      </c>
      <c r="P2703" s="127">
        <v>3</v>
      </c>
    </row>
    <row r="2704" spans="1:16" s="123" customFormat="1" ht="15.75" x14ac:dyDescent="0.25">
      <c r="A2704" s="121"/>
      <c r="B2704" s="127">
        <v>2694</v>
      </c>
      <c r="C2704" s="127">
        <v>1</v>
      </c>
      <c r="D2704" s="127">
        <v>12</v>
      </c>
      <c r="E2704" s="127">
        <v>18300</v>
      </c>
      <c r="F2704" s="128">
        <v>2.028230822905468</v>
      </c>
      <c r="G2704" s="127">
        <v>36000</v>
      </c>
      <c r="H2704" s="127">
        <v>5000</v>
      </c>
      <c r="I2704" s="127">
        <v>5000</v>
      </c>
      <c r="J2704" s="127">
        <v>1</v>
      </c>
      <c r="K2704" s="129">
        <v>27</v>
      </c>
      <c r="L2704" s="127">
        <v>4</v>
      </c>
      <c r="M2704" s="127">
        <v>5</v>
      </c>
      <c r="N2704" s="127">
        <v>2</v>
      </c>
      <c r="O2704" s="127">
        <v>2</v>
      </c>
      <c r="P2704" s="127">
        <v>1</v>
      </c>
    </row>
    <row r="2705" spans="1:16" s="123" customFormat="1" ht="15.75" x14ac:dyDescent="0.25">
      <c r="A2705" s="121"/>
      <c r="B2705" s="127">
        <v>2695</v>
      </c>
      <c r="C2705" s="127">
        <v>2</v>
      </c>
      <c r="D2705" s="127">
        <v>18</v>
      </c>
      <c r="E2705" s="127">
        <v>18300</v>
      </c>
      <c r="F2705" s="128">
        <v>1.7423956291555154</v>
      </c>
      <c r="G2705" s="127">
        <v>36000</v>
      </c>
      <c r="H2705" s="127">
        <v>6000</v>
      </c>
      <c r="I2705" s="127">
        <v>6000</v>
      </c>
      <c r="J2705" s="127">
        <v>1</v>
      </c>
      <c r="K2705" s="127">
        <v>40</v>
      </c>
      <c r="L2705" s="127">
        <v>3</v>
      </c>
      <c r="M2705" s="127">
        <v>4</v>
      </c>
      <c r="N2705" s="127">
        <v>2</v>
      </c>
      <c r="O2705" s="127">
        <v>2</v>
      </c>
      <c r="P2705" s="127">
        <v>3</v>
      </c>
    </row>
    <row r="2706" spans="1:16" s="123" customFormat="1" ht="15.75" x14ac:dyDescent="0.25">
      <c r="A2706" s="121"/>
      <c r="B2706" s="127">
        <v>2696</v>
      </c>
      <c r="C2706" s="127">
        <v>3</v>
      </c>
      <c r="D2706" s="127">
        <v>48</v>
      </c>
      <c r="E2706" s="127">
        <v>18300</v>
      </c>
      <c r="F2706" s="128">
        <v>2.7578035023417513</v>
      </c>
      <c r="G2706" s="127">
        <v>36000</v>
      </c>
      <c r="H2706" s="127">
        <v>5200</v>
      </c>
      <c r="I2706" s="127">
        <v>6000</v>
      </c>
      <c r="J2706" s="127">
        <v>2</v>
      </c>
      <c r="K2706" s="129">
        <v>49</v>
      </c>
      <c r="L2706" s="127">
        <v>4</v>
      </c>
      <c r="M2706" s="127">
        <v>5</v>
      </c>
      <c r="N2706" s="127">
        <v>1</v>
      </c>
      <c r="O2706" s="127">
        <v>4</v>
      </c>
      <c r="P2706" s="127">
        <v>1</v>
      </c>
    </row>
    <row r="2707" spans="1:16" s="123" customFormat="1" ht="15.75" x14ac:dyDescent="0.25">
      <c r="A2707" s="121"/>
      <c r="B2707" s="127">
        <v>2697</v>
      </c>
      <c r="C2707" s="127">
        <v>5</v>
      </c>
      <c r="D2707" s="127">
        <v>36</v>
      </c>
      <c r="E2707" s="127">
        <v>24000</v>
      </c>
      <c r="F2707" s="128">
        <v>3.3257172821719871</v>
      </c>
      <c r="G2707" s="127">
        <v>42000</v>
      </c>
      <c r="H2707" s="127">
        <v>7300</v>
      </c>
      <c r="I2707" s="127">
        <v>5500</v>
      </c>
      <c r="J2707" s="127">
        <v>2</v>
      </c>
      <c r="K2707" s="127">
        <v>35</v>
      </c>
      <c r="L2707" s="127">
        <v>1</v>
      </c>
      <c r="M2707" s="127">
        <v>2</v>
      </c>
      <c r="N2707" s="127">
        <v>2</v>
      </c>
      <c r="O2707" s="127">
        <v>3</v>
      </c>
      <c r="P2707" s="127">
        <v>3</v>
      </c>
    </row>
    <row r="2708" spans="1:16" s="123" customFormat="1" ht="15.75" x14ac:dyDescent="0.25">
      <c r="A2708" s="121"/>
      <c r="B2708" s="127">
        <v>2698</v>
      </c>
      <c r="C2708" s="127">
        <v>3</v>
      </c>
      <c r="D2708" s="127">
        <v>12</v>
      </c>
      <c r="E2708" s="127">
        <v>18300</v>
      </c>
      <c r="F2708" s="128">
        <v>3.4718081493073694</v>
      </c>
      <c r="G2708" s="127">
        <v>36000</v>
      </c>
      <c r="H2708" s="127">
        <v>5200</v>
      </c>
      <c r="I2708" s="127">
        <v>6000</v>
      </c>
      <c r="J2708" s="127">
        <v>1</v>
      </c>
      <c r="K2708" s="129">
        <v>49</v>
      </c>
      <c r="L2708" s="127">
        <v>4</v>
      </c>
      <c r="M2708" s="127">
        <v>2</v>
      </c>
      <c r="N2708" s="127">
        <v>1</v>
      </c>
      <c r="O2708" s="127">
        <v>4</v>
      </c>
      <c r="P2708" s="127">
        <v>3</v>
      </c>
    </row>
    <row r="2709" spans="1:16" s="123" customFormat="1" ht="15.75" x14ac:dyDescent="0.25">
      <c r="A2709" s="121"/>
      <c r="B2709" s="127">
        <v>2699</v>
      </c>
      <c r="C2709" s="127">
        <v>1</v>
      </c>
      <c r="D2709" s="127">
        <v>18</v>
      </c>
      <c r="E2709" s="127">
        <v>18300</v>
      </c>
      <c r="F2709" s="128">
        <v>2.2604042203818411</v>
      </c>
      <c r="G2709" s="127">
        <v>36000</v>
      </c>
      <c r="H2709" s="127">
        <v>4400</v>
      </c>
      <c r="I2709" s="127">
        <v>5000</v>
      </c>
      <c r="J2709" s="127">
        <v>1</v>
      </c>
      <c r="K2709" s="127">
        <v>33</v>
      </c>
      <c r="L2709" s="127">
        <v>1</v>
      </c>
      <c r="M2709" s="127">
        <v>1</v>
      </c>
      <c r="N2709" s="127">
        <v>2</v>
      </c>
      <c r="O2709" s="127">
        <v>2</v>
      </c>
      <c r="P2709" s="127">
        <v>2</v>
      </c>
    </row>
    <row r="2710" spans="1:16" s="123" customFormat="1" ht="15.75" x14ac:dyDescent="0.25">
      <c r="A2710" s="121"/>
      <c r="B2710" s="127">
        <v>2700</v>
      </c>
      <c r="C2710" s="127">
        <v>2</v>
      </c>
      <c r="D2710" s="127">
        <v>12</v>
      </c>
      <c r="E2710" s="127">
        <v>14000</v>
      </c>
      <c r="F2710" s="128">
        <v>1.2129076758133115</v>
      </c>
      <c r="G2710" s="127">
        <v>25000</v>
      </c>
      <c r="H2710" s="127">
        <v>4300</v>
      </c>
      <c r="I2710" s="127">
        <v>6000</v>
      </c>
      <c r="J2710" s="127">
        <v>1</v>
      </c>
      <c r="K2710" s="127">
        <v>33</v>
      </c>
      <c r="L2710" s="127">
        <v>4</v>
      </c>
      <c r="M2710" s="127">
        <v>3</v>
      </c>
      <c r="N2710" s="127">
        <v>1</v>
      </c>
      <c r="O2710" s="127">
        <v>3</v>
      </c>
      <c r="P2710" s="127">
        <v>2</v>
      </c>
    </row>
  </sheetData>
  <mergeCells count="3">
    <mergeCell ref="C1:P2"/>
    <mergeCell ref="C3:P4"/>
    <mergeCell ref="C5:P7"/>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62055-4C98-4888-90D5-BF6A042473A2}">
  <sheetPr>
    <tabColor theme="7"/>
  </sheetPr>
  <dimension ref="A1:S72"/>
  <sheetViews>
    <sheetView zoomScale="96" zoomScaleNormal="96" workbookViewId="0">
      <selection activeCell="A46" sqref="A46:G48"/>
    </sheetView>
  </sheetViews>
  <sheetFormatPr baseColWidth="10" defaultColWidth="12.42578125" defaultRowHeight="15" x14ac:dyDescent="0.25"/>
  <cols>
    <col min="1" max="1" width="6.7109375" customWidth="1"/>
    <col min="2" max="2" width="15.85546875" customWidth="1"/>
    <col min="3" max="3" width="11" customWidth="1"/>
    <col min="4" max="4" width="8.42578125" customWidth="1"/>
    <col min="5" max="6" width="13.42578125" customWidth="1"/>
    <col min="7" max="7" width="27.140625" customWidth="1"/>
    <col min="8" max="8" width="11" customWidth="1"/>
  </cols>
  <sheetData>
    <row r="1" spans="1:14" s="221" customFormat="1" ht="15.75" x14ac:dyDescent="0.25">
      <c r="A1" s="502" t="s">
        <v>110</v>
      </c>
      <c r="B1" s="503"/>
      <c r="C1" s="503"/>
      <c r="D1" s="503"/>
      <c r="E1" s="503"/>
      <c r="F1" s="503"/>
      <c r="G1" s="504"/>
      <c r="I1" s="526" t="s">
        <v>106</v>
      </c>
      <c r="J1" s="527"/>
      <c r="K1" s="527"/>
      <c r="L1" s="527"/>
      <c r="M1" s="527"/>
      <c r="N1" s="528"/>
    </row>
    <row r="2" spans="1:14" s="221" customFormat="1" ht="15.75" x14ac:dyDescent="0.25">
      <c r="A2" s="610" t="s">
        <v>19</v>
      </c>
      <c r="B2" s="611"/>
      <c r="C2" s="243"/>
      <c r="D2" s="243"/>
      <c r="E2" s="243"/>
      <c r="F2" s="243"/>
      <c r="G2" s="242"/>
      <c r="I2" s="529" t="s">
        <v>202</v>
      </c>
      <c r="J2" s="530"/>
      <c r="K2" s="530"/>
      <c r="L2" s="530"/>
      <c r="M2" s="530"/>
      <c r="N2" s="531"/>
    </row>
    <row r="3" spans="1:14" s="221" customFormat="1" ht="15.75" x14ac:dyDescent="0.25">
      <c r="A3" s="761" t="s">
        <v>203</v>
      </c>
      <c r="B3" s="762"/>
      <c r="C3" s="763"/>
      <c r="D3" s="764" t="s">
        <v>204</v>
      </c>
      <c r="E3" s="762"/>
      <c r="F3" s="763"/>
      <c r="G3" s="288" t="s">
        <v>52</v>
      </c>
      <c r="I3" s="532"/>
      <c r="J3" s="544"/>
      <c r="K3" s="544"/>
      <c r="L3" s="544"/>
      <c r="M3" s="544"/>
      <c r="N3" s="534"/>
    </row>
    <row r="4" spans="1:14" s="221" customFormat="1" ht="18.75" x14ac:dyDescent="0.3">
      <c r="A4" s="280" t="s">
        <v>53</v>
      </c>
      <c r="B4" s="284">
        <v>18</v>
      </c>
      <c r="C4" s="278"/>
      <c r="D4" s="279"/>
      <c r="E4" s="287" t="s">
        <v>54</v>
      </c>
      <c r="F4" s="284">
        <v>24</v>
      </c>
      <c r="G4" s="286">
        <f>F4+B4</f>
        <v>42</v>
      </c>
      <c r="I4" s="532"/>
      <c r="J4" s="544"/>
      <c r="K4" s="544"/>
      <c r="L4" s="544"/>
      <c r="M4" s="544"/>
      <c r="N4" s="534"/>
    </row>
    <row r="5" spans="1:14" s="221" customFormat="1" ht="15.75" x14ac:dyDescent="0.25">
      <c r="A5" s="223"/>
      <c r="G5" s="285"/>
      <c r="I5" s="532"/>
      <c r="J5" s="544"/>
      <c r="K5" s="544"/>
      <c r="L5" s="544"/>
      <c r="M5" s="544"/>
      <c r="N5" s="534"/>
    </row>
    <row r="6" spans="1:14" s="221" customFormat="1" ht="16.5" customHeight="1" thickBot="1" x14ac:dyDescent="0.3">
      <c r="A6" s="765"/>
      <c r="B6" s="754"/>
      <c r="C6" s="754"/>
      <c r="D6" s="766"/>
      <c r="E6" s="753"/>
      <c r="F6" s="754"/>
      <c r="G6" s="755"/>
      <c r="I6" s="535"/>
      <c r="J6" s="536"/>
      <c r="K6" s="536"/>
      <c r="L6" s="536"/>
      <c r="M6" s="536"/>
      <c r="N6" s="537"/>
    </row>
    <row r="7" spans="1:14" s="221" customFormat="1" ht="15.75" x14ac:dyDescent="0.25">
      <c r="A7" s="223" t="s">
        <v>55</v>
      </c>
      <c r="B7" s="284">
        <v>11</v>
      </c>
      <c r="D7" s="283"/>
      <c r="E7" s="282" t="s">
        <v>56</v>
      </c>
      <c r="F7" s="281">
        <v>8</v>
      </c>
      <c r="G7" s="250"/>
    </row>
    <row r="8" spans="1:14" s="221" customFormat="1" ht="15.75" x14ac:dyDescent="0.25">
      <c r="A8" s="280" t="s">
        <v>57</v>
      </c>
      <c r="B8" s="276">
        <f>+B7/B4</f>
        <v>0.61111111111111116</v>
      </c>
      <c r="C8" s="279"/>
      <c r="D8" s="278"/>
      <c r="E8" s="277" t="s">
        <v>58</v>
      </c>
      <c r="F8" s="276">
        <f>+F7/F4</f>
        <v>0.33333333333333331</v>
      </c>
      <c r="G8" s="275"/>
    </row>
    <row r="9" spans="1:14" s="221" customFormat="1" ht="15.75" x14ac:dyDescent="0.25">
      <c r="A9" s="274" t="s">
        <v>59</v>
      </c>
      <c r="B9" s="273"/>
      <c r="C9" s="272"/>
      <c r="G9" s="250"/>
    </row>
    <row r="10" spans="1:14" s="221" customFormat="1" ht="15.75" x14ac:dyDescent="0.25">
      <c r="A10" s="223"/>
      <c r="C10" s="221" t="s">
        <v>60</v>
      </c>
      <c r="D10" s="271">
        <f>+(B7+F7)/G4</f>
        <v>0.45238095238095238</v>
      </c>
      <c r="G10" s="250"/>
    </row>
    <row r="11" spans="1:14" s="221" customFormat="1" ht="15.75" x14ac:dyDescent="0.25">
      <c r="A11" s="223"/>
      <c r="C11" s="221" t="s">
        <v>61</v>
      </c>
      <c r="D11" s="271">
        <f>1-D10</f>
        <v>0.54761904761904767</v>
      </c>
      <c r="G11" s="250"/>
    </row>
    <row r="12" spans="1:14" s="221" customFormat="1" ht="15.75" x14ac:dyDescent="0.25">
      <c r="A12" s="223"/>
      <c r="B12" s="251"/>
      <c r="G12" s="250"/>
    </row>
    <row r="13" spans="1:14" s="221" customFormat="1" ht="16.5" thickBot="1" x14ac:dyDescent="0.3">
      <c r="A13" s="610" t="s">
        <v>22</v>
      </c>
      <c r="B13" s="611"/>
      <c r="C13" s="611"/>
      <c r="D13" s="611"/>
      <c r="E13" s="611"/>
      <c r="F13" s="611"/>
      <c r="G13" s="756"/>
    </row>
    <row r="14" spans="1:14" s="221" customFormat="1" ht="45.75" customHeight="1" x14ac:dyDescent="0.25">
      <c r="A14" s="270" t="s">
        <v>62</v>
      </c>
      <c r="B14" s="757" t="s">
        <v>205</v>
      </c>
      <c r="C14" s="757"/>
      <c r="D14" s="757"/>
      <c r="E14" s="757"/>
      <c r="F14" s="757"/>
      <c r="G14" s="758"/>
    </row>
    <row r="15" spans="1:14" s="221" customFormat="1" ht="49.5" customHeight="1" x14ac:dyDescent="0.25">
      <c r="A15" s="269" t="s">
        <v>63</v>
      </c>
      <c r="B15" s="759" t="s">
        <v>206</v>
      </c>
      <c r="C15" s="759"/>
      <c r="D15" s="759"/>
      <c r="E15" s="759"/>
      <c r="F15" s="759"/>
      <c r="G15" s="760"/>
    </row>
    <row r="16" spans="1:14" s="221" customFormat="1" ht="15.75" x14ac:dyDescent="0.25">
      <c r="A16" s="223" t="s">
        <v>25</v>
      </c>
      <c r="G16" s="222"/>
    </row>
    <row r="17" spans="1:19" s="221" customFormat="1" ht="15.75" x14ac:dyDescent="0.25">
      <c r="A17" s="223"/>
      <c r="F17" s="778" t="s">
        <v>120</v>
      </c>
      <c r="G17" s="779"/>
    </row>
    <row r="18" spans="1:19" s="221" customFormat="1" ht="15.75" customHeight="1" x14ac:dyDescent="0.25">
      <c r="A18" s="223"/>
      <c r="E18" s="268"/>
      <c r="F18" s="778"/>
      <c r="G18" s="779"/>
    </row>
    <row r="19" spans="1:19" s="221" customFormat="1" ht="15" customHeight="1" x14ac:dyDescent="0.25">
      <c r="A19" s="223"/>
      <c r="E19" s="268"/>
      <c r="F19" s="778"/>
      <c r="G19" s="779"/>
    </row>
    <row r="20" spans="1:19" s="221" customFormat="1" ht="15.75" x14ac:dyDescent="0.25">
      <c r="A20" s="223"/>
      <c r="F20" s="778"/>
      <c r="G20" s="779"/>
    </row>
    <row r="21" spans="1:19" s="221" customFormat="1" ht="15.75" customHeight="1" x14ac:dyDescent="0.25">
      <c r="A21" s="223"/>
      <c r="G21" s="222"/>
    </row>
    <row r="22" spans="1:19" s="221" customFormat="1" ht="15.75" x14ac:dyDescent="0.25">
      <c r="A22" s="223"/>
      <c r="G22" s="222"/>
    </row>
    <row r="23" spans="1:19" s="221" customFormat="1" ht="15.75" x14ac:dyDescent="0.25">
      <c r="A23" s="223"/>
      <c r="G23" s="222"/>
    </row>
    <row r="24" spans="1:19" s="221" customFormat="1" ht="15.75" x14ac:dyDescent="0.25">
      <c r="A24" s="223"/>
      <c r="G24" s="222"/>
    </row>
    <row r="25" spans="1:19" s="221" customFormat="1" ht="16.5" thickBot="1" x14ac:dyDescent="0.3">
      <c r="A25" s="607"/>
      <c r="B25" s="608"/>
      <c r="C25" s="608"/>
      <c r="D25" s="608"/>
      <c r="E25" s="608"/>
      <c r="F25" s="608"/>
      <c r="G25" s="609"/>
    </row>
    <row r="26" spans="1:19" s="221" customFormat="1" ht="15.75" x14ac:dyDescent="0.25">
      <c r="A26" s="598" t="s">
        <v>27</v>
      </c>
      <c r="B26" s="599"/>
      <c r="C26" s="599"/>
      <c r="D26" s="599"/>
      <c r="E26" s="599"/>
      <c r="F26" s="599"/>
      <c r="G26" s="600"/>
    </row>
    <row r="27" spans="1:19" s="221" customFormat="1" ht="15.75" x14ac:dyDescent="0.25">
      <c r="A27" s="201" t="s">
        <v>41</v>
      </c>
      <c r="B27" s="230">
        <v>0.05</v>
      </c>
      <c r="G27" s="222"/>
    </row>
    <row r="28" spans="1:19" s="221" customFormat="1" ht="16.5" thickBot="1" x14ac:dyDescent="0.3">
      <c r="A28" s="223"/>
      <c r="G28" s="222"/>
    </row>
    <row r="29" spans="1:19" s="221" customFormat="1" ht="15.75" x14ac:dyDescent="0.25">
      <c r="A29" s="598" t="s">
        <v>29</v>
      </c>
      <c r="B29" s="599"/>
      <c r="C29" s="599"/>
      <c r="D29" s="599"/>
      <c r="E29" s="599"/>
      <c r="F29" s="599"/>
      <c r="G29" s="600"/>
    </row>
    <row r="30" spans="1:19" s="221" customFormat="1" ht="15.75" x14ac:dyDescent="0.25">
      <c r="A30" s="223"/>
      <c r="G30" s="222"/>
      <c r="L30" s="499" t="s">
        <v>116</v>
      </c>
      <c r="M30" s="500"/>
      <c r="N30" s="500"/>
      <c r="O30" s="500"/>
      <c r="P30" s="500"/>
      <c r="Q30" s="500"/>
      <c r="R30" s="500"/>
      <c r="S30" s="501"/>
    </row>
    <row r="31" spans="1:19" s="221" customFormat="1" ht="15.75" x14ac:dyDescent="0.25">
      <c r="A31" s="223"/>
      <c r="G31" s="222"/>
    </row>
    <row r="32" spans="1:19" s="221" customFormat="1" ht="15.75" x14ac:dyDescent="0.25">
      <c r="A32" s="223"/>
      <c r="G32" s="222"/>
    </row>
    <row r="33" spans="1:17" s="221" customFormat="1" ht="15.75" x14ac:dyDescent="0.25">
      <c r="A33" s="223"/>
      <c r="G33" s="222"/>
    </row>
    <row r="34" spans="1:17" s="221" customFormat="1" ht="15.75" x14ac:dyDescent="0.25">
      <c r="A34" s="223"/>
      <c r="G34" s="222"/>
    </row>
    <row r="35" spans="1:17" s="221" customFormat="1" ht="15.75" x14ac:dyDescent="0.25">
      <c r="A35" s="223"/>
      <c r="B35" s="221" t="s">
        <v>30</v>
      </c>
      <c r="C35" s="776">
        <f>(B8-F8)</f>
        <v>0.27777777777777785</v>
      </c>
      <c r="D35" s="776"/>
      <c r="E35" s="776"/>
      <c r="F35" s="221" t="s">
        <v>64</v>
      </c>
      <c r="G35" s="266">
        <f>C35/C36</f>
        <v>1.7898774615126931</v>
      </c>
    </row>
    <row r="36" spans="1:17" s="221" customFormat="1" ht="16.5" thickBot="1" x14ac:dyDescent="0.3">
      <c r="A36" s="223"/>
      <c r="C36" s="777">
        <f>SQRT(((D10*D11)/B4)+((D10*D11)/F4))</f>
        <v>0.15519374021449342</v>
      </c>
      <c r="D36" s="777"/>
      <c r="E36" s="777"/>
      <c r="G36" s="222"/>
    </row>
    <row r="37" spans="1:17" s="221" customFormat="1" ht="15.75" x14ac:dyDescent="0.25">
      <c r="A37" s="598" t="s">
        <v>44</v>
      </c>
      <c r="B37" s="599"/>
      <c r="C37" s="599"/>
      <c r="D37" s="599"/>
      <c r="E37" s="599"/>
      <c r="F37" s="599"/>
      <c r="G37" s="600"/>
      <c r="H37" s="487" t="s">
        <v>31</v>
      </c>
      <c r="I37" s="538"/>
      <c r="J37" s="538"/>
    </row>
    <row r="38" spans="1:17" s="221" customFormat="1" ht="15.75" x14ac:dyDescent="0.25">
      <c r="A38" s="223"/>
      <c r="C38" s="221" t="s">
        <v>121</v>
      </c>
      <c r="G38" s="222"/>
    </row>
    <row r="39" spans="1:17" s="221" customFormat="1" ht="14.1" customHeight="1" x14ac:dyDescent="0.25">
      <c r="A39" s="223"/>
      <c r="B39" s="221" t="s">
        <v>33</v>
      </c>
      <c r="C39" s="225">
        <f>-F39</f>
        <v>-1.9599639845400536</v>
      </c>
      <c r="D39" s="265"/>
      <c r="E39" s="224"/>
      <c r="F39" s="225">
        <f>NORMSINV(1-B27/2)</f>
        <v>1.9599639845400536</v>
      </c>
      <c r="G39" s="222"/>
    </row>
    <row r="40" spans="1:17" s="221" customFormat="1" ht="15.95" customHeight="1" thickBot="1" x14ac:dyDescent="0.3">
      <c r="A40" s="223"/>
      <c r="B40" s="264"/>
      <c r="C40" s="263"/>
      <c r="D40" s="262"/>
      <c r="G40" s="222"/>
    </row>
    <row r="41" spans="1:17" s="258" customFormat="1" ht="15.75" x14ac:dyDescent="0.25">
      <c r="A41" s="598" t="s">
        <v>34</v>
      </c>
      <c r="B41" s="599"/>
      <c r="C41" s="599"/>
      <c r="D41" s="599"/>
      <c r="E41" s="599"/>
      <c r="F41" s="599"/>
      <c r="G41" s="600"/>
      <c r="H41" s="221"/>
      <c r="I41" s="221"/>
      <c r="J41" s="221"/>
      <c r="K41" s="221"/>
      <c r="L41" s="221"/>
      <c r="M41" s="221"/>
      <c r="N41" s="221"/>
      <c r="O41" s="221"/>
      <c r="P41" s="221"/>
      <c r="Q41" s="221"/>
    </row>
    <row r="42" spans="1:17" s="221" customFormat="1" ht="15.75" x14ac:dyDescent="0.25">
      <c r="A42" s="780" t="s">
        <v>207</v>
      </c>
      <c r="B42" s="781"/>
      <c r="C42" s="781"/>
      <c r="D42" s="781"/>
      <c r="E42" s="781"/>
      <c r="F42" s="781"/>
      <c r="G42" s="782"/>
    </row>
    <row r="43" spans="1:17" s="221" customFormat="1" ht="15.75" x14ac:dyDescent="0.25">
      <c r="A43" s="783"/>
      <c r="B43" s="778"/>
      <c r="C43" s="778"/>
      <c r="D43" s="778"/>
      <c r="E43" s="778"/>
      <c r="F43" s="778"/>
      <c r="G43" s="779"/>
    </row>
    <row r="44" spans="1:17" s="221" customFormat="1" ht="16.5" thickBot="1" x14ac:dyDescent="0.3">
      <c r="A44" s="693"/>
      <c r="B44" s="784"/>
      <c r="C44" s="784"/>
      <c r="D44" s="784"/>
      <c r="E44" s="784"/>
      <c r="F44" s="784"/>
      <c r="G44" s="785"/>
    </row>
    <row r="45" spans="1:17" s="221" customFormat="1" ht="15.75" x14ac:dyDescent="0.25">
      <c r="A45" s="773" t="s">
        <v>35</v>
      </c>
      <c r="B45" s="774"/>
      <c r="C45" s="774"/>
      <c r="D45" s="774"/>
      <c r="E45" s="774"/>
      <c r="F45" s="774"/>
      <c r="G45" s="775"/>
      <c r="H45" s="267"/>
      <c r="I45" s="267"/>
      <c r="J45" s="267"/>
      <c r="K45" s="267"/>
      <c r="L45" s="267"/>
    </row>
    <row r="46" spans="1:17" s="221" customFormat="1" ht="15.75" x14ac:dyDescent="0.25">
      <c r="A46" s="592" t="s">
        <v>208</v>
      </c>
      <c r="B46" s="593"/>
      <c r="C46" s="593"/>
      <c r="D46" s="593"/>
      <c r="E46" s="593"/>
      <c r="F46" s="593"/>
      <c r="G46" s="594"/>
    </row>
    <row r="47" spans="1:17" s="221" customFormat="1" ht="15.75" x14ac:dyDescent="0.25">
      <c r="A47" s="592"/>
      <c r="B47" s="593"/>
      <c r="C47" s="593"/>
      <c r="D47" s="593"/>
      <c r="E47" s="593"/>
      <c r="F47" s="593"/>
      <c r="G47" s="594"/>
    </row>
    <row r="48" spans="1:17" s="221" customFormat="1" ht="16.5" thickBot="1" x14ac:dyDescent="0.3">
      <c r="A48" s="595"/>
      <c r="B48" s="596"/>
      <c r="C48" s="596"/>
      <c r="D48" s="596"/>
      <c r="E48" s="596"/>
      <c r="F48" s="596"/>
      <c r="G48" s="597"/>
    </row>
    <row r="49" spans="1:16" s="221" customFormat="1" ht="15.75" x14ac:dyDescent="0.25">
      <c r="A49" s="482"/>
      <c r="B49" s="482"/>
      <c r="C49" s="482"/>
      <c r="D49" s="482"/>
      <c r="E49" s="482"/>
      <c r="F49" s="482"/>
      <c r="G49" s="482"/>
      <c r="H49" s="195"/>
      <c r="I49" s="195"/>
      <c r="J49" s="195"/>
      <c r="K49" s="195"/>
      <c r="L49" s="195"/>
      <c r="M49" s="195"/>
      <c r="N49" s="195"/>
      <c r="O49" s="195"/>
      <c r="P49" s="195"/>
    </row>
    <row r="50" spans="1:16" s="221" customFormat="1" ht="15.75" x14ac:dyDescent="0.25">
      <c r="A50" s="516"/>
      <c r="B50" s="516"/>
      <c r="C50" s="516"/>
      <c r="D50" s="516"/>
      <c r="E50" s="516"/>
      <c r="F50" s="516"/>
      <c r="G50" s="516"/>
      <c r="H50" s="195"/>
      <c r="I50" s="195"/>
      <c r="J50" s="195"/>
      <c r="K50" s="195"/>
      <c r="L50" s="195"/>
      <c r="M50" s="195"/>
      <c r="N50" s="195"/>
      <c r="O50" s="195"/>
      <c r="P50" s="195"/>
    </row>
    <row r="51" spans="1:16" s="221" customFormat="1" ht="15.75" x14ac:dyDescent="0.25">
      <c r="A51" s="516"/>
      <c r="B51" s="516"/>
      <c r="C51" s="516"/>
      <c r="D51" s="516"/>
      <c r="E51" s="516"/>
      <c r="F51" s="516"/>
      <c r="G51" s="516"/>
      <c r="H51" s="195"/>
      <c r="I51" s="195"/>
      <c r="J51" s="195"/>
      <c r="K51" s="195"/>
      <c r="L51" s="195"/>
      <c r="M51" s="195"/>
      <c r="N51" s="195"/>
      <c r="O51" s="195"/>
      <c r="P51" s="195"/>
    </row>
    <row r="52" spans="1:16" s="221" customFormat="1" ht="15.75" x14ac:dyDescent="0.25">
      <c r="A52" s="195"/>
      <c r="B52" s="195"/>
      <c r="C52" s="195"/>
      <c r="D52" s="195"/>
      <c r="E52" s="195"/>
      <c r="F52" s="195"/>
      <c r="G52" s="195"/>
      <c r="H52" s="195"/>
      <c r="I52" s="195"/>
      <c r="J52" s="195"/>
      <c r="K52" s="195"/>
      <c r="L52" s="195"/>
      <c r="M52" s="195"/>
      <c r="N52" s="195"/>
      <c r="O52" s="195"/>
      <c r="P52" s="195"/>
    </row>
    <row r="53" spans="1:16" s="221" customFormat="1" ht="15.75" x14ac:dyDescent="0.25">
      <c r="A53" s="195"/>
      <c r="B53" s="195"/>
      <c r="C53" s="195"/>
      <c r="D53" s="195"/>
      <c r="E53" s="195"/>
      <c r="F53" s="195"/>
      <c r="G53" s="195"/>
      <c r="H53" s="195"/>
      <c r="I53" s="195"/>
      <c r="J53" s="195"/>
      <c r="K53" s="216"/>
      <c r="L53" s="195"/>
      <c r="M53" s="195"/>
      <c r="N53" s="195"/>
      <c r="O53" s="195"/>
      <c r="P53" s="195"/>
    </row>
    <row r="54" spans="1:16" s="221" customFormat="1" ht="15.75" x14ac:dyDescent="0.25">
      <c r="A54" s="195"/>
      <c r="B54" s="195"/>
      <c r="C54" s="195"/>
      <c r="D54" s="195"/>
      <c r="E54" s="195"/>
      <c r="F54" s="195"/>
      <c r="G54" s="195"/>
      <c r="H54" s="195"/>
      <c r="I54" s="195"/>
      <c r="J54" s="195"/>
      <c r="K54" s="195"/>
      <c r="L54" s="195"/>
      <c r="M54" s="195"/>
      <c r="N54" s="195"/>
      <c r="O54" s="195"/>
      <c r="P54" s="195"/>
    </row>
    <row r="55" spans="1:16" s="221" customFormat="1" ht="15.75" x14ac:dyDescent="0.25">
      <c r="A55" s="195"/>
      <c r="B55" s="195"/>
      <c r="C55" s="195"/>
      <c r="D55" s="195"/>
      <c r="E55" s="195"/>
      <c r="F55" s="195"/>
      <c r="G55" s="195"/>
      <c r="H55" s="195"/>
      <c r="I55" s="195"/>
      <c r="J55" s="195"/>
      <c r="K55" s="195"/>
      <c r="L55" s="195"/>
      <c r="M55" s="195"/>
      <c r="N55" s="195"/>
      <c r="O55" s="195"/>
      <c r="P55" s="195"/>
    </row>
    <row r="56" spans="1:16" s="221" customFormat="1" ht="15.75" x14ac:dyDescent="0.25">
      <c r="A56" s="195"/>
      <c r="B56" s="195"/>
      <c r="C56" s="195"/>
      <c r="D56" s="195"/>
      <c r="E56" s="195"/>
      <c r="F56"/>
      <c r="G56" s="195"/>
      <c r="H56" s="195"/>
      <c r="I56" s="195"/>
      <c r="J56" s="195"/>
      <c r="K56" s="195"/>
      <c r="L56" s="195"/>
      <c r="M56" s="195"/>
      <c r="N56" s="195"/>
      <c r="O56" s="195"/>
      <c r="P56" s="195"/>
    </row>
    <row r="57" spans="1:16" s="221" customFormat="1" ht="15.75" x14ac:dyDescent="0.25">
      <c r="A57" s="195"/>
      <c r="B57" s="195"/>
      <c r="C57" s="195"/>
      <c r="D57" s="195"/>
      <c r="E57" s="195"/>
      <c r="F57" s="195"/>
      <c r="G57" s="195"/>
      <c r="H57" s="195"/>
      <c r="I57" s="195"/>
      <c r="J57" s="195"/>
      <c r="K57" s="195"/>
      <c r="L57" s="195"/>
      <c r="M57" s="195"/>
      <c r="N57" s="195"/>
      <c r="O57" s="195"/>
      <c r="P57" s="195"/>
    </row>
    <row r="58" spans="1:16" s="221" customFormat="1" ht="15.75" x14ac:dyDescent="0.25">
      <c r="A58" s="195"/>
      <c r="B58" s="195"/>
      <c r="C58" s="195"/>
      <c r="D58" s="195"/>
      <c r="E58" s="195"/>
      <c r="F58" s="195"/>
      <c r="G58" s="195"/>
      <c r="H58" s="195"/>
      <c r="I58" s="195"/>
      <c r="J58" s="195"/>
      <c r="K58" s="195"/>
      <c r="L58" s="195"/>
      <c r="M58" s="195"/>
      <c r="N58" s="195"/>
      <c r="O58" s="195"/>
      <c r="P58" s="195"/>
    </row>
    <row r="59" spans="1:16" s="221" customFormat="1" ht="15.75" x14ac:dyDescent="0.25">
      <c r="A59" s="195"/>
      <c r="B59" s="195"/>
      <c r="C59" s="195"/>
      <c r="D59" s="195"/>
      <c r="E59" s="195"/>
      <c r="F59" s="195"/>
      <c r="G59" s="195"/>
      <c r="H59" s="195"/>
      <c r="I59" s="195"/>
      <c r="J59" s="195"/>
      <c r="K59" s="195"/>
      <c r="L59" s="195"/>
      <c r="M59" s="195"/>
      <c r="N59" s="195"/>
      <c r="O59" s="195"/>
      <c r="P59" s="195"/>
    </row>
    <row r="60" spans="1:16" s="221" customFormat="1" ht="15.75" x14ac:dyDescent="0.25">
      <c r="A60" s="195"/>
      <c r="B60" s="195"/>
      <c r="C60" s="195"/>
      <c r="D60" s="195"/>
      <c r="E60" s="195"/>
      <c r="F60" s="195"/>
      <c r="G60" s="195"/>
      <c r="H60" s="195"/>
      <c r="I60" s="195"/>
      <c r="J60" s="195"/>
      <c r="K60" s="195"/>
      <c r="L60" s="195"/>
      <c r="M60" s="195"/>
      <c r="N60" s="195"/>
      <c r="O60" s="195"/>
      <c r="P60" s="195"/>
    </row>
    <row r="61" spans="1:16" s="221" customFormat="1" ht="15.75" x14ac:dyDescent="0.25">
      <c r="A61" s="195"/>
      <c r="B61" s="195"/>
      <c r="C61" s="195"/>
      <c r="D61" s="195"/>
      <c r="E61" s="195"/>
      <c r="F61" s="195"/>
      <c r="G61" s="195"/>
      <c r="H61" s="195"/>
      <c r="I61" s="195"/>
      <c r="J61" s="195"/>
      <c r="K61" s="195"/>
      <c r="L61" s="195"/>
      <c r="M61" s="195"/>
      <c r="N61" s="195"/>
      <c r="O61" s="195"/>
      <c r="P61" s="195"/>
    </row>
    <row r="62" spans="1:16" s="221" customFormat="1" ht="15.75" x14ac:dyDescent="0.25">
      <c r="A62" s="195"/>
      <c r="B62" s="195"/>
      <c r="C62" s="195"/>
      <c r="D62" s="195"/>
      <c r="E62" s="195"/>
      <c r="F62" s="195"/>
      <c r="G62" s="195"/>
      <c r="H62" s="195"/>
      <c r="I62" s="195"/>
      <c r="J62" s="195"/>
      <c r="K62" s="195"/>
      <c r="L62" s="195"/>
      <c r="M62" s="195"/>
      <c r="N62" s="195"/>
      <c r="O62" s="195"/>
      <c r="P62" s="195"/>
    </row>
    <row r="63" spans="1:16" s="221" customFormat="1" ht="15.75" x14ac:dyDescent="0.25">
      <c r="A63" s="195"/>
      <c r="B63" s="195"/>
      <c r="C63" s="195"/>
      <c r="D63" s="195"/>
      <c r="E63" s="195"/>
      <c r="F63" s="195"/>
      <c r="G63" s="195"/>
      <c r="H63" s="195"/>
      <c r="I63" s="195"/>
      <c r="J63" s="195"/>
      <c r="K63" s="195"/>
      <c r="L63" s="195"/>
      <c r="M63" s="195"/>
      <c r="N63" s="195"/>
      <c r="O63" s="195"/>
      <c r="P63" s="195"/>
    </row>
    <row r="64" spans="1:16" s="221" customFormat="1" ht="15.75" x14ac:dyDescent="0.25">
      <c r="A64" s="195"/>
      <c r="B64" s="195"/>
      <c r="C64" s="195"/>
      <c r="D64" s="195"/>
      <c r="E64" s="195"/>
      <c r="F64" s="195"/>
      <c r="G64" s="195"/>
      <c r="H64" s="195"/>
      <c r="I64" s="195"/>
      <c r="J64" s="195"/>
      <c r="K64" s="195"/>
      <c r="L64" s="195"/>
      <c r="M64" s="195"/>
      <c r="N64" s="195"/>
      <c r="O64" s="195"/>
      <c r="P64" s="195"/>
    </row>
    <row r="65" spans="1:16" s="221" customFormat="1" ht="15.75" x14ac:dyDescent="0.25">
      <c r="A65" s="195"/>
      <c r="B65" s="195"/>
      <c r="C65" s="195"/>
      <c r="D65" s="195"/>
      <c r="E65" s="195"/>
      <c r="F65" s="195"/>
      <c r="G65" s="195"/>
      <c r="H65" s="195"/>
      <c r="I65" s="195"/>
      <c r="J65" s="195"/>
      <c r="K65" s="195"/>
      <c r="L65" s="195"/>
      <c r="M65" s="195"/>
      <c r="N65" s="195"/>
      <c r="O65" s="195"/>
      <c r="P65" s="195"/>
    </row>
    <row r="66" spans="1:16" s="221" customFormat="1" ht="15.75" x14ac:dyDescent="0.25">
      <c r="A66" s="195"/>
      <c r="B66" s="195"/>
      <c r="C66" s="195"/>
      <c r="D66" s="195"/>
      <c r="E66" s="195"/>
      <c r="F66" s="195"/>
      <c r="G66" s="195"/>
      <c r="H66" s="195"/>
      <c r="I66" s="195"/>
      <c r="J66" s="195"/>
      <c r="K66" s="195"/>
      <c r="L66" s="195"/>
      <c r="M66" s="195"/>
      <c r="N66" s="195"/>
      <c r="O66" s="195"/>
      <c r="P66" s="195"/>
    </row>
    <row r="67" spans="1:16" s="221" customFormat="1" ht="15.75" x14ac:dyDescent="0.25">
      <c r="A67" s="195"/>
      <c r="B67" s="195"/>
      <c r="C67" s="195"/>
      <c r="D67" s="195"/>
      <c r="E67" s="195"/>
      <c r="F67" s="195"/>
      <c r="G67" s="195"/>
      <c r="H67" s="195"/>
      <c r="I67" s="195"/>
      <c r="J67" s="195"/>
      <c r="K67" s="195"/>
      <c r="L67" s="195"/>
      <c r="M67" s="195"/>
      <c r="N67" s="195"/>
      <c r="O67" s="195"/>
      <c r="P67" s="195"/>
    </row>
    <row r="68" spans="1:16" s="221" customFormat="1" ht="15.75" x14ac:dyDescent="0.25"/>
    <row r="69" spans="1:16" s="221" customFormat="1" ht="15.75" x14ac:dyDescent="0.25"/>
    <row r="70" spans="1:16" s="221" customFormat="1" ht="15.75" x14ac:dyDescent="0.25"/>
    <row r="71" spans="1:16" s="221" customFormat="1" ht="15.75" x14ac:dyDescent="0.25"/>
    <row r="72" spans="1:16" s="221" customFormat="1" ht="15.75" x14ac:dyDescent="0.25"/>
  </sheetData>
  <mergeCells count="25">
    <mergeCell ref="A41:G41"/>
    <mergeCell ref="A42:G44"/>
    <mergeCell ref="A45:G45"/>
    <mergeCell ref="A46:G48"/>
    <mergeCell ref="A49:G51"/>
    <mergeCell ref="A29:G29"/>
    <mergeCell ref="L30:S30"/>
    <mergeCell ref="C35:E35"/>
    <mergeCell ref="C36:E36"/>
    <mergeCell ref="A37:G37"/>
    <mergeCell ref="H37:J37"/>
    <mergeCell ref="A26:G26"/>
    <mergeCell ref="A1:G1"/>
    <mergeCell ref="I1:N1"/>
    <mergeCell ref="A2:B2"/>
    <mergeCell ref="I2:N6"/>
    <mergeCell ref="A3:C3"/>
    <mergeCell ref="D3:F3"/>
    <mergeCell ref="A6:D6"/>
    <mergeCell ref="E6:G6"/>
    <mergeCell ref="A13:G13"/>
    <mergeCell ref="B14:G14"/>
    <mergeCell ref="B15:G15"/>
    <mergeCell ref="F17:G20"/>
    <mergeCell ref="A25:G25"/>
  </mergeCells>
  <pageMargins left="0.7" right="0.7" top="0.75" bottom="0.75" header="0.3" footer="0.3"/>
  <drawing r:id="rId1"/>
  <legacyDrawing r:id="rId2"/>
  <oleObjects>
    <mc:AlternateContent xmlns:mc="http://schemas.openxmlformats.org/markup-compatibility/2006">
      <mc:Choice Requires="x14">
        <oleObject progId="Equation.3" shapeId="30721" r:id="rId3">
          <objectPr defaultSize="0" autoPict="0" r:id="rId4">
            <anchor moveWithCells="1">
              <from>
                <xdr:col>0</xdr:col>
                <xdr:colOff>85725</xdr:colOff>
                <xdr:row>29</xdr:row>
                <xdr:rowOff>123825</xdr:rowOff>
              </from>
              <to>
                <xdr:col>3</xdr:col>
                <xdr:colOff>66675</xdr:colOff>
                <xdr:row>33</xdr:row>
                <xdr:rowOff>38100</xdr:rowOff>
              </to>
            </anchor>
          </objectPr>
        </oleObject>
      </mc:Choice>
      <mc:Fallback>
        <oleObject progId="Equation.3" shapeId="30721" r:id="rId3"/>
      </mc:Fallback>
    </mc:AlternateContent>
  </oleObjec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4"/>
  <sheetViews>
    <sheetView workbookViewId="0">
      <selection activeCell="H21" sqref="H21"/>
    </sheetView>
  </sheetViews>
  <sheetFormatPr baseColWidth="10" defaultRowHeight="15" x14ac:dyDescent="0.25"/>
  <cols>
    <col min="1" max="1" width="16.7109375" customWidth="1"/>
    <col min="2" max="2" width="15.28515625" customWidth="1"/>
    <col min="3" max="4" width="15.5703125" customWidth="1"/>
    <col min="5" max="5" width="15.42578125" customWidth="1"/>
    <col min="6" max="6" width="16.5703125" customWidth="1"/>
    <col min="7" max="7" width="21.140625" customWidth="1"/>
  </cols>
  <sheetData>
    <row r="1" spans="1:7" ht="15.75" x14ac:dyDescent="0.25">
      <c r="A1" s="786" t="s">
        <v>68</v>
      </c>
      <c r="B1" s="787"/>
      <c r="C1" s="787"/>
      <c r="D1" s="787"/>
      <c r="E1" s="787"/>
      <c r="F1" s="787"/>
      <c r="G1" s="788"/>
    </row>
    <row r="2" spans="1:7" ht="15.75" customHeight="1" x14ac:dyDescent="0.25">
      <c r="A2" s="789" t="s">
        <v>240</v>
      </c>
      <c r="B2" s="790"/>
      <c r="C2" s="790"/>
      <c r="D2" s="790"/>
      <c r="E2" s="790"/>
      <c r="F2" s="790"/>
      <c r="G2" s="791"/>
    </row>
    <row r="3" spans="1:7" x14ac:dyDescent="0.25">
      <c r="A3" s="792"/>
      <c r="B3" s="790"/>
      <c r="C3" s="790"/>
      <c r="D3" s="790"/>
      <c r="E3" s="790"/>
      <c r="F3" s="790"/>
      <c r="G3" s="791"/>
    </row>
    <row r="4" spans="1:7" x14ac:dyDescent="0.25">
      <c r="A4" s="792"/>
      <c r="B4" s="790"/>
      <c r="C4" s="790"/>
      <c r="D4" s="790"/>
      <c r="E4" s="790"/>
      <c r="F4" s="790"/>
      <c r="G4" s="791"/>
    </row>
    <row r="5" spans="1:7" x14ac:dyDescent="0.25">
      <c r="A5" s="792"/>
      <c r="B5" s="790"/>
      <c r="C5" s="790"/>
      <c r="D5" s="790"/>
      <c r="E5" s="790"/>
      <c r="F5" s="790"/>
      <c r="G5" s="791"/>
    </row>
    <row r="6" spans="1:7" x14ac:dyDescent="0.25">
      <c r="A6" s="792"/>
      <c r="B6" s="790"/>
      <c r="C6" s="790"/>
      <c r="D6" s="790"/>
      <c r="E6" s="790"/>
      <c r="F6" s="790"/>
      <c r="G6" s="791"/>
    </row>
    <row r="7" spans="1:7" x14ac:dyDescent="0.25">
      <c r="A7" s="792"/>
      <c r="B7" s="790"/>
      <c r="C7" s="790"/>
      <c r="D7" s="790"/>
      <c r="E7" s="790"/>
      <c r="F7" s="790"/>
      <c r="G7" s="791"/>
    </row>
    <row r="8" spans="1:7" x14ac:dyDescent="0.25">
      <c r="A8" s="792"/>
      <c r="B8" s="790"/>
      <c r="C8" s="790"/>
      <c r="D8" s="790"/>
      <c r="E8" s="790"/>
      <c r="F8" s="790"/>
      <c r="G8" s="791"/>
    </row>
    <row r="9" spans="1:7" x14ac:dyDescent="0.25">
      <c r="A9" s="792"/>
      <c r="B9" s="790"/>
      <c r="C9" s="790"/>
      <c r="D9" s="790"/>
      <c r="E9" s="790"/>
      <c r="F9" s="790"/>
      <c r="G9" s="791"/>
    </row>
    <row r="10" spans="1:7" x14ac:dyDescent="0.25">
      <c r="A10" s="792"/>
      <c r="B10" s="790"/>
      <c r="C10" s="790"/>
      <c r="D10" s="790"/>
      <c r="E10" s="790"/>
      <c r="F10" s="790"/>
      <c r="G10" s="791"/>
    </row>
    <row r="11" spans="1:7" x14ac:dyDescent="0.25">
      <c r="A11" s="792"/>
      <c r="B11" s="790"/>
      <c r="C11" s="790"/>
      <c r="D11" s="790"/>
      <c r="E11" s="790"/>
      <c r="F11" s="790"/>
      <c r="G11" s="791"/>
    </row>
    <row r="12" spans="1:7" x14ac:dyDescent="0.25">
      <c r="A12" s="792"/>
      <c r="B12" s="790"/>
      <c r="C12" s="790"/>
      <c r="D12" s="790"/>
      <c r="E12" s="790"/>
      <c r="F12" s="790"/>
      <c r="G12" s="791"/>
    </row>
    <row r="13" spans="1:7" x14ac:dyDescent="0.25">
      <c r="A13" s="792"/>
      <c r="B13" s="790"/>
      <c r="C13" s="790"/>
      <c r="D13" s="790"/>
      <c r="E13" s="790"/>
      <c r="F13" s="790"/>
      <c r="G13" s="791"/>
    </row>
    <row r="14" spans="1:7" x14ac:dyDescent="0.25">
      <c r="A14" s="792"/>
      <c r="B14" s="790"/>
      <c r="C14" s="790"/>
      <c r="D14" s="790"/>
      <c r="E14" s="790"/>
      <c r="F14" s="790"/>
      <c r="G14" s="791"/>
    </row>
    <row r="15" spans="1:7" x14ac:dyDescent="0.25">
      <c r="A15" s="792"/>
      <c r="B15" s="790"/>
      <c r="C15" s="790"/>
      <c r="D15" s="790"/>
      <c r="E15" s="790"/>
      <c r="F15" s="790"/>
      <c r="G15" s="791"/>
    </row>
    <row r="16" spans="1:7" x14ac:dyDescent="0.25">
      <c r="A16" s="792"/>
      <c r="B16" s="790"/>
      <c r="C16" s="790"/>
      <c r="D16" s="790"/>
      <c r="E16" s="790"/>
      <c r="F16" s="790"/>
      <c r="G16" s="791"/>
    </row>
    <row r="17" spans="1:7" x14ac:dyDescent="0.25">
      <c r="A17" s="792"/>
      <c r="B17" s="790"/>
      <c r="C17" s="790"/>
      <c r="D17" s="790"/>
      <c r="E17" s="790"/>
      <c r="F17" s="790"/>
      <c r="G17" s="791"/>
    </row>
    <row r="18" spans="1:7" x14ac:dyDescent="0.25">
      <c r="A18" s="792"/>
      <c r="B18" s="790"/>
      <c r="C18" s="790"/>
      <c r="D18" s="790"/>
      <c r="E18" s="790"/>
      <c r="F18" s="790"/>
      <c r="G18" s="791"/>
    </row>
    <row r="19" spans="1:7" x14ac:dyDescent="0.25">
      <c r="A19" s="792"/>
      <c r="B19" s="790"/>
      <c r="C19" s="790"/>
      <c r="D19" s="790"/>
      <c r="E19" s="790"/>
      <c r="F19" s="790"/>
      <c r="G19" s="791"/>
    </row>
    <row r="20" spans="1:7" x14ac:dyDescent="0.25">
      <c r="A20" s="792"/>
      <c r="B20" s="790"/>
      <c r="C20" s="790"/>
      <c r="D20" s="790"/>
      <c r="E20" s="790"/>
      <c r="F20" s="790"/>
      <c r="G20" s="791"/>
    </row>
    <row r="21" spans="1:7" x14ac:dyDescent="0.25">
      <c r="A21" s="792"/>
      <c r="B21" s="790"/>
      <c r="C21" s="790"/>
      <c r="D21" s="790"/>
      <c r="E21" s="790"/>
      <c r="F21" s="790"/>
      <c r="G21" s="791"/>
    </row>
    <row r="22" spans="1:7" x14ac:dyDescent="0.25">
      <c r="A22" s="792"/>
      <c r="B22" s="790"/>
      <c r="C22" s="790"/>
      <c r="D22" s="790"/>
      <c r="E22" s="790"/>
      <c r="F22" s="790"/>
      <c r="G22" s="791"/>
    </row>
    <row r="23" spans="1:7" x14ac:dyDescent="0.25">
      <c r="A23" s="792"/>
      <c r="B23" s="790"/>
      <c r="C23" s="790"/>
      <c r="D23" s="790"/>
      <c r="E23" s="790"/>
      <c r="F23" s="790"/>
      <c r="G23" s="791"/>
    </row>
    <row r="24" spans="1:7" x14ac:dyDescent="0.25">
      <c r="A24" s="792"/>
      <c r="B24" s="790"/>
      <c r="C24" s="790"/>
      <c r="D24" s="790"/>
      <c r="E24" s="790"/>
      <c r="F24" s="790"/>
      <c r="G24" s="791"/>
    </row>
    <row r="25" spans="1:7" x14ac:dyDescent="0.25">
      <c r="A25" s="792"/>
      <c r="B25" s="790"/>
      <c r="C25" s="790"/>
      <c r="D25" s="790"/>
      <c r="E25" s="790"/>
      <c r="F25" s="790"/>
      <c r="G25" s="791"/>
    </row>
    <row r="26" spans="1:7" x14ac:dyDescent="0.25">
      <c r="A26" s="792"/>
      <c r="B26" s="790"/>
      <c r="C26" s="790"/>
      <c r="D26" s="790"/>
      <c r="E26" s="790"/>
      <c r="F26" s="790"/>
      <c r="G26" s="791"/>
    </row>
    <row r="27" spans="1:7" x14ac:dyDescent="0.25">
      <c r="A27" s="792"/>
      <c r="B27" s="790"/>
      <c r="C27" s="790"/>
      <c r="D27" s="790"/>
      <c r="E27" s="790"/>
      <c r="F27" s="790"/>
      <c r="G27" s="791"/>
    </row>
    <row r="28" spans="1:7" x14ac:dyDescent="0.25">
      <c r="A28" s="792"/>
      <c r="B28" s="790"/>
      <c r="C28" s="790"/>
      <c r="D28" s="790"/>
      <c r="E28" s="790"/>
      <c r="F28" s="790"/>
      <c r="G28" s="791"/>
    </row>
    <row r="29" spans="1:7" x14ac:dyDescent="0.25">
      <c r="A29" s="792"/>
      <c r="B29" s="790"/>
      <c r="C29" s="790"/>
      <c r="D29" s="790"/>
      <c r="E29" s="790"/>
      <c r="F29" s="790"/>
      <c r="G29" s="791"/>
    </row>
    <row r="30" spans="1:7" x14ac:dyDescent="0.25">
      <c r="A30" s="792"/>
      <c r="B30" s="790"/>
      <c r="C30" s="790"/>
      <c r="D30" s="790"/>
      <c r="E30" s="790"/>
      <c r="F30" s="790"/>
      <c r="G30" s="791"/>
    </row>
    <row r="31" spans="1:7" x14ac:dyDescent="0.25">
      <c r="A31" s="792"/>
      <c r="B31" s="790"/>
      <c r="C31" s="790"/>
      <c r="D31" s="790"/>
      <c r="E31" s="790"/>
      <c r="F31" s="790"/>
      <c r="G31" s="791"/>
    </row>
    <row r="32" spans="1:7" x14ac:dyDescent="0.25">
      <c r="A32" s="792"/>
      <c r="B32" s="790"/>
      <c r="C32" s="790"/>
      <c r="D32" s="790"/>
      <c r="E32" s="790"/>
      <c r="F32" s="790"/>
      <c r="G32" s="791"/>
    </row>
    <row r="33" spans="1:7" x14ac:dyDescent="0.25">
      <c r="A33" s="792"/>
      <c r="B33" s="790"/>
      <c r="C33" s="790"/>
      <c r="D33" s="790"/>
      <c r="E33" s="790"/>
      <c r="F33" s="790"/>
      <c r="G33" s="791"/>
    </row>
    <row r="34" spans="1:7" ht="15.75" thickBot="1" x14ac:dyDescent="0.3">
      <c r="A34" s="793"/>
      <c r="B34" s="794"/>
      <c r="C34" s="794"/>
      <c r="D34" s="794"/>
      <c r="E34" s="794"/>
      <c r="F34" s="794"/>
      <c r="G34" s="795"/>
    </row>
  </sheetData>
  <mergeCells count="2">
    <mergeCell ref="A1:G1"/>
    <mergeCell ref="A2:G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8"/>
  <sheetViews>
    <sheetView topLeftCell="L1" zoomScaleNormal="100" workbookViewId="0">
      <selection activeCell="X54" sqref="X54"/>
    </sheetView>
  </sheetViews>
  <sheetFormatPr baseColWidth="10" defaultRowHeight="15" x14ac:dyDescent="0.25"/>
  <cols>
    <col min="1" max="2" width="14.7109375" customWidth="1"/>
    <col min="3" max="3" width="14" customWidth="1"/>
    <col min="4" max="4" width="17.7109375" customWidth="1"/>
    <col min="5" max="5" width="20" customWidth="1"/>
    <col min="13" max="13" width="18" customWidth="1"/>
    <col min="14" max="14" width="17.85546875" customWidth="1"/>
    <col min="15" max="15" width="17.28515625" customWidth="1"/>
    <col min="16" max="16" width="16.42578125" customWidth="1"/>
    <col min="17" max="17" width="14.28515625" customWidth="1"/>
    <col min="22" max="23" width="11.42578125" customWidth="1"/>
  </cols>
  <sheetData>
    <row r="1" spans="1:29" ht="15.75" thickBot="1" x14ac:dyDescent="0.3"/>
    <row r="2" spans="1:29" x14ac:dyDescent="0.25">
      <c r="C2" s="332" t="s">
        <v>122</v>
      </c>
      <c r="D2" s="333"/>
      <c r="E2" s="333"/>
      <c r="F2" s="333"/>
      <c r="G2" s="333"/>
      <c r="H2" s="333"/>
      <c r="I2" s="333"/>
      <c r="J2" s="333"/>
      <c r="K2" s="333"/>
      <c r="L2" s="333"/>
      <c r="M2" s="333"/>
      <c r="N2" s="333"/>
    </row>
    <row r="3" spans="1:29" x14ac:dyDescent="0.25">
      <c r="C3" s="334"/>
      <c r="D3" s="335"/>
      <c r="E3" s="335"/>
      <c r="F3" s="335"/>
      <c r="G3" s="335"/>
      <c r="H3" s="335"/>
      <c r="I3" s="335"/>
      <c r="J3" s="335"/>
      <c r="K3" s="335"/>
      <c r="L3" s="335"/>
      <c r="M3" s="335"/>
      <c r="N3" s="335"/>
    </row>
    <row r="4" spans="1:29" ht="15.75" thickBot="1" x14ac:dyDescent="0.3">
      <c r="C4" s="336"/>
      <c r="D4" s="337"/>
      <c r="E4" s="337"/>
      <c r="F4" s="337"/>
      <c r="G4" s="337"/>
      <c r="H4" s="337"/>
      <c r="I4" s="337"/>
      <c r="J4" s="337"/>
      <c r="K4" s="337"/>
      <c r="L4" s="337"/>
      <c r="M4" s="337"/>
      <c r="N4" s="337"/>
    </row>
    <row r="6" spans="1:29" ht="15.75" thickBot="1" x14ac:dyDescent="0.3"/>
    <row r="7" spans="1:29" ht="15" customHeight="1" thickBot="1" x14ac:dyDescent="0.3">
      <c r="A7" s="338" t="s">
        <v>69</v>
      </c>
      <c r="B7" s="339"/>
      <c r="C7" s="339"/>
      <c r="D7" s="339"/>
      <c r="E7" s="340"/>
      <c r="G7" s="338" t="s">
        <v>73</v>
      </c>
      <c r="H7" s="339"/>
      <c r="I7" s="339"/>
      <c r="J7" s="339"/>
      <c r="K7" s="340"/>
      <c r="M7" s="338" t="s">
        <v>72</v>
      </c>
      <c r="N7" s="339"/>
      <c r="O7" s="339"/>
      <c r="P7" s="339"/>
      <c r="Q7" s="340"/>
      <c r="S7" s="338" t="s">
        <v>71</v>
      </c>
      <c r="T7" s="339"/>
      <c r="U7" s="339"/>
      <c r="V7" s="339"/>
      <c r="W7" s="340"/>
      <c r="Y7" s="350" t="s">
        <v>70</v>
      </c>
      <c r="Z7" s="351"/>
      <c r="AA7" s="351"/>
      <c r="AB7" s="351"/>
      <c r="AC7" s="352"/>
    </row>
    <row r="8" spans="1:29" x14ac:dyDescent="0.25">
      <c r="A8" s="362" t="s">
        <v>210</v>
      </c>
      <c r="B8" s="363"/>
      <c r="C8" s="363"/>
      <c r="D8" s="363"/>
      <c r="E8" s="364"/>
      <c r="G8" s="341"/>
      <c r="H8" s="342"/>
      <c r="I8" s="342"/>
      <c r="J8" s="342"/>
      <c r="K8" s="343"/>
      <c r="M8" s="371" t="s">
        <v>180</v>
      </c>
      <c r="N8" s="371"/>
      <c r="O8" s="371"/>
      <c r="P8" s="371"/>
      <c r="Q8" s="371"/>
      <c r="S8" s="810" t="s">
        <v>241</v>
      </c>
      <c r="T8" s="811"/>
      <c r="U8" s="811"/>
      <c r="V8" s="811"/>
      <c r="W8" s="812"/>
      <c r="Y8" s="353" t="s">
        <v>209</v>
      </c>
      <c r="Z8" s="354"/>
      <c r="AA8" s="354"/>
      <c r="AB8" s="354"/>
      <c r="AC8" s="355"/>
    </row>
    <row r="9" spans="1:29" x14ac:dyDescent="0.25">
      <c r="A9" s="365"/>
      <c r="B9" s="366"/>
      <c r="C9" s="366"/>
      <c r="D9" s="366"/>
      <c r="E9" s="367"/>
      <c r="G9" s="344"/>
      <c r="H9" s="345"/>
      <c r="I9" s="345"/>
      <c r="J9" s="345"/>
      <c r="K9" s="346"/>
      <c r="M9" s="372"/>
      <c r="N9" s="372"/>
      <c r="O9" s="372"/>
      <c r="P9" s="372"/>
      <c r="Q9" s="372"/>
      <c r="S9" s="813"/>
      <c r="T9" s="814"/>
      <c r="U9" s="814"/>
      <c r="V9" s="814"/>
      <c r="W9" s="815"/>
      <c r="Y9" s="356"/>
      <c r="Z9" s="357"/>
      <c r="AA9" s="357"/>
      <c r="AB9" s="357"/>
      <c r="AC9" s="358"/>
    </row>
    <row r="10" spans="1:29" x14ac:dyDescent="0.25">
      <c r="A10" s="365"/>
      <c r="B10" s="366"/>
      <c r="C10" s="366"/>
      <c r="D10" s="366"/>
      <c r="E10" s="367"/>
      <c r="G10" s="344"/>
      <c r="H10" s="345"/>
      <c r="I10" s="345"/>
      <c r="J10" s="345"/>
      <c r="K10" s="346"/>
      <c r="M10" s="372"/>
      <c r="N10" s="372"/>
      <c r="O10" s="372"/>
      <c r="P10" s="372"/>
      <c r="Q10" s="372"/>
      <c r="S10" s="813"/>
      <c r="T10" s="814"/>
      <c r="U10" s="814"/>
      <c r="V10" s="814"/>
      <c r="W10" s="815"/>
      <c r="Y10" s="356"/>
      <c r="Z10" s="357"/>
      <c r="AA10" s="357"/>
      <c r="AB10" s="357"/>
      <c r="AC10" s="358"/>
    </row>
    <row r="11" spans="1:29" x14ac:dyDescent="0.25">
      <c r="A11" s="365"/>
      <c r="B11" s="366"/>
      <c r="C11" s="366"/>
      <c r="D11" s="366"/>
      <c r="E11" s="367"/>
      <c r="G11" s="344"/>
      <c r="H11" s="345"/>
      <c r="I11" s="345"/>
      <c r="J11" s="345"/>
      <c r="K11" s="346"/>
      <c r="M11" s="372"/>
      <c r="N11" s="372"/>
      <c r="O11" s="372"/>
      <c r="P11" s="372"/>
      <c r="Q11" s="372"/>
      <c r="S11" s="813"/>
      <c r="T11" s="814"/>
      <c r="U11" s="814"/>
      <c r="V11" s="814"/>
      <c r="W11" s="815"/>
      <c r="Y11" s="356"/>
      <c r="Z11" s="357"/>
      <c r="AA11" s="357"/>
      <c r="AB11" s="357"/>
      <c r="AC11" s="358"/>
    </row>
    <row r="12" spans="1:29" x14ac:dyDescent="0.25">
      <c r="A12" s="365"/>
      <c r="B12" s="366"/>
      <c r="C12" s="366"/>
      <c r="D12" s="366"/>
      <c r="E12" s="367"/>
      <c r="G12" s="344"/>
      <c r="H12" s="345"/>
      <c r="I12" s="345"/>
      <c r="J12" s="345"/>
      <c r="K12" s="346"/>
      <c r="M12" s="372"/>
      <c r="N12" s="372"/>
      <c r="O12" s="372"/>
      <c r="P12" s="372"/>
      <c r="Q12" s="372"/>
      <c r="S12" s="813"/>
      <c r="T12" s="814"/>
      <c r="U12" s="814"/>
      <c r="V12" s="814"/>
      <c r="W12" s="815"/>
      <c r="Y12" s="356"/>
      <c r="Z12" s="357"/>
      <c r="AA12" s="357"/>
      <c r="AB12" s="357"/>
      <c r="AC12" s="358"/>
    </row>
    <row r="13" spans="1:29" x14ac:dyDescent="0.25">
      <c r="A13" s="365"/>
      <c r="B13" s="366"/>
      <c r="C13" s="366"/>
      <c r="D13" s="366"/>
      <c r="E13" s="367"/>
      <c r="G13" s="344"/>
      <c r="H13" s="345"/>
      <c r="I13" s="345"/>
      <c r="J13" s="345"/>
      <c r="K13" s="346"/>
      <c r="M13" s="372"/>
      <c r="N13" s="372"/>
      <c r="O13" s="372"/>
      <c r="P13" s="372"/>
      <c r="Q13" s="372"/>
      <c r="S13" s="813"/>
      <c r="T13" s="814"/>
      <c r="U13" s="814"/>
      <c r="V13" s="814"/>
      <c r="W13" s="815"/>
      <c r="Y13" s="356"/>
      <c r="Z13" s="357"/>
      <c r="AA13" s="357"/>
      <c r="AB13" s="357"/>
      <c r="AC13" s="358"/>
    </row>
    <row r="14" spans="1:29" x14ac:dyDescent="0.25">
      <c r="A14" s="365"/>
      <c r="B14" s="366"/>
      <c r="C14" s="366"/>
      <c r="D14" s="366"/>
      <c r="E14" s="367"/>
      <c r="G14" s="344"/>
      <c r="H14" s="345"/>
      <c r="I14" s="345"/>
      <c r="J14" s="345"/>
      <c r="K14" s="346"/>
      <c r="M14" s="372"/>
      <c r="N14" s="372"/>
      <c r="O14" s="372"/>
      <c r="P14" s="372"/>
      <c r="Q14" s="372"/>
      <c r="S14" s="813"/>
      <c r="T14" s="814"/>
      <c r="U14" s="814"/>
      <c r="V14" s="814"/>
      <c r="W14" s="815"/>
      <c r="Y14" s="356"/>
      <c r="Z14" s="357"/>
      <c r="AA14" s="357"/>
      <c r="AB14" s="357"/>
      <c r="AC14" s="358"/>
    </row>
    <row r="15" spans="1:29" x14ac:dyDescent="0.25">
      <c r="A15" s="365"/>
      <c r="B15" s="366"/>
      <c r="C15" s="366"/>
      <c r="D15" s="366"/>
      <c r="E15" s="367"/>
      <c r="G15" s="344"/>
      <c r="H15" s="345"/>
      <c r="I15" s="345"/>
      <c r="J15" s="345"/>
      <c r="K15" s="346"/>
      <c r="M15" s="372"/>
      <c r="N15" s="372"/>
      <c r="O15" s="372"/>
      <c r="P15" s="372"/>
      <c r="Q15" s="372"/>
      <c r="S15" s="813"/>
      <c r="T15" s="814"/>
      <c r="U15" s="814"/>
      <c r="V15" s="814"/>
      <c r="W15" s="815"/>
      <c r="Y15" s="356"/>
      <c r="Z15" s="357"/>
      <c r="AA15" s="357"/>
      <c r="AB15" s="357"/>
      <c r="AC15" s="358"/>
    </row>
    <row r="16" spans="1:29" x14ac:dyDescent="0.25">
      <c r="A16" s="365"/>
      <c r="B16" s="366"/>
      <c r="C16" s="366"/>
      <c r="D16" s="366"/>
      <c r="E16" s="367"/>
      <c r="G16" s="344"/>
      <c r="H16" s="345"/>
      <c r="I16" s="345"/>
      <c r="J16" s="345"/>
      <c r="K16" s="346"/>
      <c r="M16" s="372"/>
      <c r="N16" s="372"/>
      <c r="O16" s="372"/>
      <c r="P16" s="372"/>
      <c r="Q16" s="372"/>
      <c r="S16" s="813"/>
      <c r="T16" s="814"/>
      <c r="U16" s="814"/>
      <c r="V16" s="814"/>
      <c r="W16" s="815"/>
      <c r="Y16" s="356"/>
      <c r="Z16" s="357"/>
      <c r="AA16" s="357"/>
      <c r="AB16" s="357"/>
      <c r="AC16" s="358"/>
    </row>
    <row r="17" spans="1:29" x14ac:dyDescent="0.25">
      <c r="A17" s="365"/>
      <c r="B17" s="366"/>
      <c r="C17" s="366"/>
      <c r="D17" s="366"/>
      <c r="E17" s="367"/>
      <c r="G17" s="344"/>
      <c r="H17" s="345"/>
      <c r="I17" s="345"/>
      <c r="J17" s="345"/>
      <c r="K17" s="346"/>
      <c r="M17" s="372"/>
      <c r="N17" s="372"/>
      <c r="O17" s="372"/>
      <c r="P17" s="372"/>
      <c r="Q17" s="372"/>
      <c r="S17" s="813"/>
      <c r="T17" s="814"/>
      <c r="U17" s="814"/>
      <c r="V17" s="814"/>
      <c r="W17" s="815"/>
      <c r="Y17" s="356"/>
      <c r="Z17" s="357"/>
      <c r="AA17" s="357"/>
      <c r="AB17" s="357"/>
      <c r="AC17" s="358"/>
    </row>
    <row r="18" spans="1:29" x14ac:dyDescent="0.25">
      <c r="A18" s="365"/>
      <c r="B18" s="366"/>
      <c r="C18" s="366"/>
      <c r="D18" s="366"/>
      <c r="E18" s="367"/>
      <c r="G18" s="344"/>
      <c r="H18" s="345"/>
      <c r="I18" s="345"/>
      <c r="J18" s="345"/>
      <c r="K18" s="346"/>
      <c r="M18" s="372"/>
      <c r="N18" s="372"/>
      <c r="O18" s="372"/>
      <c r="P18" s="372"/>
      <c r="Q18" s="372"/>
      <c r="S18" s="813"/>
      <c r="T18" s="814"/>
      <c r="U18" s="814"/>
      <c r="V18" s="814"/>
      <c r="W18" s="815"/>
      <c r="Y18" s="356"/>
      <c r="Z18" s="357"/>
      <c r="AA18" s="357"/>
      <c r="AB18" s="357"/>
      <c r="AC18" s="358"/>
    </row>
    <row r="19" spans="1:29" x14ac:dyDescent="0.25">
      <c r="A19" s="365"/>
      <c r="B19" s="366"/>
      <c r="C19" s="366"/>
      <c r="D19" s="366"/>
      <c r="E19" s="367"/>
      <c r="G19" s="344"/>
      <c r="H19" s="345"/>
      <c r="I19" s="345"/>
      <c r="J19" s="345"/>
      <c r="K19" s="346"/>
      <c r="M19" s="372"/>
      <c r="N19" s="372"/>
      <c r="O19" s="372"/>
      <c r="P19" s="372"/>
      <c r="Q19" s="372"/>
      <c r="S19" s="813"/>
      <c r="T19" s="814"/>
      <c r="U19" s="814"/>
      <c r="V19" s="814"/>
      <c r="W19" s="815"/>
      <c r="Y19" s="356"/>
      <c r="Z19" s="357"/>
      <c r="AA19" s="357"/>
      <c r="AB19" s="357"/>
      <c r="AC19" s="358"/>
    </row>
    <row r="20" spans="1:29" x14ac:dyDescent="0.25">
      <c r="A20" s="365"/>
      <c r="B20" s="366"/>
      <c r="C20" s="366"/>
      <c r="D20" s="366"/>
      <c r="E20" s="367"/>
      <c r="G20" s="344"/>
      <c r="H20" s="345"/>
      <c r="I20" s="345"/>
      <c r="J20" s="345"/>
      <c r="K20" s="346"/>
      <c r="M20" s="372"/>
      <c r="N20" s="372"/>
      <c r="O20" s="372"/>
      <c r="P20" s="372"/>
      <c r="Q20" s="372"/>
      <c r="S20" s="813"/>
      <c r="T20" s="814"/>
      <c r="U20" s="814"/>
      <c r="V20" s="814"/>
      <c r="W20" s="815"/>
      <c r="Y20" s="356"/>
      <c r="Z20" s="357"/>
      <c r="AA20" s="357"/>
      <c r="AB20" s="357"/>
      <c r="AC20" s="358"/>
    </row>
    <row r="21" spans="1:29" x14ac:dyDescent="0.25">
      <c r="A21" s="365"/>
      <c r="B21" s="366"/>
      <c r="C21" s="366"/>
      <c r="D21" s="366"/>
      <c r="E21" s="367"/>
      <c r="G21" s="344"/>
      <c r="H21" s="345"/>
      <c r="I21" s="345"/>
      <c r="J21" s="345"/>
      <c r="K21" s="346"/>
      <c r="M21" s="372"/>
      <c r="N21" s="372"/>
      <c r="O21" s="372"/>
      <c r="P21" s="372"/>
      <c r="Q21" s="372"/>
      <c r="S21" s="813"/>
      <c r="T21" s="814"/>
      <c r="U21" s="814"/>
      <c r="V21" s="814"/>
      <c r="W21" s="815"/>
      <c r="Y21" s="356"/>
      <c r="Z21" s="357"/>
      <c r="AA21" s="357"/>
      <c r="AB21" s="357"/>
      <c r="AC21" s="358"/>
    </row>
    <row r="22" spans="1:29" x14ac:dyDescent="0.25">
      <c r="A22" s="365"/>
      <c r="B22" s="366"/>
      <c r="C22" s="366"/>
      <c r="D22" s="366"/>
      <c r="E22" s="367"/>
      <c r="G22" s="344"/>
      <c r="H22" s="345"/>
      <c r="I22" s="345"/>
      <c r="J22" s="345"/>
      <c r="K22" s="346"/>
      <c r="M22" s="372"/>
      <c r="N22" s="372"/>
      <c r="O22" s="372"/>
      <c r="P22" s="372"/>
      <c r="Q22" s="372"/>
      <c r="S22" s="813"/>
      <c r="T22" s="814"/>
      <c r="U22" s="814"/>
      <c r="V22" s="814"/>
      <c r="W22" s="815"/>
      <c r="Y22" s="356"/>
      <c r="Z22" s="357"/>
      <c r="AA22" s="357"/>
      <c r="AB22" s="357"/>
      <c r="AC22" s="358"/>
    </row>
    <row r="23" spans="1:29" x14ac:dyDescent="0.25">
      <c r="A23" s="365"/>
      <c r="B23" s="366"/>
      <c r="C23" s="366"/>
      <c r="D23" s="366"/>
      <c r="E23" s="367"/>
      <c r="G23" s="344"/>
      <c r="H23" s="345"/>
      <c r="I23" s="345"/>
      <c r="J23" s="345"/>
      <c r="K23" s="346"/>
      <c r="M23" s="372"/>
      <c r="N23" s="372"/>
      <c r="O23" s="372"/>
      <c r="P23" s="372"/>
      <c r="Q23" s="372"/>
      <c r="S23" s="813"/>
      <c r="T23" s="814"/>
      <c r="U23" s="814"/>
      <c r="V23" s="814"/>
      <c r="W23" s="815"/>
      <c r="Y23" s="356"/>
      <c r="Z23" s="357"/>
      <c r="AA23" s="357"/>
      <c r="AB23" s="357"/>
      <c r="AC23" s="358"/>
    </row>
    <row r="24" spans="1:29" x14ac:dyDescent="0.25">
      <c r="A24" s="365"/>
      <c r="B24" s="366"/>
      <c r="C24" s="366"/>
      <c r="D24" s="366"/>
      <c r="E24" s="367"/>
      <c r="G24" s="344"/>
      <c r="H24" s="345"/>
      <c r="I24" s="345"/>
      <c r="J24" s="345"/>
      <c r="K24" s="346"/>
      <c r="M24" s="372"/>
      <c r="N24" s="372"/>
      <c r="O24" s="372"/>
      <c r="P24" s="372"/>
      <c r="Q24" s="372"/>
      <c r="S24" s="813"/>
      <c r="T24" s="814"/>
      <c r="U24" s="814"/>
      <c r="V24" s="814"/>
      <c r="W24" s="815"/>
      <c r="Y24" s="356"/>
      <c r="Z24" s="357"/>
      <c r="AA24" s="357"/>
      <c r="AB24" s="357"/>
      <c r="AC24" s="358"/>
    </row>
    <row r="25" spans="1:29" x14ac:dyDescent="0.25">
      <c r="A25" s="365"/>
      <c r="B25" s="366"/>
      <c r="C25" s="366"/>
      <c r="D25" s="366"/>
      <c r="E25" s="367"/>
      <c r="G25" s="344"/>
      <c r="H25" s="345"/>
      <c r="I25" s="345"/>
      <c r="J25" s="345"/>
      <c r="K25" s="346"/>
      <c r="M25" s="372"/>
      <c r="N25" s="372"/>
      <c r="O25" s="372"/>
      <c r="P25" s="372"/>
      <c r="Q25" s="372"/>
      <c r="S25" s="813"/>
      <c r="T25" s="814"/>
      <c r="U25" s="814"/>
      <c r="V25" s="814"/>
      <c r="W25" s="815"/>
      <c r="Y25" s="356"/>
      <c r="Z25" s="357"/>
      <c r="AA25" s="357"/>
      <c r="AB25" s="357"/>
      <c r="AC25" s="358"/>
    </row>
    <row r="26" spans="1:29" x14ac:dyDescent="0.25">
      <c r="A26" s="365"/>
      <c r="B26" s="366"/>
      <c r="C26" s="366"/>
      <c r="D26" s="366"/>
      <c r="E26" s="367"/>
      <c r="G26" s="344"/>
      <c r="H26" s="345"/>
      <c r="I26" s="345"/>
      <c r="J26" s="345"/>
      <c r="K26" s="346"/>
      <c r="M26" s="372"/>
      <c r="N26" s="372"/>
      <c r="O26" s="372"/>
      <c r="P26" s="372"/>
      <c r="Q26" s="372"/>
      <c r="S26" s="813"/>
      <c r="T26" s="814"/>
      <c r="U26" s="814"/>
      <c r="V26" s="814"/>
      <c r="W26" s="815"/>
      <c r="Y26" s="356"/>
      <c r="Z26" s="357"/>
      <c r="AA26" s="357"/>
      <c r="AB26" s="357"/>
      <c r="AC26" s="358"/>
    </row>
    <row r="27" spans="1:29" x14ac:dyDescent="0.25">
      <c r="A27" s="365"/>
      <c r="B27" s="366"/>
      <c r="C27" s="366"/>
      <c r="D27" s="366"/>
      <c r="E27" s="367"/>
      <c r="G27" s="344"/>
      <c r="H27" s="345"/>
      <c r="I27" s="345"/>
      <c r="J27" s="345"/>
      <c r="K27" s="346"/>
      <c r="M27" s="372"/>
      <c r="N27" s="372"/>
      <c r="O27" s="372"/>
      <c r="P27" s="372"/>
      <c r="Q27" s="372"/>
      <c r="S27" s="813"/>
      <c r="T27" s="814"/>
      <c r="U27" s="814"/>
      <c r="V27" s="814"/>
      <c r="W27" s="815"/>
      <c r="Y27" s="356"/>
      <c r="Z27" s="357"/>
      <c r="AA27" s="357"/>
      <c r="AB27" s="357"/>
      <c r="AC27" s="358"/>
    </row>
    <row r="28" spans="1:29" x14ac:dyDescent="0.25">
      <c r="A28" s="365"/>
      <c r="B28" s="366"/>
      <c r="C28" s="366"/>
      <c r="D28" s="366"/>
      <c r="E28" s="367"/>
      <c r="G28" s="344"/>
      <c r="H28" s="345"/>
      <c r="I28" s="345"/>
      <c r="J28" s="345"/>
      <c r="K28" s="346"/>
      <c r="M28" s="372"/>
      <c r="N28" s="372"/>
      <c r="O28" s="372"/>
      <c r="P28" s="372"/>
      <c r="Q28" s="372"/>
      <c r="S28" s="813"/>
      <c r="T28" s="814"/>
      <c r="U28" s="814"/>
      <c r="V28" s="814"/>
      <c r="W28" s="815"/>
      <c r="Y28" s="356"/>
      <c r="Z28" s="357"/>
      <c r="AA28" s="357"/>
      <c r="AB28" s="357"/>
      <c r="AC28" s="358"/>
    </row>
    <row r="29" spans="1:29" x14ac:dyDescent="0.25">
      <c r="A29" s="365"/>
      <c r="B29" s="366"/>
      <c r="C29" s="366"/>
      <c r="D29" s="366"/>
      <c r="E29" s="367"/>
      <c r="G29" s="344"/>
      <c r="H29" s="345"/>
      <c r="I29" s="345"/>
      <c r="J29" s="345"/>
      <c r="K29" s="346"/>
      <c r="M29" s="372"/>
      <c r="N29" s="372"/>
      <c r="O29" s="372"/>
      <c r="P29" s="372"/>
      <c r="Q29" s="372"/>
      <c r="S29" s="813"/>
      <c r="T29" s="814"/>
      <c r="U29" s="814"/>
      <c r="V29" s="814"/>
      <c r="W29" s="815"/>
      <c r="Y29" s="356"/>
      <c r="Z29" s="357"/>
      <c r="AA29" s="357"/>
      <c r="AB29" s="357"/>
      <c r="AC29" s="358"/>
    </row>
    <row r="30" spans="1:29" x14ac:dyDescent="0.25">
      <c r="A30" s="365"/>
      <c r="B30" s="366"/>
      <c r="C30" s="366"/>
      <c r="D30" s="366"/>
      <c r="E30" s="367"/>
      <c r="G30" s="344"/>
      <c r="H30" s="345"/>
      <c r="I30" s="345"/>
      <c r="J30" s="345"/>
      <c r="K30" s="346"/>
      <c r="M30" s="372"/>
      <c r="N30" s="372"/>
      <c r="O30" s="372"/>
      <c r="P30" s="372"/>
      <c r="Q30" s="372"/>
      <c r="S30" s="813"/>
      <c r="T30" s="814"/>
      <c r="U30" s="814"/>
      <c r="V30" s="814"/>
      <c r="W30" s="815"/>
      <c r="Y30" s="356"/>
      <c r="Z30" s="357"/>
      <c r="AA30" s="357"/>
      <c r="AB30" s="357"/>
      <c r="AC30" s="358"/>
    </row>
    <row r="31" spans="1:29" x14ac:dyDescent="0.25">
      <c r="A31" s="365"/>
      <c r="B31" s="366"/>
      <c r="C31" s="366"/>
      <c r="D31" s="366"/>
      <c r="E31" s="367"/>
      <c r="G31" s="344"/>
      <c r="H31" s="345"/>
      <c r="I31" s="345"/>
      <c r="J31" s="345"/>
      <c r="K31" s="346"/>
      <c r="M31" s="372"/>
      <c r="N31" s="372"/>
      <c r="O31" s="372"/>
      <c r="P31" s="372"/>
      <c r="Q31" s="372"/>
      <c r="S31" s="813"/>
      <c r="T31" s="814"/>
      <c r="U31" s="814"/>
      <c r="V31" s="814"/>
      <c r="W31" s="815"/>
      <c r="Y31" s="356"/>
      <c r="Z31" s="357"/>
      <c r="AA31" s="357"/>
      <c r="AB31" s="357"/>
      <c r="AC31" s="358"/>
    </row>
    <row r="32" spans="1:29" x14ac:dyDescent="0.25">
      <c r="A32" s="365"/>
      <c r="B32" s="366"/>
      <c r="C32" s="366"/>
      <c r="D32" s="366"/>
      <c r="E32" s="367"/>
      <c r="G32" s="344"/>
      <c r="H32" s="345"/>
      <c r="I32" s="345"/>
      <c r="J32" s="345"/>
      <c r="K32" s="346"/>
      <c r="M32" s="372"/>
      <c r="N32" s="372"/>
      <c r="O32" s="372"/>
      <c r="P32" s="372"/>
      <c r="Q32" s="372"/>
      <c r="S32" s="813"/>
      <c r="T32" s="814"/>
      <c r="U32" s="814"/>
      <c r="V32" s="814"/>
      <c r="W32" s="815"/>
      <c r="Y32" s="356"/>
      <c r="Z32" s="357"/>
      <c r="AA32" s="357"/>
      <c r="AB32" s="357"/>
      <c r="AC32" s="358"/>
    </row>
    <row r="33" spans="1:29" x14ac:dyDescent="0.25">
      <c r="A33" s="365"/>
      <c r="B33" s="366"/>
      <c r="C33" s="366"/>
      <c r="D33" s="366"/>
      <c r="E33" s="367"/>
      <c r="G33" s="344"/>
      <c r="H33" s="345"/>
      <c r="I33" s="345"/>
      <c r="J33" s="345"/>
      <c r="K33" s="346"/>
      <c r="M33" s="372"/>
      <c r="N33" s="372"/>
      <c r="O33" s="372"/>
      <c r="P33" s="372"/>
      <c r="Q33" s="372"/>
      <c r="S33" s="813"/>
      <c r="T33" s="814"/>
      <c r="U33" s="814"/>
      <c r="V33" s="814"/>
      <c r="W33" s="815"/>
      <c r="Y33" s="356"/>
      <c r="Z33" s="357"/>
      <c r="AA33" s="357"/>
      <c r="AB33" s="357"/>
      <c r="AC33" s="358"/>
    </row>
    <row r="34" spans="1:29" x14ac:dyDescent="0.25">
      <c r="A34" s="365"/>
      <c r="B34" s="366"/>
      <c r="C34" s="366"/>
      <c r="D34" s="366"/>
      <c r="E34" s="367"/>
      <c r="G34" s="344"/>
      <c r="H34" s="345"/>
      <c r="I34" s="345"/>
      <c r="J34" s="345"/>
      <c r="K34" s="346"/>
      <c r="M34" s="372"/>
      <c r="N34" s="372"/>
      <c r="O34" s="372"/>
      <c r="P34" s="372"/>
      <c r="Q34" s="372"/>
      <c r="S34" s="813"/>
      <c r="T34" s="814"/>
      <c r="U34" s="814"/>
      <c r="V34" s="814"/>
      <c r="W34" s="815"/>
      <c r="Y34" s="356"/>
      <c r="Z34" s="357"/>
      <c r="AA34" s="357"/>
      <c r="AB34" s="357"/>
      <c r="AC34" s="358"/>
    </row>
    <row r="35" spans="1:29" x14ac:dyDescent="0.25">
      <c r="A35" s="365"/>
      <c r="B35" s="366"/>
      <c r="C35" s="366"/>
      <c r="D35" s="366"/>
      <c r="E35" s="367"/>
      <c r="G35" s="344"/>
      <c r="H35" s="345"/>
      <c r="I35" s="345"/>
      <c r="J35" s="345"/>
      <c r="K35" s="346"/>
      <c r="M35" s="372"/>
      <c r="N35" s="372"/>
      <c r="O35" s="372"/>
      <c r="P35" s="372"/>
      <c r="Q35" s="372"/>
      <c r="S35" s="813"/>
      <c r="T35" s="814"/>
      <c r="U35" s="814"/>
      <c r="V35" s="814"/>
      <c r="W35" s="815"/>
      <c r="Y35" s="356"/>
      <c r="Z35" s="357"/>
      <c r="AA35" s="357"/>
      <c r="AB35" s="357"/>
      <c r="AC35" s="358"/>
    </row>
    <row r="36" spans="1:29" x14ac:dyDescent="0.25">
      <c r="A36" s="365"/>
      <c r="B36" s="366"/>
      <c r="C36" s="366"/>
      <c r="D36" s="366"/>
      <c r="E36" s="367"/>
      <c r="G36" s="344"/>
      <c r="H36" s="345"/>
      <c r="I36" s="345"/>
      <c r="J36" s="345"/>
      <c r="K36" s="346"/>
      <c r="M36" s="372"/>
      <c r="N36" s="372"/>
      <c r="O36" s="372"/>
      <c r="P36" s="372"/>
      <c r="Q36" s="372"/>
      <c r="S36" s="813"/>
      <c r="T36" s="814"/>
      <c r="U36" s="814"/>
      <c r="V36" s="814"/>
      <c r="W36" s="815"/>
      <c r="Y36" s="356"/>
      <c r="Z36" s="357"/>
      <c r="AA36" s="357"/>
      <c r="AB36" s="357"/>
      <c r="AC36" s="358"/>
    </row>
    <row r="37" spans="1:29" x14ac:dyDescent="0.25">
      <c r="A37" s="365"/>
      <c r="B37" s="366"/>
      <c r="C37" s="366"/>
      <c r="D37" s="366"/>
      <c r="E37" s="367"/>
      <c r="G37" s="344"/>
      <c r="H37" s="345"/>
      <c r="I37" s="345"/>
      <c r="J37" s="345"/>
      <c r="K37" s="346"/>
      <c r="M37" s="372"/>
      <c r="N37" s="372"/>
      <c r="O37" s="372"/>
      <c r="P37" s="372"/>
      <c r="Q37" s="372"/>
      <c r="S37" s="813"/>
      <c r="T37" s="814"/>
      <c r="U37" s="814"/>
      <c r="V37" s="814"/>
      <c r="W37" s="815"/>
      <c r="Y37" s="356"/>
      <c r="Z37" s="357"/>
      <c r="AA37" s="357"/>
      <c r="AB37" s="357"/>
      <c r="AC37" s="358"/>
    </row>
    <row r="38" spans="1:29" x14ac:dyDescent="0.25">
      <c r="A38" s="365"/>
      <c r="B38" s="366"/>
      <c r="C38" s="366"/>
      <c r="D38" s="366"/>
      <c r="E38" s="367"/>
      <c r="G38" s="344"/>
      <c r="H38" s="345"/>
      <c r="I38" s="345"/>
      <c r="J38" s="345"/>
      <c r="K38" s="346"/>
      <c r="M38" s="372"/>
      <c r="N38" s="372"/>
      <c r="O38" s="372"/>
      <c r="P38" s="372"/>
      <c r="Q38" s="372"/>
      <c r="S38" s="813"/>
      <c r="T38" s="814"/>
      <c r="U38" s="814"/>
      <c r="V38" s="814"/>
      <c r="W38" s="815"/>
      <c r="Y38" s="356"/>
      <c r="Z38" s="357"/>
      <c r="AA38" s="357"/>
      <c r="AB38" s="357"/>
      <c r="AC38" s="358"/>
    </row>
    <row r="39" spans="1:29" x14ac:dyDescent="0.25">
      <c r="A39" s="365"/>
      <c r="B39" s="366"/>
      <c r="C39" s="366"/>
      <c r="D39" s="366"/>
      <c r="E39" s="367"/>
      <c r="G39" s="344"/>
      <c r="H39" s="345"/>
      <c r="I39" s="345"/>
      <c r="J39" s="345"/>
      <c r="K39" s="346"/>
      <c r="M39" s="372"/>
      <c r="N39" s="372"/>
      <c r="O39" s="372"/>
      <c r="P39" s="372"/>
      <c r="Q39" s="372"/>
      <c r="S39" s="813"/>
      <c r="T39" s="814"/>
      <c r="U39" s="814"/>
      <c r="V39" s="814"/>
      <c r="W39" s="815"/>
      <c r="Y39" s="356"/>
      <c r="Z39" s="357"/>
      <c r="AA39" s="357"/>
      <c r="AB39" s="357"/>
      <c r="AC39" s="358"/>
    </row>
    <row r="40" spans="1:29" x14ac:dyDescent="0.25">
      <c r="A40" s="365"/>
      <c r="B40" s="366"/>
      <c r="C40" s="366"/>
      <c r="D40" s="366"/>
      <c r="E40" s="367"/>
      <c r="G40" s="344"/>
      <c r="H40" s="345"/>
      <c r="I40" s="345"/>
      <c r="J40" s="345"/>
      <c r="K40" s="346"/>
      <c r="M40" s="372"/>
      <c r="N40" s="372"/>
      <c r="O40" s="372"/>
      <c r="P40" s="372"/>
      <c r="Q40" s="372"/>
      <c r="S40" s="813"/>
      <c r="T40" s="814"/>
      <c r="U40" s="814"/>
      <c r="V40" s="814"/>
      <c r="W40" s="815"/>
      <c r="Y40" s="356"/>
      <c r="Z40" s="357"/>
      <c r="AA40" s="357"/>
      <c r="AB40" s="357"/>
      <c r="AC40" s="358"/>
    </row>
    <row r="41" spans="1:29" x14ac:dyDescent="0.25">
      <c r="A41" s="365"/>
      <c r="B41" s="366"/>
      <c r="C41" s="366"/>
      <c r="D41" s="366"/>
      <c r="E41" s="367"/>
      <c r="G41" s="344"/>
      <c r="H41" s="345"/>
      <c r="I41" s="345"/>
      <c r="J41" s="345"/>
      <c r="K41" s="346"/>
      <c r="M41" s="372"/>
      <c r="N41" s="372"/>
      <c r="O41" s="372"/>
      <c r="P41" s="372"/>
      <c r="Q41" s="372"/>
      <c r="S41" s="813"/>
      <c r="T41" s="814"/>
      <c r="U41" s="814"/>
      <c r="V41" s="814"/>
      <c r="W41" s="815"/>
      <c r="Y41" s="356"/>
      <c r="Z41" s="357"/>
      <c r="AA41" s="357"/>
      <c r="AB41" s="357"/>
      <c r="AC41" s="358"/>
    </row>
    <row r="42" spans="1:29" x14ac:dyDescent="0.25">
      <c r="A42" s="365"/>
      <c r="B42" s="366"/>
      <c r="C42" s="366"/>
      <c r="D42" s="366"/>
      <c r="E42" s="367"/>
      <c r="G42" s="344"/>
      <c r="H42" s="345"/>
      <c r="I42" s="345"/>
      <c r="J42" s="345"/>
      <c r="K42" s="346"/>
      <c r="M42" s="372"/>
      <c r="N42" s="372"/>
      <c r="O42" s="372"/>
      <c r="P42" s="372"/>
      <c r="Q42" s="372"/>
      <c r="S42" s="813"/>
      <c r="T42" s="814"/>
      <c r="U42" s="814"/>
      <c r="V42" s="814"/>
      <c r="W42" s="815"/>
      <c r="Y42" s="356"/>
      <c r="Z42" s="357"/>
      <c r="AA42" s="357"/>
      <c r="AB42" s="357"/>
      <c r="AC42" s="358"/>
    </row>
    <row r="43" spans="1:29" x14ac:dyDescent="0.25">
      <c r="A43" s="365"/>
      <c r="B43" s="366"/>
      <c r="C43" s="366"/>
      <c r="D43" s="366"/>
      <c r="E43" s="367"/>
      <c r="G43" s="344"/>
      <c r="H43" s="345"/>
      <c r="I43" s="345"/>
      <c r="J43" s="345"/>
      <c r="K43" s="346"/>
      <c r="M43" s="372"/>
      <c r="N43" s="372"/>
      <c r="O43" s="372"/>
      <c r="P43" s="372"/>
      <c r="Q43" s="372"/>
      <c r="S43" s="813"/>
      <c r="T43" s="814"/>
      <c r="U43" s="814"/>
      <c r="V43" s="814"/>
      <c r="W43" s="815"/>
      <c r="Y43" s="356"/>
      <c r="Z43" s="357"/>
      <c r="AA43" s="357"/>
      <c r="AB43" s="357"/>
      <c r="AC43" s="358"/>
    </row>
    <row r="44" spans="1:29" x14ac:dyDescent="0.25">
      <c r="A44" s="365"/>
      <c r="B44" s="366"/>
      <c r="C44" s="366"/>
      <c r="D44" s="366"/>
      <c r="E44" s="367"/>
      <c r="G44" s="344"/>
      <c r="H44" s="345"/>
      <c r="I44" s="345"/>
      <c r="J44" s="345"/>
      <c r="K44" s="346"/>
      <c r="M44" s="372"/>
      <c r="N44" s="372"/>
      <c r="O44" s="372"/>
      <c r="P44" s="372"/>
      <c r="Q44" s="372"/>
      <c r="S44" s="813"/>
      <c r="T44" s="814"/>
      <c r="U44" s="814"/>
      <c r="V44" s="814"/>
      <c r="W44" s="815"/>
      <c r="Y44" s="356"/>
      <c r="Z44" s="357"/>
      <c r="AA44" s="357"/>
      <c r="AB44" s="357"/>
      <c r="AC44" s="358"/>
    </row>
    <row r="45" spans="1:29" x14ac:dyDescent="0.25">
      <c r="A45" s="365"/>
      <c r="B45" s="366"/>
      <c r="C45" s="366"/>
      <c r="D45" s="366"/>
      <c r="E45" s="367"/>
      <c r="G45" s="344"/>
      <c r="H45" s="345"/>
      <c r="I45" s="345"/>
      <c r="J45" s="345"/>
      <c r="K45" s="346"/>
      <c r="M45" s="372"/>
      <c r="N45" s="372"/>
      <c r="O45" s="372"/>
      <c r="P45" s="372"/>
      <c r="Q45" s="372"/>
      <c r="S45" s="813"/>
      <c r="T45" s="814"/>
      <c r="U45" s="814"/>
      <c r="V45" s="814"/>
      <c r="W45" s="815"/>
      <c r="Y45" s="356"/>
      <c r="Z45" s="357"/>
      <c r="AA45" s="357"/>
      <c r="AB45" s="357"/>
      <c r="AC45" s="358"/>
    </row>
    <row r="46" spans="1:29" x14ac:dyDescent="0.25">
      <c r="A46" s="365"/>
      <c r="B46" s="366"/>
      <c r="C46" s="366"/>
      <c r="D46" s="366"/>
      <c r="E46" s="367"/>
      <c r="G46" s="344"/>
      <c r="H46" s="345"/>
      <c r="I46" s="345"/>
      <c r="J46" s="345"/>
      <c r="K46" s="346"/>
      <c r="M46" s="372"/>
      <c r="N46" s="372"/>
      <c r="O46" s="372"/>
      <c r="P46" s="372"/>
      <c r="Q46" s="372"/>
      <c r="S46" s="813"/>
      <c r="T46" s="814"/>
      <c r="U46" s="814"/>
      <c r="V46" s="814"/>
      <c r="W46" s="815"/>
      <c r="Y46" s="356"/>
      <c r="Z46" s="357"/>
      <c r="AA46" s="357"/>
      <c r="AB46" s="357"/>
      <c r="AC46" s="358"/>
    </row>
    <row r="47" spans="1:29" x14ac:dyDescent="0.25">
      <c r="A47" s="365"/>
      <c r="B47" s="366"/>
      <c r="C47" s="366"/>
      <c r="D47" s="366"/>
      <c r="E47" s="367"/>
      <c r="G47" s="344"/>
      <c r="H47" s="345"/>
      <c r="I47" s="345"/>
      <c r="J47" s="345"/>
      <c r="K47" s="346"/>
      <c r="M47" s="372"/>
      <c r="N47" s="372"/>
      <c r="O47" s="372"/>
      <c r="P47" s="372"/>
      <c r="Q47" s="372"/>
      <c r="S47" s="813"/>
      <c r="T47" s="814"/>
      <c r="U47" s="814"/>
      <c r="V47" s="814"/>
      <c r="W47" s="815"/>
      <c r="Y47" s="356"/>
      <c r="Z47" s="357"/>
      <c r="AA47" s="357"/>
      <c r="AB47" s="357"/>
      <c r="AC47" s="358"/>
    </row>
    <row r="48" spans="1:29" x14ac:dyDescent="0.25">
      <c r="A48" s="365"/>
      <c r="B48" s="366"/>
      <c r="C48" s="366"/>
      <c r="D48" s="366"/>
      <c r="E48" s="367"/>
      <c r="G48" s="344"/>
      <c r="H48" s="345"/>
      <c r="I48" s="345"/>
      <c r="J48" s="345"/>
      <c r="K48" s="346"/>
      <c r="M48" s="372"/>
      <c r="N48" s="372"/>
      <c r="O48" s="372"/>
      <c r="P48" s="372"/>
      <c r="Q48" s="372"/>
      <c r="S48" s="813"/>
      <c r="T48" s="814"/>
      <c r="U48" s="814"/>
      <c r="V48" s="814"/>
      <c r="W48" s="815"/>
      <c r="Y48" s="356"/>
      <c r="Z48" s="357"/>
      <c r="AA48" s="357"/>
      <c r="AB48" s="357"/>
      <c r="AC48" s="358"/>
    </row>
    <row r="49" spans="1:29" x14ac:dyDescent="0.25">
      <c r="A49" s="365"/>
      <c r="B49" s="366"/>
      <c r="C49" s="366"/>
      <c r="D49" s="366"/>
      <c r="E49" s="367"/>
      <c r="G49" s="344"/>
      <c r="H49" s="345"/>
      <c r="I49" s="345"/>
      <c r="J49" s="345"/>
      <c r="K49" s="346"/>
      <c r="M49" s="372"/>
      <c r="N49" s="372"/>
      <c r="O49" s="372"/>
      <c r="P49" s="372"/>
      <c r="Q49" s="372"/>
      <c r="S49" s="813"/>
      <c r="T49" s="814"/>
      <c r="U49" s="814"/>
      <c r="V49" s="814"/>
      <c r="W49" s="815"/>
      <c r="Y49" s="356"/>
      <c r="Z49" s="357"/>
      <c r="AA49" s="357"/>
      <c r="AB49" s="357"/>
      <c r="AC49" s="358"/>
    </row>
    <row r="50" spans="1:29" x14ac:dyDescent="0.25">
      <c r="A50" s="365"/>
      <c r="B50" s="366"/>
      <c r="C50" s="366"/>
      <c r="D50" s="366"/>
      <c r="E50" s="367"/>
      <c r="G50" s="344"/>
      <c r="H50" s="345"/>
      <c r="I50" s="345"/>
      <c r="J50" s="345"/>
      <c r="K50" s="346"/>
      <c r="M50" s="372"/>
      <c r="N50" s="372"/>
      <c r="O50" s="372"/>
      <c r="P50" s="372"/>
      <c r="Q50" s="372"/>
      <c r="S50" s="813"/>
      <c r="T50" s="814"/>
      <c r="U50" s="814"/>
      <c r="V50" s="814"/>
      <c r="W50" s="815"/>
      <c r="Y50" s="356"/>
      <c r="Z50" s="357"/>
      <c r="AA50" s="357"/>
      <c r="AB50" s="357"/>
      <c r="AC50" s="358"/>
    </row>
    <row r="51" spans="1:29" x14ac:dyDescent="0.25">
      <c r="A51" s="365"/>
      <c r="B51" s="366"/>
      <c r="C51" s="366"/>
      <c r="D51" s="366"/>
      <c r="E51" s="367"/>
      <c r="G51" s="344"/>
      <c r="H51" s="345"/>
      <c r="I51" s="345"/>
      <c r="J51" s="345"/>
      <c r="K51" s="346"/>
      <c r="M51" s="372"/>
      <c r="N51" s="372"/>
      <c r="O51" s="372"/>
      <c r="P51" s="372"/>
      <c r="Q51" s="372"/>
      <c r="S51" s="813"/>
      <c r="T51" s="814"/>
      <c r="U51" s="814"/>
      <c r="V51" s="814"/>
      <c r="W51" s="815"/>
      <c r="Y51" s="356"/>
      <c r="Z51" s="357"/>
      <c r="AA51" s="357"/>
      <c r="AB51" s="357"/>
      <c r="AC51" s="358"/>
    </row>
    <row r="52" spans="1:29" x14ac:dyDescent="0.25">
      <c r="A52" s="365"/>
      <c r="B52" s="366"/>
      <c r="C52" s="366"/>
      <c r="D52" s="366"/>
      <c r="E52" s="367"/>
      <c r="G52" s="344"/>
      <c r="H52" s="345"/>
      <c r="I52" s="345"/>
      <c r="J52" s="345"/>
      <c r="K52" s="346"/>
      <c r="M52" s="372"/>
      <c r="N52" s="372"/>
      <c r="O52" s="372"/>
      <c r="P52" s="372"/>
      <c r="Q52" s="372"/>
      <c r="S52" s="813"/>
      <c r="T52" s="814"/>
      <c r="U52" s="814"/>
      <c r="V52" s="814"/>
      <c r="W52" s="815"/>
      <c r="Y52" s="356"/>
      <c r="Z52" s="357"/>
      <c r="AA52" s="357"/>
      <c r="AB52" s="357"/>
      <c r="AC52" s="358"/>
    </row>
    <row r="53" spans="1:29" x14ac:dyDescent="0.25">
      <c r="A53" s="365"/>
      <c r="B53" s="366"/>
      <c r="C53" s="366"/>
      <c r="D53" s="366"/>
      <c r="E53" s="367"/>
      <c r="G53" s="344"/>
      <c r="H53" s="345"/>
      <c r="I53" s="345"/>
      <c r="J53" s="345"/>
      <c r="K53" s="346"/>
      <c r="M53" s="372"/>
      <c r="N53" s="372"/>
      <c r="O53" s="372"/>
      <c r="P53" s="372"/>
      <c r="Q53" s="372"/>
      <c r="S53" s="813"/>
      <c r="T53" s="814"/>
      <c r="U53" s="814"/>
      <c r="V53" s="814"/>
      <c r="W53" s="815"/>
      <c r="Y53" s="356"/>
      <c r="Z53" s="357"/>
      <c r="AA53" s="357"/>
      <c r="AB53" s="357"/>
      <c r="AC53" s="358"/>
    </row>
    <row r="54" spans="1:29" x14ac:dyDescent="0.25">
      <c r="A54" s="365"/>
      <c r="B54" s="366"/>
      <c r="C54" s="366"/>
      <c r="D54" s="366"/>
      <c r="E54" s="367"/>
      <c r="G54" s="344"/>
      <c r="H54" s="345"/>
      <c r="I54" s="345"/>
      <c r="J54" s="345"/>
      <c r="K54" s="346"/>
      <c r="M54" s="372"/>
      <c r="N54" s="372"/>
      <c r="O54" s="372"/>
      <c r="P54" s="372"/>
      <c r="Q54" s="372"/>
      <c r="S54" s="813"/>
      <c r="T54" s="814"/>
      <c r="U54" s="814"/>
      <c r="V54" s="814"/>
      <c r="W54" s="815"/>
      <c r="Y54" s="356"/>
      <c r="Z54" s="357"/>
      <c r="AA54" s="357"/>
      <c r="AB54" s="357"/>
      <c r="AC54" s="358"/>
    </row>
    <row r="55" spans="1:29" x14ac:dyDescent="0.25">
      <c r="A55" s="365"/>
      <c r="B55" s="366"/>
      <c r="C55" s="366"/>
      <c r="D55" s="366"/>
      <c r="E55" s="367"/>
      <c r="G55" s="344"/>
      <c r="H55" s="345"/>
      <c r="I55" s="345"/>
      <c r="J55" s="345"/>
      <c r="K55" s="346"/>
      <c r="M55" s="372"/>
      <c r="N55" s="372"/>
      <c r="O55" s="372"/>
      <c r="P55" s="372"/>
      <c r="Q55" s="372"/>
      <c r="S55" s="813"/>
      <c r="T55" s="814"/>
      <c r="U55" s="814"/>
      <c r="V55" s="814"/>
      <c r="W55" s="815"/>
      <c r="Y55" s="356"/>
      <c r="Z55" s="357"/>
      <c r="AA55" s="357"/>
      <c r="AB55" s="357"/>
      <c r="AC55" s="358"/>
    </row>
    <row r="56" spans="1:29" x14ac:dyDescent="0.25">
      <c r="A56" s="365"/>
      <c r="B56" s="366"/>
      <c r="C56" s="366"/>
      <c r="D56" s="366"/>
      <c r="E56" s="367"/>
      <c r="G56" s="344"/>
      <c r="H56" s="345"/>
      <c r="I56" s="345"/>
      <c r="J56" s="345"/>
      <c r="K56" s="346"/>
      <c r="M56" s="372"/>
      <c r="N56" s="372"/>
      <c r="O56" s="372"/>
      <c r="P56" s="372"/>
      <c r="Q56" s="372"/>
      <c r="S56" s="813"/>
      <c r="T56" s="814"/>
      <c r="U56" s="814"/>
      <c r="V56" s="814"/>
      <c r="W56" s="815"/>
      <c r="Y56" s="356"/>
      <c r="Z56" s="357"/>
      <c r="AA56" s="357"/>
      <c r="AB56" s="357"/>
      <c r="AC56" s="358"/>
    </row>
    <row r="57" spans="1:29" x14ac:dyDescent="0.25">
      <c r="A57" s="365"/>
      <c r="B57" s="366"/>
      <c r="C57" s="366"/>
      <c r="D57" s="366"/>
      <c r="E57" s="367"/>
      <c r="G57" s="344"/>
      <c r="H57" s="345"/>
      <c r="I57" s="345"/>
      <c r="J57" s="345"/>
      <c r="K57" s="346"/>
      <c r="M57" s="372"/>
      <c r="N57" s="372"/>
      <c r="O57" s="372"/>
      <c r="P57" s="372"/>
      <c r="Q57" s="372"/>
      <c r="S57" s="813"/>
      <c r="T57" s="814"/>
      <c r="U57" s="814"/>
      <c r="V57" s="814"/>
      <c r="W57" s="815"/>
      <c r="Y57" s="356"/>
      <c r="Z57" s="357"/>
      <c r="AA57" s="357"/>
      <c r="AB57" s="357"/>
      <c r="AC57" s="358"/>
    </row>
    <row r="58" spans="1:29" x14ac:dyDescent="0.25">
      <c r="A58" s="365"/>
      <c r="B58" s="366"/>
      <c r="C58" s="366"/>
      <c r="D58" s="366"/>
      <c r="E58" s="367"/>
      <c r="G58" s="344"/>
      <c r="H58" s="345"/>
      <c r="I58" s="345"/>
      <c r="J58" s="345"/>
      <c r="K58" s="346"/>
      <c r="M58" s="372"/>
      <c r="N58" s="372"/>
      <c r="O58" s="372"/>
      <c r="P58" s="372"/>
      <c r="Q58" s="372"/>
      <c r="S58" s="813"/>
      <c r="T58" s="814"/>
      <c r="U58" s="814"/>
      <c r="V58" s="814"/>
      <c r="W58" s="815"/>
      <c r="Y58" s="356"/>
      <c r="Z58" s="357"/>
      <c r="AA58" s="357"/>
      <c r="AB58" s="357"/>
      <c r="AC58" s="358"/>
    </row>
    <row r="59" spans="1:29" x14ac:dyDescent="0.25">
      <c r="A59" s="365"/>
      <c r="B59" s="366"/>
      <c r="C59" s="366"/>
      <c r="D59" s="366"/>
      <c r="E59" s="367"/>
      <c r="G59" s="344"/>
      <c r="H59" s="345"/>
      <c r="I59" s="345"/>
      <c r="J59" s="345"/>
      <c r="K59" s="346"/>
      <c r="M59" s="372"/>
      <c r="N59" s="372"/>
      <c r="O59" s="372"/>
      <c r="P59" s="372"/>
      <c r="Q59" s="372"/>
      <c r="S59" s="813"/>
      <c r="T59" s="814"/>
      <c r="U59" s="814"/>
      <c r="V59" s="814"/>
      <c r="W59" s="815"/>
      <c r="Y59" s="356"/>
      <c r="Z59" s="357"/>
      <c r="AA59" s="357"/>
      <c r="AB59" s="357"/>
      <c r="AC59" s="358"/>
    </row>
    <row r="60" spans="1:29" x14ac:dyDescent="0.25">
      <c r="A60" s="365"/>
      <c r="B60" s="366"/>
      <c r="C60" s="366"/>
      <c r="D60" s="366"/>
      <c r="E60" s="367"/>
      <c r="G60" s="344"/>
      <c r="H60" s="345"/>
      <c r="I60" s="345"/>
      <c r="J60" s="345"/>
      <c r="K60" s="346"/>
      <c r="M60" s="372"/>
      <c r="N60" s="372"/>
      <c r="O60" s="372"/>
      <c r="P60" s="372"/>
      <c r="Q60" s="372"/>
      <c r="S60" s="813"/>
      <c r="T60" s="814"/>
      <c r="U60" s="814"/>
      <c r="V60" s="814"/>
      <c r="W60" s="815"/>
      <c r="Y60" s="356"/>
      <c r="Z60" s="357"/>
      <c r="AA60" s="357"/>
      <c r="AB60" s="357"/>
      <c r="AC60" s="358"/>
    </row>
    <row r="61" spans="1:29" x14ac:dyDescent="0.25">
      <c r="A61" s="365"/>
      <c r="B61" s="366"/>
      <c r="C61" s="366"/>
      <c r="D61" s="366"/>
      <c r="E61" s="367"/>
      <c r="G61" s="344"/>
      <c r="H61" s="345"/>
      <c r="I61" s="345"/>
      <c r="J61" s="345"/>
      <c r="K61" s="346"/>
      <c r="M61" s="372"/>
      <c r="N61" s="372"/>
      <c r="O61" s="372"/>
      <c r="P61" s="372"/>
      <c r="Q61" s="372"/>
      <c r="S61" s="813"/>
      <c r="T61" s="814"/>
      <c r="U61" s="814"/>
      <c r="V61" s="814"/>
      <c r="W61" s="815"/>
      <c r="Y61" s="356"/>
      <c r="Z61" s="357"/>
      <c r="AA61" s="357"/>
      <c r="AB61" s="357"/>
      <c r="AC61" s="358"/>
    </row>
    <row r="62" spans="1:29" x14ac:dyDescent="0.25">
      <c r="A62" s="365"/>
      <c r="B62" s="366"/>
      <c r="C62" s="366"/>
      <c r="D62" s="366"/>
      <c r="E62" s="367"/>
      <c r="G62" s="344"/>
      <c r="H62" s="345"/>
      <c r="I62" s="345"/>
      <c r="J62" s="345"/>
      <c r="K62" s="346"/>
      <c r="M62" s="372"/>
      <c r="N62" s="372"/>
      <c r="O62" s="372"/>
      <c r="P62" s="372"/>
      <c r="Q62" s="372"/>
      <c r="S62" s="813"/>
      <c r="T62" s="814"/>
      <c r="U62" s="814"/>
      <c r="V62" s="814"/>
      <c r="W62" s="815"/>
      <c r="Y62" s="356"/>
      <c r="Z62" s="357"/>
      <c r="AA62" s="357"/>
      <c r="AB62" s="357"/>
      <c r="AC62" s="358"/>
    </row>
    <row r="63" spans="1:29" x14ac:dyDescent="0.25">
      <c r="A63" s="365"/>
      <c r="B63" s="366"/>
      <c r="C63" s="366"/>
      <c r="D63" s="366"/>
      <c r="E63" s="367"/>
      <c r="G63" s="344"/>
      <c r="H63" s="345"/>
      <c r="I63" s="345"/>
      <c r="J63" s="345"/>
      <c r="K63" s="346"/>
      <c r="M63" s="372"/>
      <c r="N63" s="372"/>
      <c r="O63" s="372"/>
      <c r="P63" s="372"/>
      <c r="Q63" s="372"/>
      <c r="S63" s="813"/>
      <c r="T63" s="814"/>
      <c r="U63" s="814"/>
      <c r="V63" s="814"/>
      <c r="W63" s="815"/>
      <c r="Y63" s="356"/>
      <c r="Z63" s="357"/>
      <c r="AA63" s="357"/>
      <c r="AB63" s="357"/>
      <c r="AC63" s="358"/>
    </row>
    <row r="64" spans="1:29" x14ac:dyDescent="0.25">
      <c r="A64" s="365"/>
      <c r="B64" s="366"/>
      <c r="C64" s="366"/>
      <c r="D64" s="366"/>
      <c r="E64" s="367"/>
      <c r="G64" s="344"/>
      <c r="H64" s="345"/>
      <c r="I64" s="345"/>
      <c r="J64" s="345"/>
      <c r="K64" s="346"/>
      <c r="M64" s="372"/>
      <c r="N64" s="372"/>
      <c r="O64" s="372"/>
      <c r="P64" s="372"/>
      <c r="Q64" s="372"/>
      <c r="S64" s="813"/>
      <c r="T64" s="814"/>
      <c r="U64" s="814"/>
      <c r="V64" s="814"/>
      <c r="W64" s="815"/>
      <c r="Y64" s="356"/>
      <c r="Z64" s="357"/>
      <c r="AA64" s="357"/>
      <c r="AB64" s="357"/>
      <c r="AC64" s="358"/>
    </row>
    <row r="65" spans="1:29" x14ac:dyDescent="0.25">
      <c r="A65" s="365"/>
      <c r="B65" s="366"/>
      <c r="C65" s="366"/>
      <c r="D65" s="366"/>
      <c r="E65" s="367"/>
      <c r="G65" s="344"/>
      <c r="H65" s="345"/>
      <c r="I65" s="345"/>
      <c r="J65" s="345"/>
      <c r="K65" s="346"/>
      <c r="M65" s="372"/>
      <c r="N65" s="372"/>
      <c r="O65" s="372"/>
      <c r="P65" s="372"/>
      <c r="Q65" s="372"/>
      <c r="S65" s="813"/>
      <c r="T65" s="814"/>
      <c r="U65" s="814"/>
      <c r="V65" s="814"/>
      <c r="W65" s="815"/>
      <c r="Y65" s="356"/>
      <c r="Z65" s="357"/>
      <c r="AA65" s="357"/>
      <c r="AB65" s="357"/>
      <c r="AC65" s="358"/>
    </row>
    <row r="66" spans="1:29" x14ac:dyDescent="0.25">
      <c r="A66" s="365"/>
      <c r="B66" s="366"/>
      <c r="C66" s="366"/>
      <c r="D66" s="366"/>
      <c r="E66" s="367"/>
      <c r="G66" s="344"/>
      <c r="H66" s="345"/>
      <c r="I66" s="345"/>
      <c r="J66" s="345"/>
      <c r="K66" s="346"/>
      <c r="M66" s="372"/>
      <c r="N66" s="372"/>
      <c r="O66" s="372"/>
      <c r="P66" s="372"/>
      <c r="Q66" s="372"/>
      <c r="S66" s="813"/>
      <c r="T66" s="814"/>
      <c r="U66" s="814"/>
      <c r="V66" s="814"/>
      <c r="W66" s="815"/>
      <c r="Y66" s="356"/>
      <c r="Z66" s="357"/>
      <c r="AA66" s="357"/>
      <c r="AB66" s="357"/>
      <c r="AC66" s="358"/>
    </row>
    <row r="67" spans="1:29" x14ac:dyDescent="0.25">
      <c r="A67" s="365"/>
      <c r="B67" s="366"/>
      <c r="C67" s="366"/>
      <c r="D67" s="366"/>
      <c r="E67" s="367"/>
      <c r="G67" s="344"/>
      <c r="H67" s="345"/>
      <c r="I67" s="345"/>
      <c r="J67" s="345"/>
      <c r="K67" s="346"/>
      <c r="M67" s="372"/>
      <c r="N67" s="372"/>
      <c r="O67" s="372"/>
      <c r="P67" s="372"/>
      <c r="Q67" s="372"/>
      <c r="S67" s="813"/>
      <c r="T67" s="814"/>
      <c r="U67" s="814"/>
      <c r="V67" s="814"/>
      <c r="W67" s="815"/>
      <c r="Y67" s="356"/>
      <c r="Z67" s="357"/>
      <c r="AA67" s="357"/>
      <c r="AB67" s="357"/>
      <c r="AC67" s="358"/>
    </row>
    <row r="68" spans="1:29" x14ac:dyDescent="0.25">
      <c r="A68" s="365"/>
      <c r="B68" s="366"/>
      <c r="C68" s="366"/>
      <c r="D68" s="366"/>
      <c r="E68" s="367"/>
      <c r="G68" s="344"/>
      <c r="H68" s="345"/>
      <c r="I68" s="345"/>
      <c r="J68" s="345"/>
      <c r="K68" s="346"/>
      <c r="M68" s="372"/>
      <c r="N68" s="372"/>
      <c r="O68" s="372"/>
      <c r="P68" s="372"/>
      <c r="Q68" s="372"/>
      <c r="S68" s="813"/>
      <c r="T68" s="814"/>
      <c r="U68" s="814"/>
      <c r="V68" s="814"/>
      <c r="W68" s="815"/>
      <c r="Y68" s="356"/>
      <c r="Z68" s="357"/>
      <c r="AA68" s="357"/>
      <c r="AB68" s="357"/>
      <c r="AC68" s="358"/>
    </row>
    <row r="69" spans="1:29" x14ac:dyDescent="0.25">
      <c r="A69" s="365"/>
      <c r="B69" s="366"/>
      <c r="C69" s="366"/>
      <c r="D69" s="366"/>
      <c r="E69" s="367"/>
      <c r="G69" s="344"/>
      <c r="H69" s="345"/>
      <c r="I69" s="345"/>
      <c r="J69" s="345"/>
      <c r="K69" s="346"/>
      <c r="M69" s="372"/>
      <c r="N69" s="372"/>
      <c r="O69" s="372"/>
      <c r="P69" s="372"/>
      <c r="Q69" s="372"/>
      <c r="S69" s="813"/>
      <c r="T69" s="814"/>
      <c r="U69" s="814"/>
      <c r="V69" s="814"/>
      <c r="W69" s="815"/>
      <c r="Y69" s="356"/>
      <c r="Z69" s="357"/>
      <c r="AA69" s="357"/>
      <c r="AB69" s="357"/>
      <c r="AC69" s="358"/>
    </row>
    <row r="70" spans="1:29" x14ac:dyDescent="0.25">
      <c r="A70" s="365"/>
      <c r="B70" s="366"/>
      <c r="C70" s="366"/>
      <c r="D70" s="366"/>
      <c r="E70" s="367"/>
      <c r="G70" s="344"/>
      <c r="H70" s="345"/>
      <c r="I70" s="345"/>
      <c r="J70" s="345"/>
      <c r="K70" s="346"/>
      <c r="M70" s="372"/>
      <c r="N70" s="372"/>
      <c r="O70" s="372"/>
      <c r="P70" s="372"/>
      <c r="Q70" s="372"/>
      <c r="S70" s="813"/>
      <c r="T70" s="814"/>
      <c r="U70" s="814"/>
      <c r="V70" s="814"/>
      <c r="W70" s="815"/>
      <c r="Y70" s="356"/>
      <c r="Z70" s="357"/>
      <c r="AA70" s="357"/>
      <c r="AB70" s="357"/>
      <c r="AC70" s="358"/>
    </row>
    <row r="71" spans="1:29" x14ac:dyDescent="0.25">
      <c r="A71" s="365"/>
      <c r="B71" s="366"/>
      <c r="C71" s="366"/>
      <c r="D71" s="366"/>
      <c r="E71" s="367"/>
      <c r="G71" s="344"/>
      <c r="H71" s="345"/>
      <c r="I71" s="345"/>
      <c r="J71" s="345"/>
      <c r="K71" s="346"/>
      <c r="M71" s="372"/>
      <c r="N71" s="372"/>
      <c r="O71" s="372"/>
      <c r="P71" s="372"/>
      <c r="Q71" s="372"/>
      <c r="S71" s="813"/>
      <c r="T71" s="814"/>
      <c r="U71" s="814"/>
      <c r="V71" s="814"/>
      <c r="W71" s="815"/>
      <c r="Y71" s="356"/>
      <c r="Z71" s="357"/>
      <c r="AA71" s="357"/>
      <c r="AB71" s="357"/>
      <c r="AC71" s="358"/>
    </row>
    <row r="72" spans="1:29" x14ac:dyDescent="0.25">
      <c r="A72" s="365"/>
      <c r="B72" s="366"/>
      <c r="C72" s="366"/>
      <c r="D72" s="366"/>
      <c r="E72" s="367"/>
      <c r="G72" s="344"/>
      <c r="H72" s="345"/>
      <c r="I72" s="345"/>
      <c r="J72" s="345"/>
      <c r="K72" s="346"/>
      <c r="M72" s="372"/>
      <c r="N72" s="372"/>
      <c r="O72" s="372"/>
      <c r="P72" s="372"/>
      <c r="Q72" s="372"/>
      <c r="S72" s="813"/>
      <c r="T72" s="814"/>
      <c r="U72" s="814"/>
      <c r="V72" s="814"/>
      <c r="W72" s="815"/>
      <c r="Y72" s="356"/>
      <c r="Z72" s="357"/>
      <c r="AA72" s="357"/>
      <c r="AB72" s="357"/>
      <c r="AC72" s="358"/>
    </row>
    <row r="73" spans="1:29" x14ac:dyDescent="0.25">
      <c r="A73" s="365"/>
      <c r="B73" s="366"/>
      <c r="C73" s="366"/>
      <c r="D73" s="366"/>
      <c r="E73" s="367"/>
      <c r="G73" s="344"/>
      <c r="H73" s="345"/>
      <c r="I73" s="345"/>
      <c r="J73" s="345"/>
      <c r="K73" s="346"/>
      <c r="M73" s="372"/>
      <c r="N73" s="372"/>
      <c r="O73" s="372"/>
      <c r="P73" s="372"/>
      <c r="Q73" s="372"/>
      <c r="S73" s="813"/>
      <c r="T73" s="814"/>
      <c r="U73" s="814"/>
      <c r="V73" s="814"/>
      <c r="W73" s="815"/>
      <c r="Y73" s="356"/>
      <c r="Z73" s="357"/>
      <c r="AA73" s="357"/>
      <c r="AB73" s="357"/>
      <c r="AC73" s="358"/>
    </row>
    <row r="74" spans="1:29" x14ac:dyDescent="0.25">
      <c r="A74" s="365"/>
      <c r="B74" s="366"/>
      <c r="C74" s="366"/>
      <c r="D74" s="366"/>
      <c r="E74" s="367"/>
      <c r="G74" s="344"/>
      <c r="H74" s="345"/>
      <c r="I74" s="345"/>
      <c r="J74" s="345"/>
      <c r="K74" s="346"/>
      <c r="M74" s="372"/>
      <c r="N74" s="372"/>
      <c r="O74" s="372"/>
      <c r="P74" s="372"/>
      <c r="Q74" s="372"/>
      <c r="S74" s="813"/>
      <c r="T74" s="814"/>
      <c r="U74" s="814"/>
      <c r="V74" s="814"/>
      <c r="W74" s="815"/>
      <c r="Y74" s="356"/>
      <c r="Z74" s="357"/>
      <c r="AA74" s="357"/>
      <c r="AB74" s="357"/>
      <c r="AC74" s="358"/>
    </row>
    <row r="75" spans="1:29" x14ac:dyDescent="0.25">
      <c r="A75" s="365"/>
      <c r="B75" s="366"/>
      <c r="C75" s="366"/>
      <c r="D75" s="366"/>
      <c r="E75" s="367"/>
      <c r="G75" s="344"/>
      <c r="H75" s="345"/>
      <c r="I75" s="345"/>
      <c r="J75" s="345"/>
      <c r="K75" s="346"/>
      <c r="M75" s="372"/>
      <c r="N75" s="372"/>
      <c r="O75" s="372"/>
      <c r="P75" s="372"/>
      <c r="Q75" s="372"/>
      <c r="S75" s="813"/>
      <c r="T75" s="814"/>
      <c r="U75" s="814"/>
      <c r="V75" s="814"/>
      <c r="W75" s="815"/>
      <c r="Y75" s="356"/>
      <c r="Z75" s="357"/>
      <c r="AA75" s="357"/>
      <c r="AB75" s="357"/>
      <c r="AC75" s="358"/>
    </row>
    <row r="76" spans="1:29" x14ac:dyDescent="0.25">
      <c r="A76" s="365"/>
      <c r="B76" s="366"/>
      <c r="C76" s="366"/>
      <c r="D76" s="366"/>
      <c r="E76" s="367"/>
      <c r="G76" s="344"/>
      <c r="H76" s="345"/>
      <c r="I76" s="345"/>
      <c r="J76" s="345"/>
      <c r="K76" s="346"/>
      <c r="M76" s="372"/>
      <c r="N76" s="372"/>
      <c r="O76" s="372"/>
      <c r="P76" s="372"/>
      <c r="Q76" s="372"/>
      <c r="S76" s="813"/>
      <c r="T76" s="814"/>
      <c r="U76" s="814"/>
      <c r="V76" s="814"/>
      <c r="W76" s="815"/>
      <c r="Y76" s="356"/>
      <c r="Z76" s="357"/>
      <c r="AA76" s="357"/>
      <c r="AB76" s="357"/>
      <c r="AC76" s="358"/>
    </row>
    <row r="77" spans="1:29" x14ac:dyDescent="0.25">
      <c r="A77" s="365"/>
      <c r="B77" s="366"/>
      <c r="C77" s="366"/>
      <c r="D77" s="366"/>
      <c r="E77" s="367"/>
      <c r="G77" s="344"/>
      <c r="H77" s="345"/>
      <c r="I77" s="345"/>
      <c r="J77" s="345"/>
      <c r="K77" s="346"/>
      <c r="M77" s="372"/>
      <c r="N77" s="372"/>
      <c r="O77" s="372"/>
      <c r="P77" s="372"/>
      <c r="Q77" s="372"/>
      <c r="S77" s="813"/>
      <c r="T77" s="814"/>
      <c r="U77" s="814"/>
      <c r="V77" s="814"/>
      <c r="W77" s="815"/>
      <c r="Y77" s="356"/>
      <c r="Z77" s="357"/>
      <c r="AA77" s="357"/>
      <c r="AB77" s="357"/>
      <c r="AC77" s="358"/>
    </row>
    <row r="78" spans="1:29" x14ac:dyDescent="0.25">
      <c r="A78" s="365"/>
      <c r="B78" s="366"/>
      <c r="C78" s="366"/>
      <c r="D78" s="366"/>
      <c r="E78" s="367"/>
      <c r="G78" s="344"/>
      <c r="H78" s="345"/>
      <c r="I78" s="345"/>
      <c r="J78" s="345"/>
      <c r="K78" s="346"/>
      <c r="M78" s="372"/>
      <c r="N78" s="372"/>
      <c r="O78" s="372"/>
      <c r="P78" s="372"/>
      <c r="Q78" s="372"/>
      <c r="S78" s="813"/>
      <c r="T78" s="814"/>
      <c r="U78" s="814"/>
      <c r="V78" s="814"/>
      <c r="W78" s="815"/>
      <c r="Y78" s="356"/>
      <c r="Z78" s="357"/>
      <c r="AA78" s="357"/>
      <c r="AB78" s="357"/>
      <c r="AC78" s="358"/>
    </row>
    <row r="79" spans="1:29" x14ac:dyDescent="0.25">
      <c r="A79" s="365"/>
      <c r="B79" s="366"/>
      <c r="C79" s="366"/>
      <c r="D79" s="366"/>
      <c r="E79" s="367"/>
      <c r="G79" s="344"/>
      <c r="H79" s="345"/>
      <c r="I79" s="345"/>
      <c r="J79" s="345"/>
      <c r="K79" s="346"/>
      <c r="M79" s="372"/>
      <c r="N79" s="372"/>
      <c r="O79" s="372"/>
      <c r="P79" s="372"/>
      <c r="Q79" s="372"/>
      <c r="S79" s="813"/>
      <c r="T79" s="814"/>
      <c r="U79" s="814"/>
      <c r="V79" s="814"/>
      <c r="W79" s="815"/>
      <c r="Y79" s="356"/>
      <c r="Z79" s="357"/>
      <c r="AA79" s="357"/>
      <c r="AB79" s="357"/>
      <c r="AC79" s="358"/>
    </row>
    <row r="80" spans="1:29" x14ac:dyDescent="0.25">
      <c r="A80" s="365"/>
      <c r="B80" s="366"/>
      <c r="C80" s="366"/>
      <c r="D80" s="366"/>
      <c r="E80" s="367"/>
      <c r="G80" s="344"/>
      <c r="H80" s="345"/>
      <c r="I80" s="345"/>
      <c r="J80" s="345"/>
      <c r="K80" s="346"/>
      <c r="M80" s="372"/>
      <c r="N80" s="372"/>
      <c r="O80" s="372"/>
      <c r="P80" s="372"/>
      <c r="Q80" s="372"/>
      <c r="S80" s="813"/>
      <c r="T80" s="814"/>
      <c r="U80" s="814"/>
      <c r="V80" s="814"/>
      <c r="W80" s="815"/>
      <c r="Y80" s="356"/>
      <c r="Z80" s="357"/>
      <c r="AA80" s="357"/>
      <c r="AB80" s="357"/>
      <c r="AC80" s="358"/>
    </row>
    <row r="81" spans="1:29" x14ac:dyDescent="0.25">
      <c r="A81" s="365"/>
      <c r="B81" s="366"/>
      <c r="C81" s="366"/>
      <c r="D81" s="366"/>
      <c r="E81" s="367"/>
      <c r="G81" s="344"/>
      <c r="H81" s="345"/>
      <c r="I81" s="345"/>
      <c r="J81" s="345"/>
      <c r="K81" s="346"/>
      <c r="M81" s="372"/>
      <c r="N81" s="372"/>
      <c r="O81" s="372"/>
      <c r="P81" s="372"/>
      <c r="Q81" s="372"/>
      <c r="S81" s="813"/>
      <c r="T81" s="814"/>
      <c r="U81" s="814"/>
      <c r="V81" s="814"/>
      <c r="W81" s="815"/>
      <c r="Y81" s="356"/>
      <c r="Z81" s="357"/>
      <c r="AA81" s="357"/>
      <c r="AB81" s="357"/>
      <c r="AC81" s="358"/>
    </row>
    <row r="82" spans="1:29" x14ac:dyDescent="0.25">
      <c r="A82" s="365"/>
      <c r="B82" s="366"/>
      <c r="C82" s="366"/>
      <c r="D82" s="366"/>
      <c r="E82" s="367"/>
      <c r="G82" s="344"/>
      <c r="H82" s="345"/>
      <c r="I82" s="345"/>
      <c r="J82" s="345"/>
      <c r="K82" s="346"/>
      <c r="M82" s="372"/>
      <c r="N82" s="372"/>
      <c r="O82" s="372"/>
      <c r="P82" s="372"/>
      <c r="Q82" s="372"/>
      <c r="S82" s="813"/>
      <c r="T82" s="814"/>
      <c r="U82" s="814"/>
      <c r="V82" s="814"/>
      <c r="W82" s="815"/>
      <c r="Y82" s="356"/>
      <c r="Z82" s="357"/>
      <c r="AA82" s="357"/>
      <c r="AB82" s="357"/>
      <c r="AC82" s="358"/>
    </row>
    <row r="83" spans="1:29" x14ac:dyDescent="0.25">
      <c r="A83" s="365"/>
      <c r="B83" s="366"/>
      <c r="C83" s="366"/>
      <c r="D83" s="366"/>
      <c r="E83" s="367"/>
      <c r="G83" s="344"/>
      <c r="H83" s="345"/>
      <c r="I83" s="345"/>
      <c r="J83" s="345"/>
      <c r="K83" s="346"/>
      <c r="M83" s="372"/>
      <c r="N83" s="372"/>
      <c r="O83" s="372"/>
      <c r="P83" s="372"/>
      <c r="Q83" s="372"/>
      <c r="S83" s="813"/>
      <c r="T83" s="814"/>
      <c r="U83" s="814"/>
      <c r="V83" s="814"/>
      <c r="W83" s="815"/>
      <c r="Y83" s="356"/>
      <c r="Z83" s="357"/>
      <c r="AA83" s="357"/>
      <c r="AB83" s="357"/>
      <c r="AC83" s="358"/>
    </row>
    <row r="84" spans="1:29" x14ac:dyDescent="0.25">
      <c r="A84" s="365"/>
      <c r="B84" s="366"/>
      <c r="C84" s="366"/>
      <c r="D84" s="366"/>
      <c r="E84" s="367"/>
      <c r="G84" s="344"/>
      <c r="H84" s="345"/>
      <c r="I84" s="345"/>
      <c r="J84" s="345"/>
      <c r="K84" s="346"/>
      <c r="M84" s="372"/>
      <c r="N84" s="372"/>
      <c r="O84" s="372"/>
      <c r="P84" s="372"/>
      <c r="Q84" s="372"/>
      <c r="S84" s="813"/>
      <c r="T84" s="814"/>
      <c r="U84" s="814"/>
      <c r="V84" s="814"/>
      <c r="W84" s="815"/>
      <c r="Y84" s="356"/>
      <c r="Z84" s="357"/>
      <c r="AA84" s="357"/>
      <c r="AB84" s="357"/>
      <c r="AC84" s="358"/>
    </row>
    <row r="85" spans="1:29" x14ac:dyDescent="0.25">
      <c r="A85" s="365"/>
      <c r="B85" s="366"/>
      <c r="C85" s="366"/>
      <c r="D85" s="366"/>
      <c r="E85" s="367"/>
      <c r="G85" s="344"/>
      <c r="H85" s="345"/>
      <c r="I85" s="345"/>
      <c r="J85" s="345"/>
      <c r="K85" s="346"/>
      <c r="M85" s="372"/>
      <c r="N85" s="372"/>
      <c r="O85" s="372"/>
      <c r="P85" s="372"/>
      <c r="Q85" s="372"/>
      <c r="S85" s="813"/>
      <c r="T85" s="814"/>
      <c r="U85" s="814"/>
      <c r="V85" s="814"/>
      <c r="W85" s="815"/>
      <c r="Y85" s="356"/>
      <c r="Z85" s="357"/>
      <c r="AA85" s="357"/>
      <c r="AB85" s="357"/>
      <c r="AC85" s="358"/>
    </row>
    <row r="86" spans="1:29" ht="15.75" thickBot="1" x14ac:dyDescent="0.3">
      <c r="A86" s="368"/>
      <c r="B86" s="369"/>
      <c r="C86" s="369"/>
      <c r="D86" s="369"/>
      <c r="E86" s="370"/>
      <c r="G86" s="347"/>
      <c r="H86" s="348"/>
      <c r="I86" s="348"/>
      <c r="J86" s="348"/>
      <c r="K86" s="349"/>
      <c r="M86" s="372"/>
      <c r="N86" s="372"/>
      <c r="O86" s="372"/>
      <c r="P86" s="372"/>
      <c r="Q86" s="372"/>
      <c r="S86" s="816"/>
      <c r="T86" s="817"/>
      <c r="U86" s="817"/>
      <c r="V86" s="817"/>
      <c r="W86" s="818"/>
      <c r="Y86" s="359"/>
      <c r="Z86" s="360"/>
      <c r="AA86" s="360"/>
      <c r="AB86" s="360"/>
      <c r="AC86" s="361"/>
    </row>
    <row r="87" spans="1:29" x14ac:dyDescent="0.25">
      <c r="M87" s="372"/>
      <c r="N87" s="372"/>
      <c r="O87" s="372"/>
      <c r="P87" s="372"/>
      <c r="Q87" s="372"/>
      <c r="S87" s="144"/>
    </row>
    <row r="88" spans="1:29" x14ac:dyDescent="0.25">
      <c r="M88" s="372"/>
      <c r="N88" s="372"/>
      <c r="O88" s="372"/>
      <c r="P88" s="372"/>
      <c r="Q88" s="372"/>
    </row>
    <row r="89" spans="1:29" x14ac:dyDescent="0.25">
      <c r="M89" s="372"/>
      <c r="N89" s="372"/>
      <c r="O89" s="372"/>
      <c r="P89" s="372"/>
      <c r="Q89" s="372"/>
    </row>
    <row r="90" spans="1:29" x14ac:dyDescent="0.25">
      <c r="M90" s="372"/>
      <c r="N90" s="372"/>
      <c r="O90" s="372"/>
      <c r="P90" s="372"/>
      <c r="Q90" s="372"/>
    </row>
    <row r="91" spans="1:29" x14ac:dyDescent="0.25">
      <c r="M91" s="372"/>
      <c r="N91" s="372"/>
      <c r="O91" s="372"/>
      <c r="P91" s="372"/>
      <c r="Q91" s="372"/>
    </row>
    <row r="92" spans="1:29" x14ac:dyDescent="0.25">
      <c r="M92" s="372"/>
      <c r="N92" s="372"/>
      <c r="O92" s="372"/>
      <c r="P92" s="372"/>
      <c r="Q92" s="372"/>
    </row>
    <row r="93" spans="1:29" x14ac:dyDescent="0.25">
      <c r="M93" s="372"/>
      <c r="N93" s="372"/>
      <c r="O93" s="372"/>
      <c r="P93" s="372"/>
      <c r="Q93" s="372"/>
    </row>
    <row r="94" spans="1:29" x14ac:dyDescent="0.25">
      <c r="M94" s="372"/>
      <c r="N94" s="372"/>
      <c r="O94" s="372"/>
      <c r="P94" s="372"/>
      <c r="Q94" s="372"/>
    </row>
    <row r="95" spans="1:29" x14ac:dyDescent="0.25">
      <c r="M95" s="372"/>
      <c r="N95" s="372"/>
      <c r="O95" s="372"/>
      <c r="P95" s="372"/>
      <c r="Q95" s="372"/>
    </row>
    <row r="96" spans="1:29" x14ac:dyDescent="0.25">
      <c r="M96" s="372"/>
      <c r="N96" s="372"/>
      <c r="O96" s="372"/>
      <c r="P96" s="372"/>
      <c r="Q96" s="372"/>
    </row>
    <row r="97" spans="13:17" x14ac:dyDescent="0.25">
      <c r="M97" s="372"/>
      <c r="N97" s="372"/>
      <c r="O97" s="372"/>
      <c r="P97" s="372"/>
      <c r="Q97" s="372"/>
    </row>
    <row r="98" spans="13:17" x14ac:dyDescent="0.25">
      <c r="M98" s="372"/>
      <c r="N98" s="372"/>
      <c r="O98" s="372"/>
      <c r="P98" s="372"/>
      <c r="Q98" s="372"/>
    </row>
    <row r="99" spans="13:17" x14ac:dyDescent="0.25">
      <c r="M99" s="372"/>
      <c r="N99" s="372"/>
      <c r="O99" s="372"/>
      <c r="P99" s="372"/>
      <c r="Q99" s="372"/>
    </row>
    <row r="100" spans="13:17" x14ac:dyDescent="0.25">
      <c r="M100" s="372"/>
      <c r="N100" s="372"/>
      <c r="O100" s="372"/>
      <c r="P100" s="372"/>
      <c r="Q100" s="372"/>
    </row>
    <row r="101" spans="13:17" x14ac:dyDescent="0.25">
      <c r="M101" s="372"/>
      <c r="N101" s="372"/>
      <c r="O101" s="372"/>
      <c r="P101" s="372"/>
      <c r="Q101" s="372"/>
    </row>
    <row r="102" spans="13:17" x14ac:dyDescent="0.25">
      <c r="M102" s="372"/>
      <c r="N102" s="372"/>
      <c r="O102" s="372"/>
      <c r="P102" s="372"/>
      <c r="Q102" s="372"/>
    </row>
    <row r="103" spans="13:17" x14ac:dyDescent="0.25">
      <c r="M103" s="372"/>
      <c r="N103" s="372"/>
      <c r="O103" s="372"/>
      <c r="P103" s="372"/>
      <c r="Q103" s="372"/>
    </row>
    <row r="104" spans="13:17" x14ac:dyDescent="0.25">
      <c r="M104" s="372"/>
      <c r="N104" s="372"/>
      <c r="O104" s="372"/>
      <c r="P104" s="372"/>
      <c r="Q104" s="372"/>
    </row>
    <row r="105" spans="13:17" x14ac:dyDescent="0.25">
      <c r="M105" s="372"/>
      <c r="N105" s="372"/>
      <c r="O105" s="372"/>
      <c r="P105" s="372"/>
      <c r="Q105" s="372"/>
    </row>
    <row r="106" spans="13:17" x14ac:dyDescent="0.25">
      <c r="M106" s="372"/>
      <c r="N106" s="372"/>
      <c r="O106" s="372"/>
      <c r="P106" s="372"/>
      <c r="Q106" s="372"/>
    </row>
    <row r="107" spans="13:17" x14ac:dyDescent="0.25">
      <c r="M107" s="372"/>
      <c r="N107" s="372"/>
      <c r="O107" s="372"/>
      <c r="P107" s="372"/>
      <c r="Q107" s="372"/>
    </row>
    <row r="108" spans="13:17" x14ac:dyDescent="0.25">
      <c r="M108" s="372"/>
      <c r="N108" s="372"/>
      <c r="O108" s="372"/>
      <c r="P108" s="372"/>
      <c r="Q108" s="372"/>
    </row>
  </sheetData>
  <mergeCells count="11">
    <mergeCell ref="C2:N4"/>
    <mergeCell ref="S7:W7"/>
    <mergeCell ref="S8:W86"/>
    <mergeCell ref="Y7:AC7"/>
    <mergeCell ref="Y8:AC86"/>
    <mergeCell ref="A7:E7"/>
    <mergeCell ref="A8:E86"/>
    <mergeCell ref="G7:K7"/>
    <mergeCell ref="G8:K86"/>
    <mergeCell ref="M7:Q7"/>
    <mergeCell ref="M8:Q10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43"/>
  <sheetViews>
    <sheetView topLeftCell="A130" zoomScaleNormal="100" workbookViewId="0">
      <selection activeCell="E151" sqref="E151"/>
    </sheetView>
  </sheetViews>
  <sheetFormatPr baseColWidth="10" defaultRowHeight="15" x14ac:dyDescent="0.25"/>
  <cols>
    <col min="4" max="4" width="14.42578125" customWidth="1"/>
    <col min="5" max="5" width="20.85546875" customWidth="1"/>
    <col min="7" max="7" width="19.7109375" customWidth="1"/>
    <col min="8" max="8" width="13.85546875" customWidth="1"/>
    <col min="9" max="9" width="15" customWidth="1"/>
    <col min="10" max="10" width="17.28515625" customWidth="1"/>
    <col min="11" max="11" width="18" customWidth="1"/>
    <col min="12" max="12" width="16.140625" customWidth="1"/>
    <col min="13" max="13" width="19.140625" customWidth="1"/>
    <col min="14" max="14" width="14.42578125" customWidth="1"/>
    <col min="15" max="15" width="20" customWidth="1"/>
    <col min="16" max="16" width="15.140625" customWidth="1"/>
    <col min="17" max="17" width="20.28515625" customWidth="1"/>
  </cols>
  <sheetData>
    <row r="1" spans="1:17" s="194" customFormat="1" ht="15.75" thickBot="1" x14ac:dyDescent="0.3">
      <c r="A1" s="1"/>
      <c r="B1" s="409" t="s">
        <v>0</v>
      </c>
      <c r="C1" s="409"/>
      <c r="D1" s="409"/>
      <c r="E1" s="409"/>
      <c r="F1" s="409"/>
      <c r="G1" s="409"/>
      <c r="H1" s="409"/>
      <c r="I1" s="410"/>
      <c r="J1" s="373" t="s">
        <v>1</v>
      </c>
      <c r="K1" s="376" t="s">
        <v>102</v>
      </c>
      <c r="L1" s="377"/>
      <c r="M1" s="377"/>
      <c r="N1" s="377"/>
      <c r="O1" s="377"/>
      <c r="P1" s="1"/>
      <c r="Q1" s="1"/>
    </row>
    <row r="2" spans="1:17" s="194" customFormat="1" x14ac:dyDescent="0.25">
      <c r="A2" s="1"/>
      <c r="B2" s="411" t="s">
        <v>2</v>
      </c>
      <c r="C2" s="412"/>
      <c r="D2" s="412"/>
      <c r="E2" s="412"/>
      <c r="F2" s="412"/>
      <c r="G2" s="412"/>
      <c r="H2" s="412"/>
      <c r="I2" s="413"/>
      <c r="J2" s="374"/>
      <c r="K2" s="378"/>
      <c r="L2" s="379"/>
      <c r="M2" s="379"/>
      <c r="N2" s="379"/>
      <c r="O2" s="379"/>
      <c r="P2" s="1"/>
      <c r="Q2" s="1"/>
    </row>
    <row r="3" spans="1:17" s="194" customFormat="1" x14ac:dyDescent="0.25">
      <c r="A3" s="1"/>
      <c r="B3" s="414"/>
      <c r="C3" s="415"/>
      <c r="D3" s="415"/>
      <c r="E3" s="415"/>
      <c r="F3" s="415"/>
      <c r="G3" s="415"/>
      <c r="H3" s="415"/>
      <c r="I3" s="416"/>
      <c r="J3" s="374"/>
      <c r="K3" s="378"/>
      <c r="L3" s="379"/>
      <c r="M3" s="379"/>
      <c r="N3" s="379"/>
      <c r="O3" s="379"/>
      <c r="P3" s="1"/>
      <c r="Q3" s="1"/>
    </row>
    <row r="4" spans="1:17" s="194" customFormat="1" ht="15.75" customHeight="1" x14ac:dyDescent="0.25">
      <c r="A4" s="1"/>
      <c r="B4" s="417"/>
      <c r="C4" s="418"/>
      <c r="D4" s="418"/>
      <c r="E4" s="418"/>
      <c r="F4" s="418"/>
      <c r="G4" s="418"/>
      <c r="H4" s="418"/>
      <c r="I4" s="419"/>
      <c r="J4" s="374"/>
      <c r="K4" s="1"/>
      <c r="L4" s="1"/>
      <c r="M4" s="1"/>
      <c r="N4" s="1"/>
      <c r="O4" s="1"/>
      <c r="P4" s="1"/>
      <c r="Q4" s="1"/>
    </row>
    <row r="5" spans="1:17" s="194" customFormat="1" ht="15.75" customHeight="1" x14ac:dyDescent="0.25">
      <c r="A5" s="1"/>
      <c r="B5" s="420" t="s">
        <v>3</v>
      </c>
      <c r="C5" s="390"/>
      <c r="D5" s="390"/>
      <c r="E5" s="390"/>
      <c r="F5" s="390"/>
      <c r="G5" s="390"/>
      <c r="H5" s="390"/>
      <c r="I5" s="421"/>
      <c r="J5" s="374"/>
      <c r="K5" s="1"/>
      <c r="L5" s="1"/>
      <c r="M5" s="1"/>
      <c r="N5" s="1"/>
      <c r="O5" s="1"/>
      <c r="P5" s="1"/>
      <c r="Q5" s="1"/>
    </row>
    <row r="6" spans="1:17" s="194" customFormat="1" x14ac:dyDescent="0.25">
      <c r="A6" s="1"/>
      <c r="B6" s="422" t="s">
        <v>4</v>
      </c>
      <c r="C6" s="423"/>
      <c r="D6" s="423"/>
      <c r="E6" s="423"/>
      <c r="F6" s="423"/>
      <c r="G6" s="423"/>
      <c r="H6" s="423"/>
      <c r="I6" s="135"/>
      <c r="J6" s="374"/>
      <c r="K6" s="1"/>
      <c r="L6" s="1"/>
      <c r="M6" s="1"/>
      <c r="N6" s="1"/>
      <c r="O6" s="1"/>
      <c r="P6" s="1"/>
      <c r="Q6" s="1"/>
    </row>
    <row r="7" spans="1:17" s="194" customFormat="1" x14ac:dyDescent="0.25">
      <c r="A7" s="1"/>
      <c r="B7" s="407" t="s">
        <v>5</v>
      </c>
      <c r="C7" s="408"/>
      <c r="D7" s="408"/>
      <c r="E7" s="408"/>
      <c r="F7" s="408"/>
      <c r="G7" s="408"/>
      <c r="H7" s="408"/>
      <c r="I7" s="136"/>
      <c r="J7" s="374"/>
      <c r="K7" s="1"/>
      <c r="L7" s="1"/>
      <c r="M7" s="1"/>
      <c r="N7" s="1"/>
      <c r="O7" s="1"/>
      <c r="P7" s="1"/>
      <c r="Q7" s="1"/>
    </row>
    <row r="8" spans="1:17" s="194" customFormat="1" ht="37.5" customHeight="1" x14ac:dyDescent="0.25">
      <c r="A8" s="1"/>
      <c r="B8" s="3" t="s">
        <v>6</v>
      </c>
      <c r="C8" s="4"/>
      <c r="D8" s="4"/>
      <c r="E8" s="4"/>
      <c r="F8" s="4"/>
      <c r="G8" s="4"/>
      <c r="H8" s="4"/>
      <c r="I8" s="2"/>
      <c r="J8" s="374"/>
      <c r="K8" s="1"/>
      <c r="L8" s="1"/>
      <c r="M8" s="1"/>
      <c r="N8" s="1"/>
      <c r="O8" s="1"/>
      <c r="P8" s="1"/>
      <c r="Q8" s="1"/>
    </row>
    <row r="9" spans="1:17" s="194" customFormat="1" ht="37.5" customHeight="1" x14ac:dyDescent="0.25">
      <c r="A9" s="1"/>
      <c r="B9" s="137" t="s">
        <v>7</v>
      </c>
      <c r="C9" s="4"/>
      <c r="D9" s="4"/>
      <c r="E9" s="4"/>
      <c r="F9" s="4"/>
      <c r="G9" s="4"/>
      <c r="H9" s="4"/>
      <c r="I9" s="2"/>
      <c r="J9" s="374"/>
      <c r="K9" s="1"/>
      <c r="L9" s="1"/>
      <c r="M9" s="1"/>
      <c r="N9" s="1"/>
      <c r="O9" s="1"/>
      <c r="P9" s="1"/>
      <c r="Q9" s="1"/>
    </row>
    <row r="10" spans="1:17" s="194" customFormat="1" x14ac:dyDescent="0.25">
      <c r="A10" s="1"/>
      <c r="B10" s="5" t="s">
        <v>8</v>
      </c>
      <c r="C10" s="2" t="s">
        <v>9</v>
      </c>
      <c r="D10" s="2"/>
      <c r="E10" s="2"/>
      <c r="F10" s="2"/>
      <c r="G10" s="2"/>
      <c r="H10" s="2"/>
      <c r="I10" s="2"/>
      <c r="J10" s="374"/>
      <c r="K10" s="1"/>
      <c r="L10" s="1"/>
      <c r="M10" s="1"/>
      <c r="N10" s="1"/>
      <c r="O10" s="1"/>
      <c r="P10" s="1"/>
      <c r="Q10" s="1"/>
    </row>
    <row r="11" spans="1:17" s="194" customFormat="1" x14ac:dyDescent="0.25">
      <c r="A11" s="1"/>
      <c r="B11" s="5" t="s">
        <v>10</v>
      </c>
      <c r="C11" s="2" t="s">
        <v>11</v>
      </c>
      <c r="D11" s="2"/>
      <c r="E11" s="2"/>
      <c r="F11" s="2"/>
      <c r="G11" s="2"/>
      <c r="H11" s="2"/>
      <c r="I11" s="2"/>
      <c r="J11" s="374"/>
      <c r="K11" s="1"/>
      <c r="L11" s="1"/>
      <c r="M11" s="1"/>
      <c r="N11" s="1"/>
      <c r="O11" s="1"/>
      <c r="P11" s="1"/>
      <c r="Q11" s="1"/>
    </row>
    <row r="12" spans="1:17" s="194" customFormat="1" ht="15.75" thickBot="1" x14ac:dyDescent="0.3">
      <c r="A12" s="1"/>
      <c r="B12" s="6" t="s">
        <v>12</v>
      </c>
      <c r="C12" s="7" t="s">
        <v>13</v>
      </c>
      <c r="D12" s="7"/>
      <c r="E12" s="7"/>
      <c r="F12" s="7"/>
      <c r="G12" s="7"/>
      <c r="H12" s="7"/>
      <c r="I12" s="7"/>
      <c r="J12" s="375"/>
      <c r="K12" s="1"/>
      <c r="L12" s="1"/>
      <c r="M12" s="1"/>
      <c r="N12" s="1"/>
      <c r="O12" s="1"/>
      <c r="P12" s="1"/>
      <c r="Q12" s="1"/>
    </row>
    <row r="13" spans="1:17" s="194" customFormat="1" ht="27" customHeight="1" x14ac:dyDescent="0.25">
      <c r="A13" s="1"/>
      <c r="B13" s="8"/>
      <c r="C13" s="2"/>
      <c r="D13" s="2"/>
      <c r="E13" s="2"/>
      <c r="F13" s="2"/>
      <c r="G13" s="2"/>
      <c r="H13" s="2"/>
      <c r="I13" s="2"/>
      <c r="J13" s="1"/>
      <c r="K13" s="1"/>
      <c r="L13" s="1"/>
      <c r="M13" s="1"/>
      <c r="N13" s="1"/>
      <c r="O13" s="1"/>
      <c r="P13" s="1"/>
      <c r="Q13" s="1"/>
    </row>
    <row r="14" spans="1:17" s="194" customFormat="1" x14ac:dyDescent="0.25">
      <c r="A14" s="1"/>
      <c r="B14" s="9" t="s">
        <v>14</v>
      </c>
      <c r="C14" s="10" t="s">
        <v>123</v>
      </c>
      <c r="D14" s="2"/>
      <c r="E14" s="2"/>
      <c r="F14" s="2"/>
      <c r="G14" s="2"/>
      <c r="H14" s="2"/>
      <c r="I14" s="2"/>
      <c r="J14" s="1"/>
      <c r="K14" s="1"/>
      <c r="L14" s="1"/>
      <c r="M14" s="1"/>
      <c r="N14" s="1"/>
      <c r="O14" s="1"/>
      <c r="P14" s="1"/>
      <c r="Q14" s="1"/>
    </row>
    <row r="15" spans="1:17" s="194" customFormat="1" x14ac:dyDescent="0.25">
      <c r="A15" s="1"/>
      <c r="B15" s="9" t="s">
        <v>10</v>
      </c>
      <c r="C15" s="11">
        <v>2700</v>
      </c>
      <c r="D15" s="2"/>
      <c r="E15" s="2"/>
      <c r="F15" s="2"/>
      <c r="G15" s="2"/>
      <c r="H15" s="2"/>
      <c r="I15" s="2"/>
      <c r="J15" s="1"/>
      <c r="K15" s="1"/>
      <c r="L15" s="1"/>
      <c r="M15" s="1"/>
      <c r="N15" s="1"/>
      <c r="O15" s="1"/>
      <c r="P15" s="1"/>
      <c r="Q15" s="1"/>
    </row>
    <row r="16" spans="1:17" s="194" customFormat="1" x14ac:dyDescent="0.25">
      <c r="A16" s="1"/>
      <c r="B16" s="9" t="s">
        <v>12</v>
      </c>
      <c r="C16" s="11">
        <v>108</v>
      </c>
      <c r="D16" s="2"/>
      <c r="E16" s="2"/>
      <c r="F16" s="2"/>
      <c r="G16" s="2"/>
      <c r="H16" s="2"/>
      <c r="I16" s="2"/>
      <c r="J16" s="1"/>
      <c r="K16" s="1"/>
      <c r="L16" s="1"/>
      <c r="M16" s="1"/>
      <c r="N16" s="1"/>
      <c r="O16" s="1"/>
      <c r="P16" s="1"/>
      <c r="Q16" s="1"/>
    </row>
    <row r="17" spans="1:17" s="194" customFormat="1" x14ac:dyDescent="0.25">
      <c r="A17" s="1"/>
      <c r="B17" s="9" t="s">
        <v>8</v>
      </c>
      <c r="C17" s="138">
        <f>C15/C16</f>
        <v>25</v>
      </c>
      <c r="E17" s="12" t="s">
        <v>93</v>
      </c>
      <c r="F17" s="2"/>
      <c r="G17" s="2"/>
      <c r="H17" s="2"/>
      <c r="I17" s="2"/>
      <c r="J17" s="1"/>
      <c r="K17" s="1"/>
      <c r="L17" s="1"/>
      <c r="M17" s="1"/>
      <c r="N17" s="1"/>
      <c r="O17" s="1"/>
      <c r="P17" s="1"/>
      <c r="Q17" s="1"/>
    </row>
    <row r="18" spans="1:17" s="194" customFormat="1" x14ac:dyDescent="0.25">
      <c r="A18" s="1"/>
      <c r="B18" s="1"/>
      <c r="C18" s="1"/>
      <c r="D18" s="2"/>
      <c r="E18" s="2"/>
      <c r="F18" s="2"/>
      <c r="G18" s="2"/>
      <c r="H18" s="2"/>
      <c r="I18" s="2"/>
      <c r="J18" s="1"/>
      <c r="K18" s="1"/>
      <c r="L18" s="1"/>
      <c r="M18" s="1"/>
      <c r="N18" s="1"/>
      <c r="O18" s="1"/>
      <c r="P18" s="1"/>
      <c r="Q18" s="1"/>
    </row>
    <row r="19" spans="1:17" s="194" customFormat="1" x14ac:dyDescent="0.25">
      <c r="A19" s="1"/>
      <c r="B19" s="1"/>
      <c r="C19" s="1"/>
      <c r="D19" s="2"/>
      <c r="E19" s="2"/>
      <c r="F19" s="2"/>
      <c r="G19" s="2"/>
      <c r="H19" s="2"/>
      <c r="I19" s="2"/>
      <c r="J19" s="1"/>
      <c r="K19" s="1"/>
      <c r="L19" s="1"/>
      <c r="M19" s="1"/>
      <c r="N19" s="1"/>
      <c r="O19" s="1"/>
      <c r="P19" s="1"/>
      <c r="Q19" s="1"/>
    </row>
    <row r="20" spans="1:17" s="194" customFormat="1" x14ac:dyDescent="0.25">
      <c r="A20" s="1"/>
      <c r="B20" s="13" t="s">
        <v>8</v>
      </c>
      <c r="C20" s="14">
        <v>25</v>
      </c>
      <c r="D20" s="2"/>
      <c r="E20" s="389" t="s">
        <v>94</v>
      </c>
      <c r="F20" s="390"/>
      <c r="G20" s="390"/>
      <c r="H20" s="390"/>
      <c r="I20" s="390"/>
      <c r="J20" s="391"/>
      <c r="K20" s="15"/>
      <c r="L20" s="1"/>
      <c r="M20" s="1"/>
      <c r="N20" s="1"/>
      <c r="O20" s="1"/>
      <c r="P20" s="1"/>
      <c r="Q20" s="1"/>
    </row>
    <row r="21" spans="1:17" s="194" customFormat="1" x14ac:dyDescent="0.25">
      <c r="A21" s="1"/>
      <c r="B21" s="13" t="s">
        <v>15</v>
      </c>
      <c r="C21" s="16">
        <f ca="1">RANDBETWEEN(1,C20)</f>
        <v>13</v>
      </c>
      <c r="D21" s="2"/>
      <c r="E21" s="389" t="s">
        <v>16</v>
      </c>
      <c r="F21" s="390"/>
      <c r="G21" s="390"/>
      <c r="H21" s="390"/>
      <c r="I21" s="390"/>
      <c r="J21" s="391"/>
      <c r="K21" s="15"/>
      <c r="L21" s="1"/>
      <c r="M21" s="1"/>
      <c r="N21" s="1"/>
      <c r="O21" s="1"/>
      <c r="P21" s="1"/>
      <c r="Q21" s="1"/>
    </row>
    <row r="22" spans="1:17" s="194" customFormat="1" x14ac:dyDescent="0.25">
      <c r="A22" s="1"/>
      <c r="B22" s="13" t="s">
        <v>17</v>
      </c>
      <c r="C22" s="16">
        <v>21</v>
      </c>
      <c r="D22" s="2"/>
      <c r="E22" s="16" t="s">
        <v>95</v>
      </c>
      <c r="F22" s="16"/>
      <c r="G22" s="16"/>
      <c r="H22" s="16"/>
      <c r="I22" s="16"/>
      <c r="J22" s="16"/>
      <c r="K22" s="15"/>
      <c r="L22" s="1"/>
      <c r="M22" s="1"/>
      <c r="N22" s="1"/>
      <c r="O22" s="1"/>
      <c r="P22" s="1"/>
      <c r="Q22" s="1"/>
    </row>
    <row r="23" spans="1:17" s="194" customFormat="1" x14ac:dyDescent="0.25">
      <c r="A23" s="1"/>
      <c r="B23" s="1"/>
      <c r="C23" s="1"/>
      <c r="D23" s="2"/>
      <c r="E23" s="17"/>
      <c r="F23" s="17"/>
      <c r="G23" s="17"/>
      <c r="H23" s="17"/>
      <c r="I23" s="17"/>
      <c r="J23" s="1"/>
      <c r="K23" s="15"/>
      <c r="L23" s="1"/>
      <c r="M23" s="1"/>
      <c r="N23" s="1"/>
      <c r="O23" s="1"/>
      <c r="P23" s="1"/>
      <c r="Q23" s="1"/>
    </row>
    <row r="24" spans="1:17" s="194" customFormat="1" x14ac:dyDescent="0.25">
      <c r="A24" s="1"/>
      <c r="B24" s="1"/>
      <c r="C24" s="1"/>
      <c r="D24" s="380" t="s">
        <v>96</v>
      </c>
      <c r="E24" s="381"/>
      <c r="F24" s="381"/>
      <c r="G24" s="381"/>
      <c r="H24" s="381"/>
      <c r="I24" s="382"/>
      <c r="J24" s="1"/>
      <c r="K24" s="15"/>
      <c r="L24" s="1"/>
      <c r="M24" s="1"/>
      <c r="N24" s="1"/>
      <c r="O24" s="1"/>
      <c r="P24" s="1"/>
      <c r="Q24" s="1"/>
    </row>
    <row r="25" spans="1:17" s="194" customFormat="1" x14ac:dyDescent="0.25">
      <c r="A25" s="1"/>
      <c r="B25" s="1"/>
      <c r="C25" s="1"/>
      <c r="D25" s="392"/>
      <c r="E25" s="393"/>
      <c r="F25" s="393"/>
      <c r="G25" s="393"/>
      <c r="H25" s="393"/>
      <c r="I25" s="394"/>
      <c r="J25" s="1"/>
      <c r="K25" s="15"/>
      <c r="L25" s="1"/>
      <c r="M25" s="1"/>
      <c r="N25" s="1"/>
      <c r="O25" s="1"/>
      <c r="P25" s="1"/>
      <c r="Q25" s="1"/>
    </row>
    <row r="26" spans="1:17" s="194" customFormat="1" x14ac:dyDescent="0.25">
      <c r="A26" s="1"/>
      <c r="B26" s="1"/>
      <c r="C26" s="1"/>
      <c r="D26" s="380" t="s">
        <v>97</v>
      </c>
      <c r="E26" s="381"/>
      <c r="F26" s="381"/>
      <c r="G26" s="381"/>
      <c r="H26" s="381"/>
      <c r="I26" s="382"/>
      <c r="J26" s="1"/>
      <c r="K26" s="15"/>
      <c r="L26" s="1"/>
      <c r="M26" s="1"/>
      <c r="N26" s="1"/>
      <c r="O26" s="1"/>
      <c r="P26" s="1"/>
      <c r="Q26" s="1"/>
    </row>
    <row r="27" spans="1:17" s="194" customFormat="1" x14ac:dyDescent="0.25">
      <c r="A27" s="1"/>
      <c r="B27" s="1"/>
      <c r="C27" s="1"/>
      <c r="D27" s="392"/>
      <c r="E27" s="393"/>
      <c r="F27" s="393"/>
      <c r="G27" s="393"/>
      <c r="H27" s="393"/>
      <c r="I27" s="394"/>
      <c r="J27" s="1"/>
      <c r="K27" s="15"/>
      <c r="L27" s="1"/>
      <c r="M27" s="1"/>
      <c r="N27" s="1"/>
      <c r="O27" s="1"/>
      <c r="P27" s="1"/>
      <c r="Q27" s="1"/>
    </row>
    <row r="28" spans="1:17" s="194" customFormat="1" x14ac:dyDescent="0.25">
      <c r="A28" s="1"/>
      <c r="B28" s="1"/>
      <c r="C28" s="1"/>
      <c r="D28" s="395" t="s">
        <v>98</v>
      </c>
      <c r="E28" s="396"/>
      <c r="F28" s="396"/>
      <c r="G28" s="396"/>
      <c r="H28" s="396"/>
      <c r="I28" s="397"/>
      <c r="J28" s="1"/>
      <c r="K28" s="15"/>
      <c r="L28" s="1"/>
      <c r="M28" s="1"/>
      <c r="N28" s="1"/>
      <c r="O28" s="1"/>
      <c r="P28" s="1"/>
      <c r="Q28" s="1"/>
    </row>
    <row r="29" spans="1:17" s="194" customFormat="1" x14ac:dyDescent="0.25">
      <c r="A29" s="1"/>
      <c r="B29" s="1"/>
      <c r="C29" s="1"/>
      <c r="D29" s="398"/>
      <c r="E29" s="399"/>
      <c r="F29" s="399"/>
      <c r="G29" s="399"/>
      <c r="H29" s="399"/>
      <c r="I29" s="400"/>
      <c r="J29" s="1"/>
      <c r="K29" s="15"/>
      <c r="L29" s="1"/>
      <c r="M29" s="1"/>
      <c r="N29" s="1"/>
      <c r="O29" s="1"/>
      <c r="P29" s="1"/>
      <c r="Q29" s="1"/>
    </row>
    <row r="30" spans="1:17" s="194" customFormat="1" x14ac:dyDescent="0.25">
      <c r="A30" s="1"/>
      <c r="B30" s="1"/>
      <c r="C30" s="1"/>
      <c r="D30" s="401"/>
      <c r="E30" s="402"/>
      <c r="F30" s="402"/>
      <c r="G30" s="402"/>
      <c r="H30" s="402"/>
      <c r="I30" s="403"/>
      <c r="J30" s="1"/>
      <c r="K30" s="15"/>
      <c r="L30" s="1"/>
      <c r="M30" s="1"/>
      <c r="N30" s="1"/>
      <c r="O30" s="1"/>
      <c r="P30" s="1"/>
      <c r="Q30" s="1"/>
    </row>
    <row r="31" spans="1:17" s="194" customFormat="1" x14ac:dyDescent="0.25">
      <c r="A31" s="1"/>
      <c r="B31" s="1"/>
      <c r="C31" s="1"/>
      <c r="D31" s="404" t="s">
        <v>18</v>
      </c>
      <c r="E31" s="405"/>
      <c r="F31" s="405"/>
      <c r="G31" s="405"/>
      <c r="H31" s="405"/>
      <c r="I31" s="406"/>
      <c r="J31" s="1"/>
      <c r="K31" s="15"/>
      <c r="L31" s="1"/>
      <c r="M31" s="1"/>
      <c r="N31" s="1"/>
      <c r="O31" s="1"/>
      <c r="P31" s="1"/>
      <c r="Q31" s="1"/>
    </row>
    <row r="32" spans="1:17" s="194" customFormat="1" x14ac:dyDescent="0.25">
      <c r="A32" s="1"/>
      <c r="B32" s="1"/>
      <c r="C32" s="1"/>
      <c r="D32" s="380" t="s">
        <v>99</v>
      </c>
      <c r="E32" s="381"/>
      <c r="F32" s="381"/>
      <c r="G32" s="381"/>
      <c r="H32" s="381"/>
      <c r="I32" s="382"/>
      <c r="J32" s="1"/>
      <c r="K32" s="15"/>
      <c r="L32" s="1"/>
      <c r="M32" s="1"/>
      <c r="N32" s="1"/>
      <c r="O32" s="1"/>
      <c r="P32" s="1"/>
      <c r="Q32" s="1"/>
    </row>
    <row r="33" spans="1:17" s="194" customFormat="1" x14ac:dyDescent="0.25">
      <c r="A33" s="1"/>
      <c r="B33" s="1"/>
      <c r="C33" s="1"/>
      <c r="D33" s="383"/>
      <c r="E33" s="384"/>
      <c r="F33" s="384"/>
      <c r="G33" s="384"/>
      <c r="H33" s="384"/>
      <c r="I33" s="385"/>
      <c r="J33" s="1"/>
      <c r="K33" s="1"/>
      <c r="L33" s="1"/>
      <c r="M33" s="1"/>
      <c r="N33" s="1"/>
      <c r="O33" s="1"/>
      <c r="P33" s="1"/>
      <c r="Q33" s="1"/>
    </row>
    <row r="34" spans="1:17" s="194" customFormat="1" ht="15.75" thickBot="1" x14ac:dyDescent="0.3">
      <c r="A34" s="1"/>
      <c r="B34" s="1"/>
      <c r="C34" s="1"/>
      <c r="D34" s="386"/>
      <c r="E34" s="387"/>
      <c r="F34" s="387"/>
      <c r="G34" s="387"/>
      <c r="H34" s="387"/>
      <c r="I34" s="388"/>
      <c r="J34" s="1"/>
      <c r="K34" s="1"/>
      <c r="L34" s="1"/>
      <c r="M34" s="1"/>
      <c r="N34" s="1"/>
      <c r="O34" s="1"/>
      <c r="P34" s="1"/>
      <c r="Q34" s="1"/>
    </row>
    <row r="35" spans="1:17" s="144" customFormat="1" ht="57" thickBot="1" x14ac:dyDescent="0.3">
      <c r="A35" s="141"/>
      <c r="B35" s="139" t="s">
        <v>100</v>
      </c>
      <c r="C35" s="140" t="s">
        <v>101</v>
      </c>
      <c r="D35" s="179" t="s">
        <v>79</v>
      </c>
      <c r="E35" s="142" t="s">
        <v>80</v>
      </c>
      <c r="F35" s="142" t="s">
        <v>81</v>
      </c>
      <c r="G35" s="143" t="s">
        <v>82</v>
      </c>
      <c r="H35" s="142" t="s">
        <v>83</v>
      </c>
      <c r="I35" s="142" t="s">
        <v>84</v>
      </c>
      <c r="J35" s="142" t="s">
        <v>85</v>
      </c>
      <c r="K35" s="142" t="s">
        <v>86</v>
      </c>
      <c r="L35" s="142" t="s">
        <v>87</v>
      </c>
      <c r="M35" s="142" t="s">
        <v>88</v>
      </c>
      <c r="N35" s="142" t="s">
        <v>89</v>
      </c>
      <c r="O35" s="142" t="s">
        <v>90</v>
      </c>
      <c r="P35" s="142" t="s">
        <v>91</v>
      </c>
      <c r="Q35" s="142" t="s">
        <v>92</v>
      </c>
    </row>
    <row r="36" spans="1:17" x14ac:dyDescent="0.25">
      <c r="B36" s="156">
        <v>1</v>
      </c>
      <c r="C36" s="156">
        <v>21</v>
      </c>
      <c r="D36" s="164">
        <f>VLOOKUP(C36,[1]POBLACIÓN!B11:P2710,2,0)</f>
        <v>4</v>
      </c>
      <c r="E36" s="194">
        <f>VLOOKUP(C36,[1]POBLACIÓN!B11:P2710,3,0)</f>
        <v>36</v>
      </c>
      <c r="F36" s="194">
        <f>VLOOKUP(C36,[1]POBLACIÓN!B11:P2710,4,0)</f>
        <v>14000</v>
      </c>
      <c r="G36" s="157">
        <f>VLOOKUP(C36,[1]POBLACIÓN!B11:P2710,5,0)</f>
        <v>3.9091406021304911</v>
      </c>
      <c r="H36" s="194">
        <f>VLOOKUP(C36,[1]POBLACIÓN!B11:P2710,6,0)</f>
        <v>25000</v>
      </c>
      <c r="I36" s="194">
        <f>VLOOKUP(C36,[1]POBLACIÓN!B11:P2710,7,0)</f>
        <v>3600</v>
      </c>
      <c r="J36" s="194">
        <f>VLOOKUP(C36,[1]POBLACIÓN!B11:P2710,8,0)</f>
        <v>6000</v>
      </c>
      <c r="K36" s="194">
        <f>VLOOKUP(C36,[1]POBLACIÓN!B11:P2710,9,0)</f>
        <v>2</v>
      </c>
      <c r="L36" s="194">
        <f>VLOOKUP(C36,[1]POBLACIÓN!B11:P2710,10,0)</f>
        <v>27</v>
      </c>
      <c r="M36" s="194">
        <f>VLOOKUP(C36,[1]POBLACIÓN!B11:P2710,11,0)</f>
        <v>1</v>
      </c>
      <c r="N36" s="194">
        <f>VLOOKUP(C36,[1]POBLACIÓN!B11:P2710,12,0)</f>
        <v>2</v>
      </c>
      <c r="O36" s="194">
        <f>VLOOKUP(C36,[1]POBLACIÓN!B11:P2710,13,0)</f>
        <v>1</v>
      </c>
      <c r="P36" s="194">
        <f>VLOOKUP(C36,[1]POBLACIÓN!B11:P2710,14,0)</f>
        <v>3</v>
      </c>
      <c r="Q36" s="194">
        <f>VLOOKUP(C36,[1]POBLACIÓN!B11:P2710,15,0)</f>
        <v>1</v>
      </c>
    </row>
    <row r="37" spans="1:17" x14ac:dyDescent="0.25">
      <c r="B37" s="156">
        <v>2</v>
      </c>
      <c r="C37" s="158">
        <f>C36+$C$20</f>
        <v>46</v>
      </c>
      <c r="D37" s="169">
        <f>VLOOKUP(C37,[1]POBLACIÓN!B12:P2711,2,0)</f>
        <v>5</v>
      </c>
      <c r="E37" s="194">
        <f>VLOOKUP(C37,[1]POBLACIÓN!B12:P2711,3,0)</f>
        <v>12</v>
      </c>
      <c r="F37" s="194">
        <f>VLOOKUP(C37,[1]POBLACIÓN!B12:P2711,4,0)</f>
        <v>14000</v>
      </c>
      <c r="G37" s="157">
        <f>VLOOKUP(C37,[1]POBLACIÓN!B12:P2711,5,0)</f>
        <v>3.4395920122445118</v>
      </c>
      <c r="H37" s="194">
        <f>VLOOKUP(C37,[1]POBLACIÓN!B12:P2711,6,0)</f>
        <v>25000</v>
      </c>
      <c r="I37" s="194">
        <f>VLOOKUP(C37,[1]POBLACIÓN!B12:P2711,7,0)</f>
        <v>5200</v>
      </c>
      <c r="J37" s="194">
        <f>VLOOKUP(C37,[1]POBLACIÓN!B12:P2711,8,0)</f>
        <v>5500</v>
      </c>
      <c r="K37" s="194">
        <f>VLOOKUP(C37,[1]POBLACIÓN!B12:P2711,9,0)</f>
        <v>2</v>
      </c>
      <c r="L37" s="194">
        <f>VLOOKUP(C37,[1]POBLACIÓN!B12:P2711,10,0)</f>
        <v>29</v>
      </c>
      <c r="M37" s="194">
        <f>VLOOKUP(C37,[1]POBLACIÓN!B12:P2711,11,0)</f>
        <v>3</v>
      </c>
      <c r="N37" s="194">
        <f>VLOOKUP(C37,[1]POBLACIÓN!B12:P2711,12,0)</f>
        <v>2</v>
      </c>
      <c r="O37" s="194">
        <f>VLOOKUP(C37,[1]POBLACIÓN!B12:P2711,13,0)</f>
        <v>1</v>
      </c>
      <c r="P37" s="194">
        <f>VLOOKUP(C37,[1]POBLACIÓN!B12:P2711,14,0)</f>
        <v>3</v>
      </c>
      <c r="Q37" s="194">
        <f>VLOOKUP(C37,[1]POBLACIÓN!B12:P2711,15,0)</f>
        <v>1</v>
      </c>
    </row>
    <row r="38" spans="1:17" x14ac:dyDescent="0.25">
      <c r="B38" s="156">
        <v>3</v>
      </c>
      <c r="C38" s="158">
        <f t="shared" ref="C38:C101" si="0">C37+$C$20</f>
        <v>71</v>
      </c>
      <c r="D38" s="164">
        <f>VLOOKUP(C38,[1]POBLACIÓN!B13:P2712,2,0)</f>
        <v>4</v>
      </c>
      <c r="E38" s="194">
        <f>VLOOKUP(C38,[1]POBLACIÓN!B13:P2712,3,0)</f>
        <v>18</v>
      </c>
      <c r="F38" s="194">
        <f>VLOOKUP(C38,[1]POBLACIÓN!B13:P2712,4,0)</f>
        <v>14000</v>
      </c>
      <c r="G38" s="157">
        <f>VLOOKUP(C38,[1]POBLACIÓN!B13:P2712,5,0)</f>
        <v>1.9739816426951498</v>
      </c>
      <c r="H38" s="194">
        <f>VLOOKUP(C38,[1]POBLACIÓN!B13:P2712,6,0)</f>
        <v>25000</v>
      </c>
      <c r="I38" s="194">
        <f>VLOOKUP(C38,[1]POBLACIÓN!B13:P2712,7,0)</f>
        <v>4400</v>
      </c>
      <c r="J38" s="194">
        <f>VLOOKUP(C38,[1]POBLACIÓN!B13:P2712,8,0)</f>
        <v>6000</v>
      </c>
      <c r="K38" s="194">
        <f>VLOOKUP(C38,[1]POBLACIÓN!B13:P2712,9,0)</f>
        <v>1</v>
      </c>
      <c r="L38" s="194">
        <f>VLOOKUP(C38,[1]POBLACIÓN!B13:P2712,10,0)</f>
        <v>47</v>
      </c>
      <c r="M38" s="194">
        <f>VLOOKUP(C38,[1]POBLACIÓN!B13:P2712,11,0)</f>
        <v>1</v>
      </c>
      <c r="N38" s="194">
        <f>VLOOKUP(C38,[1]POBLACIÓN!B13:P2712,12,0)</f>
        <v>2</v>
      </c>
      <c r="O38" s="194">
        <f>VLOOKUP(C38,[1]POBLACIÓN!B13:P2712,13,0)</f>
        <v>2</v>
      </c>
      <c r="P38" s="194">
        <f>VLOOKUP(C38,[1]POBLACIÓN!B13:P2712,14,0)</f>
        <v>3</v>
      </c>
      <c r="Q38" s="194">
        <f>VLOOKUP(C38,[1]POBLACIÓN!B13:P2712,15,0)</f>
        <v>3</v>
      </c>
    </row>
    <row r="39" spans="1:17" x14ac:dyDescent="0.25">
      <c r="B39" s="156">
        <v>4</v>
      </c>
      <c r="C39" s="158">
        <f t="shared" si="0"/>
        <v>96</v>
      </c>
      <c r="D39" s="169">
        <f>VLOOKUP(C39,[1]POBLACIÓN!B14:P2713,2,0)</f>
        <v>3</v>
      </c>
      <c r="E39" s="194">
        <f>VLOOKUP(C39,[1]POBLACIÓN!B14:P2713,3,0)</f>
        <v>36</v>
      </c>
      <c r="F39" s="194">
        <f>VLOOKUP(C39,[1]POBLACIÓN!B14:P2713,4,0)</f>
        <v>24000</v>
      </c>
      <c r="G39" s="157">
        <f>VLOOKUP(C39,[1]POBLACIÓN!B14:P2713,5,0)</f>
        <v>3.6515526067269155</v>
      </c>
      <c r="H39" s="194">
        <f>VLOOKUP(C39,[1]POBLACIÓN!B14:P2713,6,0)</f>
        <v>36000</v>
      </c>
      <c r="I39" s="194">
        <f>VLOOKUP(C39,[1]POBLACIÓN!B14:P2713,7,0)</f>
        <v>6900</v>
      </c>
      <c r="J39" s="194">
        <f>VLOOKUP(C39,[1]POBLACIÓN!B14:P2713,8,0)</f>
        <v>6000</v>
      </c>
      <c r="K39" s="194">
        <f>VLOOKUP(C39,[1]POBLACIÓN!B14:P2713,9,0)</f>
        <v>2</v>
      </c>
      <c r="L39" s="194">
        <f>VLOOKUP(C39,[1]POBLACIÓN!B14:P2713,10,0)</f>
        <v>38</v>
      </c>
      <c r="M39" s="194">
        <f>VLOOKUP(C39,[1]POBLACIÓN!B14:P2713,11,0)</f>
        <v>1</v>
      </c>
      <c r="N39" s="194">
        <f>VLOOKUP(C39,[1]POBLACIÓN!B14:P2713,12,0)</f>
        <v>3</v>
      </c>
      <c r="O39" s="194">
        <f>VLOOKUP(C39,[1]POBLACIÓN!B14:P2713,13,0)</f>
        <v>2</v>
      </c>
      <c r="P39" s="194">
        <f>VLOOKUP(C39,[1]POBLACIÓN!B14:P2713,14,0)</f>
        <v>4</v>
      </c>
      <c r="Q39" s="194">
        <f>VLOOKUP(C39,[1]POBLACIÓN!B14:P2713,15,0)</f>
        <v>1</v>
      </c>
    </row>
    <row r="40" spans="1:17" ht="19.5" customHeight="1" x14ac:dyDescent="0.25">
      <c r="B40" s="156">
        <v>5</v>
      </c>
      <c r="C40" s="158">
        <f t="shared" si="0"/>
        <v>121</v>
      </c>
      <c r="D40" s="186">
        <f>VLOOKUP(C40,[1]POBLACIÓN!B15:P2714,2,0)</f>
        <v>2</v>
      </c>
      <c r="E40" s="194">
        <f>VLOOKUP(C40,[1]POBLACIÓN!B15:P2714,3,0)</f>
        <v>36</v>
      </c>
      <c r="F40" s="194">
        <f>VLOOKUP(C40,[1]POBLACIÓN!B15:P2714,4,0)</f>
        <v>18300</v>
      </c>
      <c r="G40" s="157">
        <f>VLOOKUP(C40,[1]POBLACIÓN!B15:P2714,5,0)</f>
        <v>3.2923341814423082</v>
      </c>
      <c r="H40" s="194">
        <f>VLOOKUP(C40,[1]POBLACIÓN!B15:P2714,6,0)</f>
        <v>36000</v>
      </c>
      <c r="I40" s="194">
        <f>VLOOKUP(C40,[1]POBLACIÓN!B15:P2714,7,0)</f>
        <v>5200</v>
      </c>
      <c r="J40" s="194">
        <f>VLOOKUP(C40,[1]POBLACIÓN!B15:P2714,8,0)</f>
        <v>6000</v>
      </c>
      <c r="K40" s="194">
        <f>VLOOKUP(C40,[1]POBLACIÓN!B15:P2714,9,0)</f>
        <v>1</v>
      </c>
      <c r="L40" s="194">
        <f>VLOOKUP(C40,[1]POBLACIÓN!B15:P2714,10,0)</f>
        <v>31</v>
      </c>
      <c r="M40" s="194">
        <f>VLOOKUP(C40,[1]POBLACIÓN!B15:P2714,11,0)</f>
        <v>4</v>
      </c>
      <c r="N40" s="194">
        <f>VLOOKUP(C40,[1]POBLACIÓN!B15:P2714,12,0)</f>
        <v>1</v>
      </c>
      <c r="O40" s="194">
        <f>VLOOKUP(C40,[1]POBLACIÓN!B15:P2714,13,0)</f>
        <v>1</v>
      </c>
      <c r="P40" s="194">
        <f>VLOOKUP(C40,[1]POBLACIÓN!B15:P2714,14,0)</f>
        <v>2</v>
      </c>
      <c r="Q40" s="194">
        <f>VLOOKUP(C40,[1]POBLACIÓN!B15:P2714,15,0)</f>
        <v>3</v>
      </c>
    </row>
    <row r="41" spans="1:17" ht="22.5" customHeight="1" x14ac:dyDescent="0.25">
      <c r="B41" s="156">
        <v>6</v>
      </c>
      <c r="C41" s="158">
        <f t="shared" si="0"/>
        <v>146</v>
      </c>
      <c r="D41" s="186">
        <f>VLOOKUP(C41,[1]POBLACIÓN!B16:P2715,2,0)</f>
        <v>1</v>
      </c>
      <c r="E41" s="194">
        <f>VLOOKUP(C41,[1]POBLACIÓN!B16:P2715,3,0)</f>
        <v>36</v>
      </c>
      <c r="F41" s="194">
        <f>VLOOKUP(C41,[1]POBLACIÓN!B16:P2715,4,0)</f>
        <v>14000</v>
      </c>
      <c r="G41" s="157">
        <f>VLOOKUP(C41,[1]POBLACIÓN!B16:P2715,5,0)</f>
        <v>1.1862902214515865</v>
      </c>
      <c r="H41" s="194">
        <f>VLOOKUP(C41,[1]POBLACIÓN!B16:P2715,6,0)</f>
        <v>25000</v>
      </c>
      <c r="I41" s="194">
        <f>VLOOKUP(C41,[1]POBLACIÓN!B16:P2715,7,0)</f>
        <v>3600</v>
      </c>
      <c r="J41" s="194">
        <f>VLOOKUP(C41,[1]POBLACIÓN!B16:P2715,8,0)</f>
        <v>5000</v>
      </c>
      <c r="K41" s="194">
        <f>VLOOKUP(C41,[1]POBLACIÓN!B16:P2715,9,0)</f>
        <v>1</v>
      </c>
      <c r="L41" s="194">
        <f>VLOOKUP(C41,[1]POBLACIÓN!B16:P2715,10,0)</f>
        <v>53</v>
      </c>
      <c r="M41" s="194">
        <f>VLOOKUP(C41,[1]POBLACIÓN!B16:P2715,11,0)</f>
        <v>2</v>
      </c>
      <c r="N41" s="194">
        <f>VLOOKUP(C41,[1]POBLACIÓN!B16:P2715,12,0)</f>
        <v>2</v>
      </c>
      <c r="O41" s="194">
        <f>VLOOKUP(C41,[1]POBLACIÓN!B16:P2715,13,0)</f>
        <v>2</v>
      </c>
      <c r="P41" s="194">
        <f>VLOOKUP(C41,[1]POBLACIÓN!B16:P2715,14,0)</f>
        <v>1</v>
      </c>
      <c r="Q41" s="194">
        <f>VLOOKUP(C41,[1]POBLACIÓN!B16:P2715,15,0)</f>
        <v>2</v>
      </c>
    </row>
    <row r="42" spans="1:17" x14ac:dyDescent="0.25">
      <c r="B42" s="156">
        <v>7</v>
      </c>
      <c r="C42" s="158">
        <f t="shared" si="0"/>
        <v>171</v>
      </c>
      <c r="D42" s="186">
        <f>VLOOKUP(C42,[1]POBLACIÓN!B17:P2716,2,0)</f>
        <v>5</v>
      </c>
      <c r="E42" s="194">
        <f>VLOOKUP(C42,[1]POBLACIÓN!B17:P2716,3,0)</f>
        <v>36</v>
      </c>
      <c r="F42" s="194">
        <f>VLOOKUP(C42,[1]POBLACIÓN!B17:P2716,4,0)</f>
        <v>24000</v>
      </c>
      <c r="G42" s="157">
        <f>VLOOKUP(C42,[1]POBLACIÓN!B17:P2716,5,0)</f>
        <v>1.7017308258761534</v>
      </c>
      <c r="H42" s="194">
        <f>VLOOKUP(C42,[1]POBLACIÓN!B17:P2716,6,0)</f>
        <v>36000</v>
      </c>
      <c r="I42" s="194">
        <f>VLOOKUP(C42,[1]POBLACIÓN!B17:P2716,7,0)</f>
        <v>7300</v>
      </c>
      <c r="J42" s="194">
        <f>VLOOKUP(C42,[1]POBLACIÓN!B17:P2716,8,0)</f>
        <v>5500</v>
      </c>
      <c r="K42" s="194">
        <f>VLOOKUP(C42,[1]POBLACIÓN!B17:P2716,9,0)</f>
        <v>2</v>
      </c>
      <c r="L42" s="194">
        <f>VLOOKUP(C42,[1]POBLACIÓN!B17:P2716,10,0)</f>
        <v>29</v>
      </c>
      <c r="M42" s="194">
        <f>VLOOKUP(C42,[1]POBLACIÓN!B17:P2716,11,0)</f>
        <v>2</v>
      </c>
      <c r="N42" s="194">
        <f>VLOOKUP(C42,[1]POBLACIÓN!B17:P2716,12,0)</f>
        <v>3</v>
      </c>
      <c r="O42" s="194">
        <f>VLOOKUP(C42,[1]POBLACIÓN!B17:P2716,13,0)</f>
        <v>1</v>
      </c>
      <c r="P42" s="194">
        <f>VLOOKUP(C42,[1]POBLACIÓN!B17:P2716,14,0)</f>
        <v>2</v>
      </c>
      <c r="Q42" s="194">
        <f>VLOOKUP(C42,[1]POBLACIÓN!B17:P2716,15,0)</f>
        <v>3</v>
      </c>
    </row>
    <row r="43" spans="1:17" ht="16.5" customHeight="1" x14ac:dyDescent="0.25">
      <c r="B43" s="156">
        <v>8</v>
      </c>
      <c r="C43" s="158">
        <f t="shared" si="0"/>
        <v>196</v>
      </c>
      <c r="D43" s="186">
        <f>VLOOKUP(C43,[1]POBLACIÓN!B18:P2717,2,0)</f>
        <v>1</v>
      </c>
      <c r="E43" s="194">
        <f>VLOOKUP(C43,[1]POBLACIÓN!B18:P2717,3,0)</f>
        <v>48</v>
      </c>
      <c r="F43" s="194">
        <f>VLOOKUP(C43,[1]POBLACIÓN!B18:P2717,4,0)</f>
        <v>18300</v>
      </c>
      <c r="G43" s="157">
        <f>VLOOKUP(C43,[1]POBLACIÓN!B18:P2717,5,0)</f>
        <v>2.2951387281620406</v>
      </c>
      <c r="H43" s="194">
        <f>VLOOKUP(C43,[1]POBLACIÓN!B18:P2717,6,0)</f>
        <v>36000</v>
      </c>
      <c r="I43" s="194">
        <f>VLOOKUP(C43,[1]POBLACIÓN!B18:P2717,7,0)</f>
        <v>4400</v>
      </c>
      <c r="J43" s="194">
        <f>VLOOKUP(C43,[1]POBLACIÓN!B18:P2717,8,0)</f>
        <v>5000</v>
      </c>
      <c r="K43" s="194">
        <f>VLOOKUP(C43,[1]POBLACIÓN!B18:P2717,9,0)</f>
        <v>1</v>
      </c>
      <c r="L43" s="194">
        <f>VLOOKUP(C43,[1]POBLACIÓN!B18:P2717,10,0)</f>
        <v>52</v>
      </c>
      <c r="M43" s="194">
        <f>VLOOKUP(C43,[1]POBLACIÓN!B18:P2717,11,0)</f>
        <v>4</v>
      </c>
      <c r="N43" s="194">
        <f>VLOOKUP(C43,[1]POBLACIÓN!B18:P2717,12,0)</f>
        <v>2</v>
      </c>
      <c r="O43" s="194">
        <f>VLOOKUP(C43,[1]POBLACIÓN!B18:P2717,13,0)</f>
        <v>1</v>
      </c>
      <c r="P43" s="194">
        <f>VLOOKUP(C43,[1]POBLACIÓN!B18:P2717,14,0)</f>
        <v>2</v>
      </c>
      <c r="Q43" s="194">
        <f>VLOOKUP(C43,[1]POBLACIÓN!B18:P2717,15,0)</f>
        <v>3</v>
      </c>
    </row>
    <row r="44" spans="1:17" ht="15.75" customHeight="1" x14ac:dyDescent="0.25">
      <c r="B44" s="156">
        <v>9</v>
      </c>
      <c r="C44" s="158">
        <f t="shared" si="0"/>
        <v>221</v>
      </c>
      <c r="D44" s="188">
        <f>VLOOKUP(C44,[1]POBLACIÓN!B19:P2718,2,0)</f>
        <v>3</v>
      </c>
      <c r="E44" s="194">
        <f>VLOOKUP(C44,[1]POBLACIÓN!B19:P2718,3,0)</f>
        <v>36</v>
      </c>
      <c r="F44" s="194">
        <f>VLOOKUP(C44,[1]POBLACIÓN!B19:P2718,4,0)</f>
        <v>18300</v>
      </c>
      <c r="G44" s="157">
        <f>VLOOKUP(C44,[1]POBLACIÓN!B19:P2718,5,0)</f>
        <v>2.0155262741123732</v>
      </c>
      <c r="H44" s="194">
        <f>VLOOKUP(C44,[1]POBLACIÓN!B19:P2718,6,0)</f>
        <v>36000</v>
      </c>
      <c r="I44" s="194">
        <f>VLOOKUP(C44,[1]POBLACIÓN!B19:P2718,7,0)</f>
        <v>5200</v>
      </c>
      <c r="J44" s="194">
        <f>VLOOKUP(C44,[1]POBLACIÓN!B19:P2718,8,0)</f>
        <v>6000</v>
      </c>
      <c r="K44" s="194">
        <f>VLOOKUP(C44,[1]POBLACIÓN!B19:P2718,9,0)</f>
        <v>2</v>
      </c>
      <c r="L44" s="194">
        <f>VLOOKUP(C44,[1]POBLACIÓN!B19:P2718,10,0)</f>
        <v>31</v>
      </c>
      <c r="M44" s="194">
        <f>VLOOKUP(C44,[1]POBLACIÓN!B19:P2718,11,0)</f>
        <v>4</v>
      </c>
      <c r="N44" s="194">
        <f>VLOOKUP(C44,[1]POBLACIÓN!B19:P2718,12,0)</f>
        <v>4</v>
      </c>
      <c r="O44" s="194">
        <f>VLOOKUP(C44,[1]POBLACIÓN!B19:P2718,13,0)</f>
        <v>1</v>
      </c>
      <c r="P44" s="194">
        <f>VLOOKUP(C44,[1]POBLACIÓN!B19:P2718,14,0)</f>
        <v>3</v>
      </c>
      <c r="Q44" s="194">
        <f>VLOOKUP(C44,[1]POBLACIÓN!B19:P2718,15,0)</f>
        <v>3</v>
      </c>
    </row>
    <row r="45" spans="1:17" ht="15.75" customHeight="1" x14ac:dyDescent="0.25">
      <c r="A45" s="171"/>
      <c r="B45" s="156">
        <v>10</v>
      </c>
      <c r="C45" s="158">
        <f t="shared" si="0"/>
        <v>246</v>
      </c>
      <c r="D45" s="188">
        <f>VLOOKUP(C45,[1]POBLACIÓN!B20:P2719,2,0)</f>
        <v>4</v>
      </c>
      <c r="E45" s="194">
        <f>VLOOKUP(C45,[1]POBLACIÓN!B20:P2719,3,0)</f>
        <v>48</v>
      </c>
      <c r="F45" s="160">
        <f>VLOOKUP(C45,[1]POBLACIÓN!B20:P2719,4,0)</f>
        <v>18300</v>
      </c>
      <c r="G45" s="157">
        <f>VLOOKUP(C45,[1]POBLACIÓN!B20:P2719,5,0)</f>
        <v>3.5252739244727147</v>
      </c>
      <c r="H45" s="194">
        <f>VLOOKUP(C45,[1]POBLACIÓN!B20:P2719,6,0)</f>
        <v>36000</v>
      </c>
      <c r="I45" s="194">
        <f>VLOOKUP(C45,[1]POBLACIÓN!B20:P2719,7,0)</f>
        <v>4400</v>
      </c>
      <c r="J45" s="194">
        <f>VLOOKUP(C45,[1]POBLACIÓN!B20:P2719,8,0)</f>
        <v>6000</v>
      </c>
      <c r="K45" s="194">
        <f>VLOOKUP(C45,[1]POBLACIÓN!B20:P2719,9,0)</f>
        <v>1</v>
      </c>
      <c r="L45" s="194">
        <f>VLOOKUP(C45,[1]POBLACIÓN!B20:P2719,10,0)</f>
        <v>39</v>
      </c>
      <c r="M45" s="194">
        <f>VLOOKUP(C45,[1]POBLACIÓN!B20:P2719,11,0)</f>
        <v>3</v>
      </c>
      <c r="N45" s="194">
        <f>VLOOKUP(C45,[1]POBLACIÓN!B20:P2719,12,0)</f>
        <v>2</v>
      </c>
      <c r="O45" s="194">
        <f>VLOOKUP(C45,[1]POBLACIÓN!B20:P2719,13,0)</f>
        <v>2</v>
      </c>
      <c r="P45" s="194">
        <f>VLOOKUP(C45,[1]POBLACIÓN!B20:P2719,14,0)</f>
        <v>2</v>
      </c>
      <c r="Q45" s="194">
        <f>VLOOKUP(C45,[1]POBLACIÓN!B20:P2719,15,0)</f>
        <v>2</v>
      </c>
    </row>
    <row r="46" spans="1:17" ht="15.75" customHeight="1" x14ac:dyDescent="0.25">
      <c r="A46" s="174"/>
      <c r="B46" s="170">
        <v>11</v>
      </c>
      <c r="C46" s="180">
        <f t="shared" si="0"/>
        <v>271</v>
      </c>
      <c r="D46" s="188">
        <f>VLOOKUP(C46,[1]POBLACIÓN!B21:P2720,2,0)</f>
        <v>4</v>
      </c>
      <c r="E46" s="181">
        <f>VLOOKUP(C46,[1]POBLACIÓN!B21:P2720,3,0)</f>
        <v>60</v>
      </c>
      <c r="F46" s="165">
        <f>VLOOKUP(C46,[1]POBLACIÓN!B21:P2720,4,0)</f>
        <v>18300</v>
      </c>
      <c r="G46" s="163">
        <f>VLOOKUP(C46,[1]POBLACIÓN!B21:P2720,5,0)</f>
        <v>1.3397138378156064</v>
      </c>
      <c r="H46" s="161">
        <f>VLOOKUP(C46,[1]POBLACIÓN!B21:P2720,6,0)</f>
        <v>33000</v>
      </c>
      <c r="I46" s="194">
        <f>VLOOKUP(C46,[1]POBLACIÓN!B21:P2720,7,0)</f>
        <v>5300</v>
      </c>
      <c r="J46" s="194">
        <f>VLOOKUP(C46,[1]POBLACIÓN!B21:P2720,8,0)</f>
        <v>6000</v>
      </c>
      <c r="K46" s="194">
        <f>VLOOKUP(C46,[1]POBLACIÓN!B21:P2720,9,0)</f>
        <v>1</v>
      </c>
      <c r="L46" s="194">
        <f>VLOOKUP(C46,[1]POBLACIÓN!B21:P2720,10,0)</f>
        <v>49</v>
      </c>
      <c r="M46" s="194">
        <f>VLOOKUP(C46,[1]POBLACIÓN!B21:P2720,11,0)</f>
        <v>4</v>
      </c>
      <c r="N46" s="194">
        <f>VLOOKUP(C46,[1]POBLACIÓN!B21:P2720,12,0)</f>
        <v>1</v>
      </c>
      <c r="O46" s="194">
        <f>VLOOKUP(C46,[1]POBLACIÓN!B21:P2720,13,0)</f>
        <v>2</v>
      </c>
      <c r="P46" s="194">
        <f>VLOOKUP(C46,[1]POBLACIÓN!B21:P2720,14,0)</f>
        <v>2</v>
      </c>
      <c r="Q46" s="194">
        <f>VLOOKUP(C46,[1]POBLACIÓN!B21:P2720,15,0)</f>
        <v>2</v>
      </c>
    </row>
    <row r="47" spans="1:17" x14ac:dyDescent="0.25">
      <c r="B47" s="156">
        <v>12</v>
      </c>
      <c r="C47" s="158">
        <f t="shared" si="0"/>
        <v>296</v>
      </c>
      <c r="D47" s="186">
        <f>VLOOKUP(C47,[1]POBLACIÓN!B22:P2721,2,0)</f>
        <v>5</v>
      </c>
      <c r="E47" s="194">
        <f>VLOOKUP(C47,[1]POBLACIÓN!B22:P2721,3,0)</f>
        <v>36</v>
      </c>
      <c r="F47" s="194">
        <f>VLOOKUP(C47,[1]POBLACIÓN!B22:P2721,4,0)</f>
        <v>18300</v>
      </c>
      <c r="G47" s="157">
        <f>VLOOKUP(C47,[1]POBLACIÓN!B22:P2721,5,0)</f>
        <v>1.9439616237410893</v>
      </c>
      <c r="H47" s="194">
        <f>VLOOKUP(C47,[1]POBLACIÓN!B22:P2721,6,0)</f>
        <v>36000</v>
      </c>
      <c r="I47" s="194">
        <f>VLOOKUP(C47,[1]POBLACIÓN!B22:P2721,7,0)</f>
        <v>5200</v>
      </c>
      <c r="J47" s="194">
        <f>VLOOKUP(C47,[1]POBLACIÓN!B22:P2721,8,0)</f>
        <v>5500</v>
      </c>
      <c r="K47" s="194">
        <f>VLOOKUP(C47,[1]POBLACIÓN!B22:P2721,9,0)</f>
        <v>2</v>
      </c>
      <c r="L47" s="194">
        <f>VLOOKUP(C47,[1]POBLACIÓN!B22:P2721,10,0)</f>
        <v>46</v>
      </c>
      <c r="M47" s="194">
        <f>VLOOKUP(C47,[1]POBLACIÓN!B22:P2721,11,0)</f>
        <v>1</v>
      </c>
      <c r="N47" s="194">
        <f>VLOOKUP(C47,[1]POBLACIÓN!B22:P2721,12,0)</f>
        <v>4</v>
      </c>
      <c r="O47" s="194">
        <f>VLOOKUP(C47,[1]POBLACIÓN!B22:P2721,13,0)</f>
        <v>1</v>
      </c>
      <c r="P47" s="194">
        <f>VLOOKUP(C47,[1]POBLACIÓN!B22:P2721,14,0)</f>
        <v>4</v>
      </c>
      <c r="Q47" s="194">
        <f>VLOOKUP(C47,[1]POBLACIÓN!B22:P2721,15,0)</f>
        <v>2</v>
      </c>
    </row>
    <row r="48" spans="1:17" x14ac:dyDescent="0.25">
      <c r="B48" s="156">
        <v>13</v>
      </c>
      <c r="C48" s="158">
        <f t="shared" si="0"/>
        <v>321</v>
      </c>
      <c r="D48" s="186">
        <f>VLOOKUP(C48,[1]POBLACIÓN!B23:P2722,2,0)</f>
        <v>2</v>
      </c>
      <c r="E48" s="194">
        <f>VLOOKUP(C48,[1]POBLACIÓN!B23:P2722,3,0)</f>
        <v>36</v>
      </c>
      <c r="F48" s="178">
        <f>VLOOKUP(C48,[1]POBLACIÓN!B23:P2722,4,0)</f>
        <v>18300</v>
      </c>
      <c r="G48" s="157">
        <f>VLOOKUP(C48,[1]POBLACIÓN!B23:P2722,5,0)</f>
        <v>2.9928143450107694</v>
      </c>
      <c r="H48" s="194">
        <f>VLOOKUP(C48,[1]POBLACIÓN!B23:P2722,6,0)</f>
        <v>36000</v>
      </c>
      <c r="I48" s="194">
        <f>VLOOKUP(C48,[1]POBLACIÓN!B23:P2722,7,0)</f>
        <v>4400</v>
      </c>
      <c r="J48" s="194">
        <f>VLOOKUP(C48,[1]POBLACIÓN!B23:P2722,8,0)</f>
        <v>6000</v>
      </c>
      <c r="K48" s="194">
        <f>VLOOKUP(C48,[1]POBLACIÓN!B23:P2722,9,0)</f>
        <v>1</v>
      </c>
      <c r="L48" s="194">
        <f>VLOOKUP(C48,[1]POBLACIÓN!B23:P2722,10,0)</f>
        <v>49</v>
      </c>
      <c r="M48" s="194">
        <f>VLOOKUP(C48,[1]POBLACIÓN!B23:P2722,11,0)</f>
        <v>3</v>
      </c>
      <c r="N48" s="194">
        <f>VLOOKUP(C48,[1]POBLACIÓN!B23:P2722,12,0)</f>
        <v>5</v>
      </c>
      <c r="O48" s="194">
        <f>VLOOKUP(C48,[1]POBLACIÓN!B23:P2722,13,0)</f>
        <v>2</v>
      </c>
      <c r="P48" s="194">
        <f>VLOOKUP(C48,[1]POBLACIÓN!B23:P2722,14,0)</f>
        <v>2</v>
      </c>
      <c r="Q48" s="194">
        <f>VLOOKUP(C48,[1]POBLACIÓN!B23:P2722,15,0)</f>
        <v>3</v>
      </c>
    </row>
    <row r="49" spans="1:17" x14ac:dyDescent="0.25">
      <c r="B49" s="156">
        <v>14</v>
      </c>
      <c r="C49" s="158">
        <f t="shared" si="0"/>
        <v>346</v>
      </c>
      <c r="D49" s="186">
        <f>VLOOKUP(C49,[1]POBLACIÓN!B24:P2723,2,0)</f>
        <v>1</v>
      </c>
      <c r="E49" s="194">
        <f>VLOOKUP(C49,[1]POBLACIÓN!B24:P2723,3,0)</f>
        <v>36</v>
      </c>
      <c r="F49" s="194">
        <f>VLOOKUP(C49,[1]POBLACIÓN!B24:P2723,4,0)</f>
        <v>5400</v>
      </c>
      <c r="G49" s="157">
        <f>VLOOKUP(C49,[1]POBLACIÓN!B24:P2723,5,0)</f>
        <v>3.8205216127000372</v>
      </c>
      <c r="H49" s="194">
        <f>VLOOKUP(C49,[1]POBLACIÓN!B24:P2723,6,0)</f>
        <v>18000</v>
      </c>
      <c r="I49" s="194">
        <f>VLOOKUP(C49,[1]POBLACIÓN!B24:P2723,7,0)</f>
        <v>2300</v>
      </c>
      <c r="J49" s="194">
        <f>VLOOKUP(C49,[1]POBLACIÓN!B24:P2723,8,0)</f>
        <v>5000</v>
      </c>
      <c r="K49" s="194">
        <f>VLOOKUP(C49,[1]POBLACIÓN!B24:P2723,9,0)</f>
        <v>1</v>
      </c>
      <c r="L49" s="194">
        <f>VLOOKUP(C49,[1]POBLACIÓN!B24:P2723,10,0)</f>
        <v>46</v>
      </c>
      <c r="M49" s="194">
        <f>VLOOKUP(C49,[1]POBLACIÓN!B24:P2723,11,0)</f>
        <v>3</v>
      </c>
      <c r="N49" s="194">
        <f>VLOOKUP(C49,[1]POBLACIÓN!B24:P2723,12,0)</f>
        <v>2</v>
      </c>
      <c r="O49" s="194">
        <f>VLOOKUP(C49,[1]POBLACIÓN!B24:P2723,13,0)</f>
        <v>1</v>
      </c>
      <c r="P49" s="194">
        <f>VLOOKUP(C49,[1]POBLACIÓN!B24:P2723,14,0)</f>
        <v>1</v>
      </c>
      <c r="Q49" s="194">
        <f>VLOOKUP(C49,[1]POBLACIÓN!B24:P2723,15,0)</f>
        <v>3</v>
      </c>
    </row>
    <row r="50" spans="1:17" x14ac:dyDescent="0.25">
      <c r="B50" s="156">
        <v>15</v>
      </c>
      <c r="C50" s="158">
        <f t="shared" si="0"/>
        <v>371</v>
      </c>
      <c r="D50" s="186">
        <f>VLOOKUP(C50,[1]POBLACIÓN!B25:P2724,2,0)</f>
        <v>3</v>
      </c>
      <c r="E50" s="194">
        <f>VLOOKUP(C50,[1]POBLACIÓN!B25:P2724,3,0)</f>
        <v>18</v>
      </c>
      <c r="F50" s="194">
        <f>VLOOKUP(C50,[1]POBLACIÓN!B25:P2724,4,0)</f>
        <v>5400</v>
      </c>
      <c r="G50" s="157">
        <f>VLOOKUP(C50,[1]POBLACIÓN!B25:P2724,5,0)</f>
        <v>3.4845434079753539</v>
      </c>
      <c r="H50" s="194">
        <f>VLOOKUP(C50,[1]POBLACIÓN!B25:P2724,6,0)</f>
        <v>18000</v>
      </c>
      <c r="I50" s="194">
        <f>VLOOKUP(C50,[1]POBLACIÓN!B25:P2724,7,0)</f>
        <v>2600</v>
      </c>
      <c r="J50" s="194">
        <f>VLOOKUP(C50,[1]POBLACIÓN!B25:P2724,8,0)</f>
        <v>6000</v>
      </c>
      <c r="K50" s="194">
        <f>VLOOKUP(C50,[1]POBLACIÓN!B25:P2724,9,0)</f>
        <v>1</v>
      </c>
      <c r="L50" s="194">
        <f>VLOOKUP(C50,[1]POBLACIÓN!B25:P2724,10,0)</f>
        <v>33</v>
      </c>
      <c r="M50" s="194">
        <f>VLOOKUP(C50,[1]POBLACIÓN!B25:P2724,11,0)</f>
        <v>3</v>
      </c>
      <c r="N50" s="194">
        <f>VLOOKUP(C50,[1]POBLACIÓN!B25:P2724,12,0)</f>
        <v>2</v>
      </c>
      <c r="O50" s="194">
        <f>VLOOKUP(C50,[1]POBLACIÓN!B25:P2724,13,0)</f>
        <v>1</v>
      </c>
      <c r="P50" s="194">
        <f>VLOOKUP(C50,[1]POBLACIÓN!B25:P2724,14,0)</f>
        <v>3</v>
      </c>
      <c r="Q50" s="194">
        <f>VLOOKUP(C50,[1]POBLACIÓN!B25:P2724,15,0)</f>
        <v>3</v>
      </c>
    </row>
    <row r="51" spans="1:17" x14ac:dyDescent="0.25">
      <c r="B51" s="156">
        <v>16</v>
      </c>
      <c r="C51" s="158">
        <f t="shared" si="0"/>
        <v>396</v>
      </c>
      <c r="D51" s="186">
        <f>VLOOKUP(C51,[1]POBLACIÓN!B26:P2725,2,0)</f>
        <v>1</v>
      </c>
      <c r="E51" s="194">
        <f>VLOOKUP(C51,[1]POBLACIÓN!B26:P2725,3,0)</f>
        <v>36</v>
      </c>
      <c r="F51" s="194">
        <f>VLOOKUP(C51,[1]POBLACIÓN!B26:P2725,4,0)</f>
        <v>5400</v>
      </c>
      <c r="G51" s="157">
        <f>VLOOKUP(C51,[1]POBLACIÓN!B26:P2725,5,0)</f>
        <v>2.4134983971825275</v>
      </c>
      <c r="H51" s="194">
        <f>VLOOKUP(C51,[1]POBLACIÓN!B26:P2725,6,0)</f>
        <v>18000</v>
      </c>
      <c r="I51" s="194">
        <f>VLOOKUP(C51,[1]POBLACIÓN!B26:P2725,7,0)</f>
        <v>2200</v>
      </c>
      <c r="J51" s="194">
        <f>VLOOKUP(C51,[1]POBLACIÓN!B26:P2725,8,0)</f>
        <v>5000</v>
      </c>
      <c r="K51" s="194">
        <f>VLOOKUP(C51,[1]POBLACIÓN!B26:P2725,9,0)</f>
        <v>1</v>
      </c>
      <c r="L51" s="194">
        <f>VLOOKUP(C51,[1]POBLACIÓN!B26:P2725,10,0)</f>
        <v>32</v>
      </c>
      <c r="M51" s="194">
        <f>VLOOKUP(C51,[1]POBLACIÓN!B26:P2725,11,0)</f>
        <v>3</v>
      </c>
      <c r="N51" s="194">
        <f>VLOOKUP(C51,[1]POBLACIÓN!B26:P2725,12,0)</f>
        <v>2</v>
      </c>
      <c r="O51" s="194">
        <f>VLOOKUP(C51,[1]POBLACIÓN!B26:P2725,13,0)</f>
        <v>1</v>
      </c>
      <c r="P51" s="194">
        <f>VLOOKUP(C51,[1]POBLACIÓN!B26:P2725,14,0)</f>
        <v>2</v>
      </c>
      <c r="Q51" s="194">
        <f>VLOOKUP(C51,[1]POBLACIÓN!B26:P2725,15,0)</f>
        <v>1</v>
      </c>
    </row>
    <row r="52" spans="1:17" x14ac:dyDescent="0.25">
      <c r="B52" s="156">
        <v>17</v>
      </c>
      <c r="C52" s="158">
        <f t="shared" si="0"/>
        <v>421</v>
      </c>
      <c r="D52" s="186">
        <f>VLOOKUP(C52,[1]POBLACIÓN!B27:P2726,2,0)</f>
        <v>2</v>
      </c>
      <c r="E52" s="194">
        <f>VLOOKUP(C52,[1]POBLACIÓN!B27:P2726,3,0)</f>
        <v>12</v>
      </c>
      <c r="F52" s="194">
        <f>VLOOKUP(C52,[1]POBLACIÓN!B27:P2726,4,0)</f>
        <v>24000</v>
      </c>
      <c r="G52" s="157">
        <f>VLOOKUP(C52,[1]POBLACIÓN!B27:P2726,5,0)</f>
        <v>3.2408356624489567</v>
      </c>
      <c r="H52" s="194">
        <f>VLOOKUP(C52,[1]POBLACIÓN!B27:P2726,6,0)</f>
        <v>36000</v>
      </c>
      <c r="I52" s="194">
        <f>VLOOKUP(C52,[1]POBLACIÓN!B27:P2726,7,0)</f>
        <v>7300</v>
      </c>
      <c r="J52" s="194">
        <f>VLOOKUP(C52,[1]POBLACIÓN!B27:P2726,8,0)</f>
        <v>6000</v>
      </c>
      <c r="K52" s="194">
        <f>VLOOKUP(C52,[1]POBLACIÓN!B27:P2726,9,0)</f>
        <v>2</v>
      </c>
      <c r="L52" s="194">
        <f>VLOOKUP(C52,[1]POBLACIÓN!B27:P2726,10,0)</f>
        <v>50</v>
      </c>
      <c r="M52" s="194">
        <f>VLOOKUP(C52,[1]POBLACIÓN!B27:P2726,11,0)</f>
        <v>3</v>
      </c>
      <c r="N52" s="194">
        <f>VLOOKUP(C52,[1]POBLACIÓN!B27:P2726,12,0)</f>
        <v>1</v>
      </c>
      <c r="O52" s="194">
        <f>VLOOKUP(C52,[1]POBLACIÓN!B27:P2726,13,0)</f>
        <v>2</v>
      </c>
      <c r="P52" s="194">
        <f>VLOOKUP(C52,[1]POBLACIÓN!B27:P2726,14,0)</f>
        <v>4</v>
      </c>
      <c r="Q52" s="194">
        <f>VLOOKUP(C52,[1]POBLACIÓN!B27:P2726,15,0)</f>
        <v>3</v>
      </c>
    </row>
    <row r="53" spans="1:17" x14ac:dyDescent="0.25">
      <c r="B53" s="156">
        <v>18</v>
      </c>
      <c r="C53" s="158">
        <f t="shared" si="0"/>
        <v>446</v>
      </c>
      <c r="D53" s="186">
        <f>VLOOKUP(C53,[1]POBLACIÓN!B28:P2727,2,0)</f>
        <v>1</v>
      </c>
      <c r="E53" s="194">
        <f>VLOOKUP(C53,[1]POBLACIÓN!B28:P2727,3,0)</f>
        <v>60</v>
      </c>
      <c r="F53" s="194">
        <f>VLOOKUP(C53,[1]POBLACIÓN!B28:P2727,4,0)</f>
        <v>5400</v>
      </c>
      <c r="G53" s="157">
        <f>VLOOKUP(C53,[1]POBLACIÓN!B28:P2727,5,0)</f>
        <v>2.6103377234379703</v>
      </c>
      <c r="H53" s="194">
        <f>VLOOKUP(C53,[1]POBLACIÓN!B28:P2727,6,0)</f>
        <v>12000</v>
      </c>
      <c r="I53" s="194">
        <f>VLOOKUP(C53,[1]POBLACIÓN!B28:P2727,7,0)</f>
        <v>1800</v>
      </c>
      <c r="J53" s="194">
        <f>VLOOKUP(C53,[1]POBLACIÓN!B28:P2727,8,0)</f>
        <v>5000</v>
      </c>
      <c r="K53" s="194">
        <f>VLOOKUP(C53,[1]POBLACIÓN!B28:P2727,9,0)</f>
        <v>1</v>
      </c>
      <c r="L53" s="194">
        <f>VLOOKUP(C53,[1]POBLACIÓN!B28:P2727,10,0)</f>
        <v>51</v>
      </c>
      <c r="M53" s="194">
        <f>VLOOKUP(C53,[1]POBLACIÓN!B28:P2727,11,0)</f>
        <v>2</v>
      </c>
      <c r="N53" s="194">
        <f>VLOOKUP(C53,[1]POBLACIÓN!B28:P2727,12,0)</f>
        <v>5</v>
      </c>
      <c r="O53" s="194">
        <f>VLOOKUP(C53,[1]POBLACIÓN!B28:P2727,13,0)</f>
        <v>1</v>
      </c>
      <c r="P53" s="194">
        <f>VLOOKUP(C53,[1]POBLACIÓN!B28:P2727,14,0)</f>
        <v>3</v>
      </c>
      <c r="Q53" s="194">
        <f>VLOOKUP(C53,[1]POBLACIÓN!B28:P2727,15,0)</f>
        <v>1</v>
      </c>
    </row>
    <row r="54" spans="1:17" x14ac:dyDescent="0.25">
      <c r="B54" s="156">
        <v>19</v>
      </c>
      <c r="C54" s="158">
        <f t="shared" si="0"/>
        <v>471</v>
      </c>
      <c r="D54" s="186">
        <f>VLOOKUP(C54,[1]POBLACIÓN!B29:P2728,2,0)</f>
        <v>5</v>
      </c>
      <c r="E54" s="194">
        <f>VLOOKUP(C54,[1]POBLACIÓN!B29:P2728,3,0)</f>
        <v>60</v>
      </c>
      <c r="F54" s="194">
        <f>VLOOKUP(C54,[1]POBLACIÓN!B29:P2728,4,0)</f>
        <v>5400</v>
      </c>
      <c r="G54" s="157">
        <f>VLOOKUP(C54,[1]POBLACIÓN!B29:P2728,5,0)</f>
        <v>2.561222714362335</v>
      </c>
      <c r="H54" s="194">
        <f>VLOOKUP(C54,[1]POBLACIÓN!B29:P2728,6,0)</f>
        <v>15000</v>
      </c>
      <c r="I54" s="194">
        <f>VLOOKUP(C54,[1]POBLACIÓN!B29:P2728,7,0)</f>
        <v>2800</v>
      </c>
      <c r="J54" s="194">
        <f>VLOOKUP(C54,[1]POBLACIÓN!B29:P2728,8,0)</f>
        <v>5500</v>
      </c>
      <c r="K54" s="194">
        <f>VLOOKUP(C54,[1]POBLACIÓN!B29:P2728,9,0)</f>
        <v>1</v>
      </c>
      <c r="L54" s="194">
        <f>VLOOKUP(C54,[1]POBLACIÓN!B29:P2728,10,0)</f>
        <v>32</v>
      </c>
      <c r="M54" s="194">
        <f>VLOOKUP(C54,[1]POBLACIÓN!B29:P2728,11,0)</f>
        <v>3</v>
      </c>
      <c r="N54" s="194">
        <f>VLOOKUP(C54,[1]POBLACIÓN!B29:P2728,12,0)</f>
        <v>5</v>
      </c>
      <c r="O54" s="194">
        <f>VLOOKUP(C54,[1]POBLACIÓN!B29:P2728,13,0)</f>
        <v>1</v>
      </c>
      <c r="P54" s="194">
        <f>VLOOKUP(C54,[1]POBLACIÓN!B29:P2728,14,0)</f>
        <v>1</v>
      </c>
      <c r="Q54" s="194">
        <f>VLOOKUP(C54,[1]POBLACIÓN!B29:P2728,15,0)</f>
        <v>2</v>
      </c>
    </row>
    <row r="55" spans="1:17" x14ac:dyDescent="0.25">
      <c r="B55" s="156">
        <v>20</v>
      </c>
      <c r="C55" s="158">
        <f t="shared" si="0"/>
        <v>496</v>
      </c>
      <c r="D55" s="186">
        <f>VLOOKUP(C55,[1]POBLACIÓN!B30:P2729,2,0)</f>
        <v>2</v>
      </c>
      <c r="E55" s="194">
        <f>VLOOKUP(C55,[1]POBLACIÓN!B30:P2729,3,0)</f>
        <v>36</v>
      </c>
      <c r="F55" s="194">
        <f>VLOOKUP(C55,[1]POBLACIÓN!B30:P2729,4,0)</f>
        <v>14000</v>
      </c>
      <c r="G55" s="157">
        <f>VLOOKUP(C55,[1]POBLACIÓN!B30:P2729,5,0)</f>
        <v>3.7531463461094949</v>
      </c>
      <c r="H55" s="194">
        <f>VLOOKUP(C55,[1]POBLACIÓN!B30:P2729,6,0)</f>
        <v>25000</v>
      </c>
      <c r="I55" s="194">
        <f>VLOOKUP(C55,[1]POBLACIÓN!B30:P2729,7,0)</f>
        <v>3600</v>
      </c>
      <c r="J55" s="194">
        <f>VLOOKUP(C55,[1]POBLACIÓN!B30:P2729,8,0)</f>
        <v>6000</v>
      </c>
      <c r="K55" s="194">
        <f>VLOOKUP(C55,[1]POBLACIÓN!B30:P2729,9,0)</f>
        <v>1</v>
      </c>
      <c r="L55" s="194">
        <f>VLOOKUP(C55,[1]POBLACIÓN!B30:P2729,10,0)</f>
        <v>53</v>
      </c>
      <c r="M55" s="194">
        <f>VLOOKUP(C55,[1]POBLACIÓN!B30:P2729,11,0)</f>
        <v>4</v>
      </c>
      <c r="N55" s="194">
        <f>VLOOKUP(C55,[1]POBLACIÓN!B30:P2729,12,0)</f>
        <v>3</v>
      </c>
      <c r="O55" s="194">
        <f>VLOOKUP(C55,[1]POBLACIÓN!B30:P2729,13,0)</f>
        <v>2</v>
      </c>
      <c r="P55" s="194">
        <f>VLOOKUP(C55,[1]POBLACIÓN!B30:P2729,14,0)</f>
        <v>3</v>
      </c>
      <c r="Q55" s="194">
        <f>VLOOKUP(C55,[1]POBLACIÓN!B30:P2729,15,0)</f>
        <v>3</v>
      </c>
    </row>
    <row r="56" spans="1:17" x14ac:dyDescent="0.25">
      <c r="B56" s="156">
        <v>21</v>
      </c>
      <c r="C56" s="158">
        <f t="shared" si="0"/>
        <v>521</v>
      </c>
      <c r="D56" s="186">
        <f>VLOOKUP(C56,[1]POBLACIÓN!B31:P2730,2,0)</f>
        <v>5</v>
      </c>
      <c r="E56" s="194">
        <f>VLOOKUP(C56,[1]POBLACIÓN!B31:P2730,3,0)</f>
        <v>60</v>
      </c>
      <c r="F56" s="194">
        <f>VLOOKUP(C56,[1]POBLACIÓN!B31:P2730,4,0)</f>
        <v>14000</v>
      </c>
      <c r="G56" s="157">
        <f>VLOOKUP(C56,[1]POBLACIÓN!B31:P2730,5,0)</f>
        <v>3.4230230619337503</v>
      </c>
      <c r="H56" s="194">
        <f>VLOOKUP(C56,[1]POBLACIÓN!B31:P2730,6,0)</f>
        <v>25000</v>
      </c>
      <c r="I56" s="194">
        <f>VLOOKUP(C56,[1]POBLACIÓN!B31:P2730,7,0)</f>
        <v>4200</v>
      </c>
      <c r="J56" s="194">
        <f>VLOOKUP(C56,[1]POBLACIÓN!B31:P2730,8,0)</f>
        <v>5500</v>
      </c>
      <c r="K56" s="194">
        <f>VLOOKUP(C56,[1]POBLACIÓN!B31:P2730,9,0)</f>
        <v>1</v>
      </c>
      <c r="L56" s="194">
        <f>VLOOKUP(C56,[1]POBLACIÓN!B31:P2730,10,0)</f>
        <v>19</v>
      </c>
      <c r="M56" s="194">
        <f>VLOOKUP(C56,[1]POBLACIÓN!B31:P2730,11,0)</f>
        <v>4</v>
      </c>
      <c r="N56" s="194">
        <f>VLOOKUP(C56,[1]POBLACIÓN!B31:P2730,12,0)</f>
        <v>4</v>
      </c>
      <c r="O56" s="194">
        <f>VLOOKUP(C56,[1]POBLACIÓN!B31:P2730,13,0)</f>
        <v>2</v>
      </c>
      <c r="P56" s="194">
        <f>VLOOKUP(C56,[1]POBLACIÓN!B31:P2730,14,0)</f>
        <v>3</v>
      </c>
      <c r="Q56" s="194">
        <f>VLOOKUP(C56,[1]POBLACIÓN!B31:P2730,15,0)</f>
        <v>1</v>
      </c>
    </row>
    <row r="57" spans="1:17" x14ac:dyDescent="0.25">
      <c r="B57" s="156">
        <v>22</v>
      </c>
      <c r="C57" s="158">
        <f t="shared" si="0"/>
        <v>546</v>
      </c>
      <c r="D57" s="186">
        <f>VLOOKUP(C57,[1]POBLACIÓN!B32:P2731,2,0)</f>
        <v>1</v>
      </c>
      <c r="E57" s="194">
        <f>VLOOKUP(C57,[1]POBLACIÓN!B32:P2731,3,0)</f>
        <v>48</v>
      </c>
      <c r="F57" s="194">
        <f>VLOOKUP(C57,[1]POBLACIÓN!B32:P2731,4,0)</f>
        <v>24000</v>
      </c>
      <c r="G57" s="157">
        <f>VLOOKUP(C57,[1]POBLACIÓN!B32:P2731,5,0)</f>
        <v>2.7662217384994281</v>
      </c>
      <c r="H57" s="194">
        <f>VLOOKUP(C57,[1]POBLACIÓN!B32:P2731,6,0)</f>
        <v>36000</v>
      </c>
      <c r="I57" s="194">
        <f>VLOOKUP(C57,[1]POBLACIÓN!B32:P2731,7,0)</f>
        <v>6200</v>
      </c>
      <c r="J57" s="194">
        <f>VLOOKUP(C57,[1]POBLACIÓN!B32:P2731,8,0)</f>
        <v>5000</v>
      </c>
      <c r="K57" s="194">
        <f>VLOOKUP(C57,[1]POBLACIÓN!B32:P2731,9,0)</f>
        <v>2</v>
      </c>
      <c r="L57" s="194">
        <f>VLOOKUP(C57,[1]POBLACIÓN!B32:P2731,10,0)</f>
        <v>39</v>
      </c>
      <c r="M57" s="194">
        <f>VLOOKUP(C57,[1]POBLACIÓN!B32:P2731,11,0)</f>
        <v>2</v>
      </c>
      <c r="N57" s="194">
        <f>VLOOKUP(C57,[1]POBLACIÓN!B32:P2731,12,0)</f>
        <v>2</v>
      </c>
      <c r="O57" s="194">
        <f>VLOOKUP(C57,[1]POBLACIÓN!B32:P2731,13,0)</f>
        <v>1</v>
      </c>
      <c r="P57" s="194">
        <f>VLOOKUP(C57,[1]POBLACIÓN!B32:P2731,14,0)</f>
        <v>4</v>
      </c>
      <c r="Q57" s="194">
        <f>VLOOKUP(C57,[1]POBLACIÓN!B32:P2731,15,0)</f>
        <v>3</v>
      </c>
    </row>
    <row r="58" spans="1:17" x14ac:dyDescent="0.25">
      <c r="B58" s="156">
        <v>23</v>
      </c>
      <c r="C58" s="158">
        <f t="shared" si="0"/>
        <v>571</v>
      </c>
      <c r="D58" s="186">
        <f>VLOOKUP(C58,[1]POBLACIÓN!B33:P2732,2,0)</f>
        <v>1</v>
      </c>
      <c r="E58" s="194">
        <f>VLOOKUP(C58,[1]POBLACIÓN!B33:P2732,3,0)</f>
        <v>12</v>
      </c>
      <c r="F58" s="194">
        <f>VLOOKUP(C58,[1]POBLACIÓN!B33:P2732,4,0)</f>
        <v>14000</v>
      </c>
      <c r="G58" s="157">
        <f>VLOOKUP(C58,[1]POBLACIÓN!B33:P2732,5,0)</f>
        <v>3.2972634057453005</v>
      </c>
      <c r="H58" s="194">
        <f>VLOOKUP(C58,[1]POBLACIÓN!B33:P2732,6,0)</f>
        <v>25000</v>
      </c>
      <c r="I58" s="194">
        <f>VLOOKUP(C58,[1]POBLACIÓN!B33:P2732,7,0)</f>
        <v>3600</v>
      </c>
      <c r="J58" s="194">
        <f>VLOOKUP(C58,[1]POBLACIÓN!B33:P2732,8,0)</f>
        <v>5000</v>
      </c>
      <c r="K58" s="194">
        <f>VLOOKUP(C58,[1]POBLACIÓN!B33:P2732,9,0)</f>
        <v>1</v>
      </c>
      <c r="L58" s="194">
        <f>VLOOKUP(C58,[1]POBLACIÓN!B33:P2732,10,0)</f>
        <v>32</v>
      </c>
      <c r="M58" s="194">
        <f>VLOOKUP(C58,[1]POBLACIÓN!B33:P2732,11,0)</f>
        <v>3</v>
      </c>
      <c r="N58" s="194">
        <f>VLOOKUP(C58,[1]POBLACIÓN!B33:P2732,12,0)</f>
        <v>5</v>
      </c>
      <c r="O58" s="194">
        <f>VLOOKUP(C58,[1]POBLACIÓN!B33:P2732,13,0)</f>
        <v>2</v>
      </c>
      <c r="P58" s="194">
        <f>VLOOKUP(C58,[1]POBLACIÓN!B33:P2732,14,0)</f>
        <v>3</v>
      </c>
      <c r="Q58" s="194">
        <f>VLOOKUP(C58,[1]POBLACIÓN!B33:P2732,15,0)</f>
        <v>3</v>
      </c>
    </row>
    <row r="59" spans="1:17" x14ac:dyDescent="0.25">
      <c r="B59" s="156">
        <v>24</v>
      </c>
      <c r="C59" s="158">
        <f t="shared" si="0"/>
        <v>596</v>
      </c>
      <c r="D59" s="186">
        <f>VLOOKUP(C59,[1]POBLACIÓN!B34:P2733,2,0)</f>
        <v>2</v>
      </c>
      <c r="E59" s="194">
        <f>VLOOKUP(C59,[1]POBLACIÓN!B34:P2733,3,0)</f>
        <v>48</v>
      </c>
      <c r="F59" s="194">
        <f>VLOOKUP(C59,[1]POBLACIÓN!B34:P2733,4,0)</f>
        <v>5400</v>
      </c>
      <c r="G59" s="157">
        <f>VLOOKUP(C59,[1]POBLACIÓN!B34:P2733,5,0)</f>
        <v>3.5504908236388899</v>
      </c>
      <c r="H59" s="194">
        <f>VLOOKUP(C59,[1]POBLACIÓN!B34:P2733,6,0)</f>
        <v>12000</v>
      </c>
      <c r="I59" s="194">
        <f>VLOOKUP(C59,[1]POBLACIÓN!B34:P2733,7,0)</f>
        <v>1900</v>
      </c>
      <c r="J59" s="194">
        <f>VLOOKUP(C59,[1]POBLACIÓN!B34:P2733,8,0)</f>
        <v>6000</v>
      </c>
      <c r="K59" s="194">
        <f>VLOOKUP(C59,[1]POBLACIÓN!B34:P2733,9,0)</f>
        <v>2</v>
      </c>
      <c r="L59" s="194">
        <f>VLOOKUP(C59,[1]POBLACIÓN!B34:P2733,10,0)</f>
        <v>48</v>
      </c>
      <c r="M59" s="194">
        <f>VLOOKUP(C59,[1]POBLACIÓN!B34:P2733,11,0)</f>
        <v>3</v>
      </c>
      <c r="N59" s="194">
        <f>VLOOKUP(C59,[1]POBLACIÓN!B34:P2733,12,0)</f>
        <v>5</v>
      </c>
      <c r="O59" s="194">
        <f>VLOOKUP(C59,[1]POBLACIÓN!B34:P2733,13,0)</f>
        <v>1</v>
      </c>
      <c r="P59" s="194">
        <f>VLOOKUP(C59,[1]POBLACIÓN!B34:P2733,14,0)</f>
        <v>2</v>
      </c>
      <c r="Q59" s="194">
        <f>VLOOKUP(C59,[1]POBLACIÓN!B34:P2733,15,0)</f>
        <v>2</v>
      </c>
    </row>
    <row r="60" spans="1:17" x14ac:dyDescent="0.25">
      <c r="B60" s="156">
        <v>25</v>
      </c>
      <c r="C60" s="158">
        <f t="shared" si="0"/>
        <v>621</v>
      </c>
      <c r="D60" s="186">
        <f>VLOOKUP(C60,[1]POBLACIÓN!B35:P2734,2,0)</f>
        <v>2</v>
      </c>
      <c r="E60" s="194">
        <f>VLOOKUP(C60,[1]POBLACIÓN!B35:P2734,3,0)</f>
        <v>36</v>
      </c>
      <c r="F60" s="194">
        <f>VLOOKUP(C60,[1]POBLACIÓN!B35:P2734,4,0)</f>
        <v>18300</v>
      </c>
      <c r="G60" s="157">
        <f>VLOOKUP(C60,[1]POBLACIÓN!B35:P2734,5,0)</f>
        <v>3.9907711102601429</v>
      </c>
      <c r="H60" s="194">
        <f>VLOOKUP(C60,[1]POBLACIÓN!B35:P2734,6,0)</f>
        <v>36000</v>
      </c>
      <c r="I60" s="194">
        <f>VLOOKUP(C60,[1]POBLACIÓN!B35:P2734,7,0)</f>
        <v>5200</v>
      </c>
      <c r="J60" s="194">
        <f>VLOOKUP(C60,[1]POBLACIÓN!B35:P2734,8,0)</f>
        <v>6000</v>
      </c>
      <c r="K60" s="194">
        <f>VLOOKUP(C60,[1]POBLACIÓN!B35:P2734,9,0)</f>
        <v>1</v>
      </c>
      <c r="L60" s="194">
        <f>VLOOKUP(C60,[1]POBLACIÓN!B35:P2734,10,0)</f>
        <v>42</v>
      </c>
      <c r="M60" s="194">
        <f>VLOOKUP(C60,[1]POBLACIÓN!B35:P2734,11,0)</f>
        <v>2</v>
      </c>
      <c r="N60" s="194">
        <f>VLOOKUP(C60,[1]POBLACIÓN!B35:P2734,12,0)</f>
        <v>1</v>
      </c>
      <c r="O60" s="194">
        <f>VLOOKUP(C60,[1]POBLACIÓN!B35:P2734,13,0)</f>
        <v>2</v>
      </c>
      <c r="P60" s="194">
        <f>VLOOKUP(C60,[1]POBLACIÓN!B35:P2734,14,0)</f>
        <v>4</v>
      </c>
      <c r="Q60" s="194">
        <f>VLOOKUP(C60,[1]POBLACIÓN!B35:P2734,15,0)</f>
        <v>3</v>
      </c>
    </row>
    <row r="61" spans="1:17" x14ac:dyDescent="0.25">
      <c r="A61" s="173"/>
      <c r="B61" s="172">
        <v>26</v>
      </c>
      <c r="C61" s="168">
        <f t="shared" si="0"/>
        <v>646</v>
      </c>
      <c r="D61" s="190">
        <f>VLOOKUP(C61,[1]POBLACIÓN!B36:P2735,2,0)</f>
        <v>4</v>
      </c>
      <c r="E61" s="164">
        <f>VLOOKUP(C61,[1]POBLACIÓN!B36:P2735,3,0)</f>
        <v>36</v>
      </c>
      <c r="F61" s="164">
        <f>VLOOKUP(C61,[1]POBLACIÓN!B36:P2735,4,0)</f>
        <v>24000</v>
      </c>
      <c r="G61" s="162">
        <f>VLOOKUP(C61,[1]POBLACIÓN!B36:P2735,5,0)</f>
        <v>2.8991394985121328</v>
      </c>
      <c r="H61" s="161">
        <f>VLOOKUP(C61,[1]POBLACIÓN!B36:P2735,6,0)</f>
        <v>36000</v>
      </c>
      <c r="I61" s="194">
        <f>VLOOKUP(C61,[1]POBLACIÓN!B36:P2735,7,0)</f>
        <v>7300</v>
      </c>
      <c r="J61" s="194">
        <f>VLOOKUP(C61,[1]POBLACIÓN!B36:P2735,8,0)</f>
        <v>6000</v>
      </c>
      <c r="K61" s="194">
        <f>VLOOKUP(C61,[1]POBLACIÓN!B36:P2735,9,0)</f>
        <v>2</v>
      </c>
      <c r="L61" s="194">
        <f>VLOOKUP(C61,[1]POBLACIÓN!B36:P2735,10,0)</f>
        <v>29</v>
      </c>
      <c r="M61" s="194">
        <f>VLOOKUP(C61,[1]POBLACIÓN!B36:P2735,11,0)</f>
        <v>1</v>
      </c>
      <c r="N61" s="194">
        <f>VLOOKUP(C61,[1]POBLACIÓN!B36:P2735,12,0)</f>
        <v>1</v>
      </c>
      <c r="O61" s="194">
        <f>VLOOKUP(C61,[1]POBLACIÓN!B36:P2735,13,0)</f>
        <v>1</v>
      </c>
      <c r="P61" s="194">
        <f>VLOOKUP(C61,[1]POBLACIÓN!B36:P2735,14,0)</f>
        <v>2</v>
      </c>
      <c r="Q61" s="194">
        <f>VLOOKUP(C61,[1]POBLACIÓN!B36:P2735,15,0)</f>
        <v>3</v>
      </c>
    </row>
    <row r="62" spans="1:17" x14ac:dyDescent="0.25">
      <c r="B62" s="156">
        <v>27</v>
      </c>
      <c r="C62" s="158">
        <f t="shared" si="0"/>
        <v>671</v>
      </c>
      <c r="D62" s="186">
        <f>VLOOKUP(C62,[1]POBLACIÓN!B37:P2736,2,0)</f>
        <v>5</v>
      </c>
      <c r="E62" s="194">
        <f>VLOOKUP(C62,[1]POBLACIÓN!B37:P2736,3,0)</f>
        <v>18</v>
      </c>
      <c r="F62" s="194">
        <f>VLOOKUP(C62,[1]POBLACIÓN!B37:P2736,4,0)</f>
        <v>14000</v>
      </c>
      <c r="G62" s="157">
        <f>VLOOKUP(C62,[1]POBLACIÓN!B37:P2736,5,0)</f>
        <v>3.4922640834525511</v>
      </c>
      <c r="H62" s="194">
        <f>VLOOKUP(C62,[1]POBLACIÓN!B37:P2736,6,0)</f>
        <v>20000</v>
      </c>
      <c r="I62" s="194">
        <f>VLOOKUP(C62,[1]POBLACIÓN!B37:P2736,7,0)</f>
        <v>3700</v>
      </c>
      <c r="J62" s="194">
        <f>VLOOKUP(C62,[1]POBLACIÓN!B37:P2736,8,0)</f>
        <v>5500</v>
      </c>
      <c r="K62" s="194">
        <f>VLOOKUP(C62,[1]POBLACIÓN!B37:P2736,9,0)</f>
        <v>2</v>
      </c>
      <c r="L62" s="194">
        <f>VLOOKUP(C62,[1]POBLACIÓN!B37:P2736,10,0)</f>
        <v>21</v>
      </c>
      <c r="M62" s="194">
        <f>VLOOKUP(C62,[1]POBLACIÓN!B37:P2736,11,0)</f>
        <v>3</v>
      </c>
      <c r="N62" s="194">
        <f>VLOOKUP(C62,[1]POBLACIÓN!B37:P2736,12,0)</f>
        <v>4</v>
      </c>
      <c r="O62" s="194">
        <f>VLOOKUP(C62,[1]POBLACIÓN!B37:P2736,13,0)</f>
        <v>2</v>
      </c>
      <c r="P62" s="194">
        <f>VLOOKUP(C62,[1]POBLACIÓN!B37:P2736,14,0)</f>
        <v>3</v>
      </c>
      <c r="Q62" s="194">
        <f>VLOOKUP(C62,[1]POBLACIÓN!B37:P2736,15,0)</f>
        <v>3</v>
      </c>
    </row>
    <row r="63" spans="1:17" x14ac:dyDescent="0.25">
      <c r="B63" s="156">
        <v>28</v>
      </c>
      <c r="C63" s="158">
        <f t="shared" si="0"/>
        <v>696</v>
      </c>
      <c r="D63" s="186">
        <f>VLOOKUP(C63,[1]POBLACIÓN!B38:P2737,2,0)</f>
        <v>3</v>
      </c>
      <c r="E63" s="194">
        <f>VLOOKUP(C63,[1]POBLACIÓN!B38:P2737,3,0)</f>
        <v>36</v>
      </c>
      <c r="F63" s="194">
        <f>VLOOKUP(C63,[1]POBLACIÓN!B38:P2737,4,0)</f>
        <v>18300</v>
      </c>
      <c r="G63" s="185">
        <f>VLOOKUP(C63,[1]POBLACIÓN!B38:P2737,5,0)</f>
        <v>2.020128228179181</v>
      </c>
      <c r="H63" s="169">
        <f>VLOOKUP(C63,[1]POBLACIÓN!B38:P2737,6,0)</f>
        <v>36000</v>
      </c>
      <c r="I63" s="169">
        <f>VLOOKUP(C63,[1]POBLACIÓN!B38:P2737,7,0)</f>
        <v>5200</v>
      </c>
      <c r="J63" s="169">
        <f>VLOOKUP(C63,[1]POBLACIÓN!B38:P2737,8,0)</f>
        <v>6000</v>
      </c>
      <c r="K63" s="169">
        <f>VLOOKUP(C63,[1]POBLACIÓN!B38:P2737,9,0)</f>
        <v>2</v>
      </c>
      <c r="L63" s="169">
        <f>VLOOKUP(C63,[1]POBLACIÓN!B38:P2737,10,0)</f>
        <v>49</v>
      </c>
      <c r="M63" s="169">
        <f>VLOOKUP(C63,[1]POBLACIÓN!B38:P2737,11,0)</f>
        <v>1</v>
      </c>
      <c r="N63" s="194">
        <f>VLOOKUP(C63,[1]POBLACIÓN!B38:P2737,12,0)</f>
        <v>4</v>
      </c>
      <c r="O63" s="194">
        <f>VLOOKUP(C63,[1]POBLACIÓN!B38:P2737,13,0)</f>
        <v>1</v>
      </c>
      <c r="P63" s="194">
        <f>VLOOKUP(C63,[1]POBLACIÓN!B38:P2737,14,0)</f>
        <v>4</v>
      </c>
      <c r="Q63" s="194">
        <f>VLOOKUP(C63,[1]POBLACIÓN!B38:P2737,15,0)</f>
        <v>1</v>
      </c>
    </row>
    <row r="64" spans="1:17" x14ac:dyDescent="0.25">
      <c r="A64" s="174"/>
      <c r="B64" s="170">
        <v>29</v>
      </c>
      <c r="C64" s="167">
        <f t="shared" si="0"/>
        <v>721</v>
      </c>
      <c r="D64" s="191">
        <f>VLOOKUP(C64,[1]POBLACIÓN!B39:P2738,2,0)</f>
        <v>4</v>
      </c>
      <c r="E64" s="177">
        <f>VLOOKUP(C64,[1]POBLACIÓN!B39:P2738,3,0)</f>
        <v>36</v>
      </c>
      <c r="F64" s="182">
        <f>VLOOKUP(C64,[1]POBLACIÓN!B39:P2738,4,0)</f>
        <v>18300</v>
      </c>
      <c r="G64" s="184">
        <f>VLOOKUP(C64,[1]POBLACIÓN!B39:P2738,5,0)</f>
        <v>3.0401255522812312</v>
      </c>
      <c r="H64" s="164">
        <f>VLOOKUP(C64,[1]POBLACIÓN!B39:P2738,6,0)</f>
        <v>36000</v>
      </c>
      <c r="I64" s="164">
        <f>VLOOKUP(C64,[1]POBLACIÓN!B39:P2738,7,0)</f>
        <v>5200</v>
      </c>
      <c r="J64" s="164">
        <f>VLOOKUP(C64,[1]POBLACIÓN!B39:P2738,8,0)</f>
        <v>6000</v>
      </c>
      <c r="K64" s="164">
        <f>VLOOKUP(C64,[1]POBLACIÓN!B39:P2738,9,0)</f>
        <v>1</v>
      </c>
      <c r="L64" s="164">
        <f>VLOOKUP(C64,[1]POBLACIÓN!B39:P2738,10,0)</f>
        <v>38</v>
      </c>
      <c r="M64" s="164">
        <f>VLOOKUP(C64,[1]POBLACIÓN!B39:P2738,11,0)</f>
        <v>2</v>
      </c>
      <c r="N64" s="194">
        <f>VLOOKUP(C64,[1]POBLACIÓN!B39:P2738,12,0)</f>
        <v>3</v>
      </c>
      <c r="O64" s="194">
        <f>VLOOKUP(C64,[1]POBLACIÓN!B39:P2738,13,0)</f>
        <v>2</v>
      </c>
      <c r="P64" s="194">
        <f>VLOOKUP(C64,[1]POBLACIÓN!B39:P2738,14,0)</f>
        <v>1</v>
      </c>
      <c r="Q64" s="194">
        <f>VLOOKUP(C64,[1]POBLACIÓN!B39:P2738,15,0)</f>
        <v>2</v>
      </c>
    </row>
    <row r="65" spans="2:17" x14ac:dyDescent="0.25">
      <c r="B65" s="156">
        <v>30</v>
      </c>
      <c r="C65" s="166">
        <f t="shared" si="0"/>
        <v>746</v>
      </c>
      <c r="D65" s="188">
        <f>VLOOKUP(C65,[1]POBLACIÓN!B40:P2739,2,0)</f>
        <v>4</v>
      </c>
      <c r="E65" s="183">
        <f>VLOOKUP(C65,[1]POBLACIÓN!B40:P2739,3,0)</f>
        <v>36</v>
      </c>
      <c r="F65" s="164">
        <f>VLOOKUP(C65,[1]POBLACIÓN!B40:P2739,4,0)</f>
        <v>24000</v>
      </c>
      <c r="G65" s="184">
        <f>VLOOKUP(C65,[1]POBLACIÓN!B40:P2739,5,0)</f>
        <v>3.8842210684228786</v>
      </c>
      <c r="H65" s="164">
        <f>VLOOKUP(C65,[1]POBLACIÓN!B40:P2739,6,0)</f>
        <v>36000</v>
      </c>
      <c r="I65" s="164">
        <f>VLOOKUP(C65,[1]POBLACIÓN!B40:P2739,7,0)</f>
        <v>7300</v>
      </c>
      <c r="J65" s="164">
        <f>VLOOKUP(C65,[1]POBLACIÓN!B40:P2739,8,0)</f>
        <v>6000</v>
      </c>
      <c r="K65" s="164">
        <f>VLOOKUP(C65,[1]POBLACIÓN!B40:P2739,9,0)</f>
        <v>1</v>
      </c>
      <c r="L65" s="164">
        <f>VLOOKUP(C65,[1]POBLACIÓN!B40:P2739,10,0)</f>
        <v>40</v>
      </c>
      <c r="M65" s="164">
        <f>VLOOKUP(C65,[1]POBLACIÓN!B40:P2739,11,0)</f>
        <v>2</v>
      </c>
      <c r="N65" s="194">
        <f>VLOOKUP(C65,[1]POBLACIÓN!B40:P2739,12,0)</f>
        <v>4</v>
      </c>
      <c r="O65" s="194">
        <f>VLOOKUP(C65,[1]POBLACIÓN!B40:P2739,13,0)</f>
        <v>1</v>
      </c>
      <c r="P65" s="194">
        <f>VLOOKUP(C65,[1]POBLACIÓN!B40:P2739,14,0)</f>
        <v>3</v>
      </c>
      <c r="Q65" s="194">
        <f>VLOOKUP(C65,[1]POBLACIÓN!B40:P2739,15,0)</f>
        <v>3</v>
      </c>
    </row>
    <row r="66" spans="2:17" x14ac:dyDescent="0.25">
      <c r="B66" s="156">
        <v>31</v>
      </c>
      <c r="C66" s="158">
        <f t="shared" si="0"/>
        <v>771</v>
      </c>
      <c r="D66" s="188">
        <f>VLOOKUP(C66,[1]POBLACIÓN!B41:P2740,2,0)</f>
        <v>3</v>
      </c>
      <c r="E66" s="169">
        <f>VLOOKUP(C66,[1]POBLACIÓN!B41:P2740,3,0)</f>
        <v>12</v>
      </c>
      <c r="F66" s="169">
        <f>VLOOKUP(C66,[1]POBLACIÓN!B41:P2740,4,0)</f>
        <v>24000</v>
      </c>
      <c r="G66" s="185">
        <f>VLOOKUP(C66,[1]POBLACIÓN!B41:P2740,5,0)</f>
        <v>3.7108267153797314</v>
      </c>
      <c r="H66" s="169">
        <f>VLOOKUP(C66,[1]POBLACIÓN!B41:P2740,6,0)</f>
        <v>49000</v>
      </c>
      <c r="I66" s="169">
        <f>VLOOKUP(C66,[1]POBLACIÓN!B41:P2740,7,0)</f>
        <v>7300</v>
      </c>
      <c r="J66" s="169">
        <f>VLOOKUP(C66,[1]POBLACIÓN!B41:P2740,8,0)</f>
        <v>6000</v>
      </c>
      <c r="K66" s="169">
        <f>VLOOKUP(C66,[1]POBLACIÓN!B41:P2740,9,0)</f>
        <v>1</v>
      </c>
      <c r="L66" s="169">
        <f>VLOOKUP(C66,[1]POBLACIÓN!B41:P2740,10,0)</f>
        <v>50</v>
      </c>
      <c r="M66" s="169">
        <f>VLOOKUP(C66,[1]POBLACIÓN!B41:P2740,11,0)</f>
        <v>3</v>
      </c>
      <c r="N66" s="194">
        <f>VLOOKUP(C66,[1]POBLACIÓN!B41:P2740,12,0)</f>
        <v>5</v>
      </c>
      <c r="O66" s="194">
        <f>VLOOKUP(C66,[1]POBLACIÓN!B41:P2740,13,0)</f>
        <v>2</v>
      </c>
      <c r="P66" s="194">
        <f>VLOOKUP(C66,[1]POBLACIÓN!B41:P2740,14,0)</f>
        <v>1</v>
      </c>
      <c r="Q66" s="194">
        <f>VLOOKUP(C66,[1]POBLACIÓN!B41:P2740,15,0)</f>
        <v>2</v>
      </c>
    </row>
    <row r="67" spans="2:17" x14ac:dyDescent="0.25">
      <c r="B67" s="156">
        <v>32</v>
      </c>
      <c r="C67" s="158">
        <f t="shared" si="0"/>
        <v>796</v>
      </c>
      <c r="D67" s="186">
        <f>VLOOKUP(C67,[1]POBLACIÓN!B42:P2741,2,0)</f>
        <v>2</v>
      </c>
      <c r="E67" s="194">
        <f>VLOOKUP(C67,[1]POBLACIÓN!B42:P2741,3,0)</f>
        <v>18</v>
      </c>
      <c r="F67" s="194">
        <f>VLOOKUP(C67,[1]POBLACIÓN!B42:P2741,4,0)</f>
        <v>24000</v>
      </c>
      <c r="G67" s="157">
        <f>VLOOKUP(C67,[1]POBLACIÓN!B42:P2741,5,0)</f>
        <v>3.895271504164775</v>
      </c>
      <c r="H67" s="194">
        <f>VLOOKUP(C67,[1]POBLACIÓN!B42:P2741,6,0)</f>
        <v>36000</v>
      </c>
      <c r="I67" s="194">
        <f>VLOOKUP(C67,[1]POBLACIÓN!B42:P2741,7,0)</f>
        <v>6200</v>
      </c>
      <c r="J67" s="194">
        <f>VLOOKUP(C67,[1]POBLACIÓN!B42:P2741,8,0)</f>
        <v>6000</v>
      </c>
      <c r="K67" s="194">
        <f>VLOOKUP(C67,[1]POBLACIÓN!B42:P2741,9,0)</f>
        <v>1</v>
      </c>
      <c r="L67" s="194">
        <f>VLOOKUP(C67,[1]POBLACIÓN!B42:P2741,10,0)</f>
        <v>55</v>
      </c>
      <c r="M67" s="194">
        <f>VLOOKUP(C67,[1]POBLACIÓN!B42:P2741,11,0)</f>
        <v>1</v>
      </c>
      <c r="N67" s="194">
        <f>VLOOKUP(C67,[1]POBLACIÓN!B42:P2741,12,0)</f>
        <v>3</v>
      </c>
      <c r="O67" s="194">
        <f>VLOOKUP(C67,[1]POBLACIÓN!B42:P2741,13,0)</f>
        <v>2</v>
      </c>
      <c r="P67" s="194">
        <f>VLOOKUP(C67,[1]POBLACIÓN!B42:P2741,14,0)</f>
        <v>4</v>
      </c>
      <c r="Q67" s="194">
        <f>VLOOKUP(C67,[1]POBLACIÓN!B42:P2741,15,0)</f>
        <v>2</v>
      </c>
    </row>
    <row r="68" spans="2:17" x14ac:dyDescent="0.25">
      <c r="B68" s="156">
        <v>33</v>
      </c>
      <c r="C68" s="158">
        <f t="shared" si="0"/>
        <v>821</v>
      </c>
      <c r="D68" s="186">
        <f>VLOOKUP(C68,[1]POBLACIÓN!B43:P2742,2,0)</f>
        <v>1</v>
      </c>
      <c r="E68" s="194">
        <f>VLOOKUP(C68,[1]POBLACIÓN!B43:P2742,3,0)</f>
        <v>36</v>
      </c>
      <c r="F68" s="194">
        <f>VLOOKUP(C68,[1]POBLACIÓN!B43:P2742,4,0)</f>
        <v>14000</v>
      </c>
      <c r="G68" s="157">
        <f>VLOOKUP(C68,[1]POBLACIÓN!B43:P2742,5,0)</f>
        <v>1.6115615372006555</v>
      </c>
      <c r="H68" s="194">
        <f>VLOOKUP(C68,[1]POBLACIÓN!B43:P2742,6,0)</f>
        <v>25000</v>
      </c>
      <c r="I68" s="194">
        <f>VLOOKUP(C68,[1]POBLACIÓN!B43:P2742,7,0)</f>
        <v>3600</v>
      </c>
      <c r="J68" s="194">
        <f>VLOOKUP(C68,[1]POBLACIÓN!B43:P2742,8,0)</f>
        <v>5000</v>
      </c>
      <c r="K68" s="194">
        <f>VLOOKUP(C68,[1]POBLACIÓN!B43:P2742,9,0)</f>
        <v>1</v>
      </c>
      <c r="L68" s="194">
        <f>VLOOKUP(C68,[1]POBLACIÓN!B43:P2742,10,0)</f>
        <v>19</v>
      </c>
      <c r="M68" s="194">
        <f>VLOOKUP(C68,[1]POBLACIÓN!B43:P2742,11,0)</f>
        <v>4</v>
      </c>
      <c r="N68" s="194">
        <f>VLOOKUP(C68,[1]POBLACIÓN!B43:P2742,12,0)</f>
        <v>4</v>
      </c>
      <c r="O68" s="194">
        <f>VLOOKUP(C68,[1]POBLACIÓN!B43:P2742,13,0)</f>
        <v>2</v>
      </c>
      <c r="P68" s="194">
        <f>VLOOKUP(C68,[1]POBLACIÓN!B43:P2742,14,0)</f>
        <v>4</v>
      </c>
      <c r="Q68" s="194">
        <f>VLOOKUP(C68,[1]POBLACIÓN!B43:P2742,15,0)</f>
        <v>1</v>
      </c>
    </row>
    <row r="69" spans="2:17" x14ac:dyDescent="0.25">
      <c r="B69" s="156">
        <v>34</v>
      </c>
      <c r="C69" s="158">
        <f t="shared" si="0"/>
        <v>846</v>
      </c>
      <c r="D69" s="186">
        <f>VLOOKUP(C69,[1]POBLACIÓN!B44:P2743,2,0)</f>
        <v>1</v>
      </c>
      <c r="E69" s="194">
        <f>VLOOKUP(C69,[1]POBLACIÓN!B44:P2743,3,0)</f>
        <v>18</v>
      </c>
      <c r="F69" s="194">
        <f>VLOOKUP(C69,[1]POBLACIÓN!B44:P2743,4,0)</f>
        <v>24000</v>
      </c>
      <c r="G69" s="157">
        <f>VLOOKUP(C69,[1]POBLACIÓN!B44:P2743,5,0)</f>
        <v>1.1058432497781432</v>
      </c>
      <c r="H69" s="194">
        <f>VLOOKUP(C69,[1]POBLACIÓN!B44:P2743,6,0)</f>
        <v>41000</v>
      </c>
      <c r="I69" s="194">
        <f>VLOOKUP(C69,[1]POBLACIÓN!B44:P2743,7,0)</f>
        <v>5200</v>
      </c>
      <c r="J69" s="194">
        <f>VLOOKUP(C69,[1]POBLACIÓN!B44:P2743,8,0)</f>
        <v>5000</v>
      </c>
      <c r="K69" s="194">
        <f>VLOOKUP(C69,[1]POBLACIÓN!B44:P2743,9,0)</f>
        <v>2</v>
      </c>
      <c r="L69" s="194">
        <f>VLOOKUP(C69,[1]POBLACIÓN!B44:P2743,10,0)</f>
        <v>28</v>
      </c>
      <c r="M69" s="194">
        <f>VLOOKUP(C69,[1]POBLACIÓN!B44:P2743,11,0)</f>
        <v>1</v>
      </c>
      <c r="N69" s="194">
        <f>VLOOKUP(C69,[1]POBLACIÓN!B44:P2743,12,0)</f>
        <v>4</v>
      </c>
      <c r="O69" s="194">
        <f>VLOOKUP(C69,[1]POBLACIÓN!B44:P2743,13,0)</f>
        <v>2</v>
      </c>
      <c r="P69" s="194">
        <f>VLOOKUP(C69,[1]POBLACIÓN!B44:P2743,14,0)</f>
        <v>1</v>
      </c>
      <c r="Q69" s="194">
        <f>VLOOKUP(C69,[1]POBLACIÓN!B44:P2743,15,0)</f>
        <v>1</v>
      </c>
    </row>
    <row r="70" spans="2:17" x14ac:dyDescent="0.25">
      <c r="B70" s="156">
        <v>35</v>
      </c>
      <c r="C70" s="158">
        <f t="shared" si="0"/>
        <v>871</v>
      </c>
      <c r="D70" s="186">
        <f>VLOOKUP(C70,[1]POBLACIÓN!B45:P2744,2,0)</f>
        <v>1</v>
      </c>
      <c r="E70" s="194">
        <f>VLOOKUP(C70,[1]POBLACIÓN!B45:P2744,3,0)</f>
        <v>60</v>
      </c>
      <c r="F70" s="194">
        <f>VLOOKUP(C70,[1]POBLACIÓN!B45:P2744,4,0)</f>
        <v>18300</v>
      </c>
      <c r="G70" s="157">
        <f>VLOOKUP(C70,[1]POBLACIÓN!B45:P2744,5,0)</f>
        <v>2.1550613335350404</v>
      </c>
      <c r="H70" s="194">
        <f>VLOOKUP(C70,[1]POBLACIÓN!B45:P2744,6,0)</f>
        <v>36000</v>
      </c>
      <c r="I70" s="194">
        <f>VLOOKUP(C70,[1]POBLACIÓN!B45:P2744,7,0)</f>
        <v>5200</v>
      </c>
      <c r="J70" s="194">
        <f>VLOOKUP(C70,[1]POBLACIÓN!B45:P2744,8,0)</f>
        <v>5000</v>
      </c>
      <c r="K70" s="194">
        <f>VLOOKUP(C70,[1]POBLACIÓN!B45:P2744,9,0)</f>
        <v>1</v>
      </c>
      <c r="L70" s="194">
        <f>VLOOKUP(C70,[1]POBLACIÓN!B45:P2744,10,0)</f>
        <v>43</v>
      </c>
      <c r="M70" s="194">
        <f>VLOOKUP(C70,[1]POBLACIÓN!B45:P2744,11,0)</f>
        <v>4</v>
      </c>
      <c r="N70" s="194">
        <f>VLOOKUP(C70,[1]POBLACIÓN!B45:P2744,12,0)</f>
        <v>2</v>
      </c>
      <c r="O70" s="194">
        <f>VLOOKUP(C70,[1]POBLACIÓN!B45:P2744,13,0)</f>
        <v>2</v>
      </c>
      <c r="P70" s="194">
        <f>VLOOKUP(C70,[1]POBLACIÓN!B45:P2744,14,0)</f>
        <v>1</v>
      </c>
      <c r="Q70" s="194">
        <f>VLOOKUP(C70,[1]POBLACIÓN!B45:P2744,15,0)</f>
        <v>1</v>
      </c>
    </row>
    <row r="71" spans="2:17" x14ac:dyDescent="0.25">
      <c r="B71" s="156">
        <v>36</v>
      </c>
      <c r="C71" s="158">
        <f t="shared" si="0"/>
        <v>896</v>
      </c>
      <c r="D71" s="186">
        <f>VLOOKUP(C71,[1]POBLACIÓN!B46:P2745,2,0)</f>
        <v>2</v>
      </c>
      <c r="E71" s="194">
        <f>VLOOKUP(C71,[1]POBLACIÓN!B46:P2745,3,0)</f>
        <v>36</v>
      </c>
      <c r="F71" s="194">
        <f>VLOOKUP(C71,[1]POBLACIÓN!B46:P2745,4,0)</f>
        <v>14000</v>
      </c>
      <c r="G71" s="157">
        <f>VLOOKUP(C71,[1]POBLACIÓN!B46:P2745,5,0)</f>
        <v>1.6710639209174234</v>
      </c>
      <c r="H71" s="194">
        <f>VLOOKUP(C71,[1]POBLACIÓN!B46:P2745,6,0)</f>
        <v>20000</v>
      </c>
      <c r="I71" s="194">
        <f>VLOOKUP(C71,[1]POBLACIÓN!B46:P2745,7,0)</f>
        <v>3600</v>
      </c>
      <c r="J71" s="194">
        <f>VLOOKUP(C71,[1]POBLACIÓN!B46:P2745,8,0)</f>
        <v>6000</v>
      </c>
      <c r="K71" s="194">
        <f>VLOOKUP(C71,[1]POBLACIÓN!B46:P2745,9,0)</f>
        <v>1</v>
      </c>
      <c r="L71" s="194">
        <f>VLOOKUP(C71,[1]POBLACIÓN!B46:P2745,10,0)</f>
        <v>43</v>
      </c>
      <c r="M71" s="194">
        <f>VLOOKUP(C71,[1]POBLACIÓN!B46:P2745,11,0)</f>
        <v>2</v>
      </c>
      <c r="N71" s="194">
        <f>VLOOKUP(C71,[1]POBLACIÓN!B46:P2745,12,0)</f>
        <v>2</v>
      </c>
      <c r="O71" s="194">
        <f>VLOOKUP(C71,[1]POBLACIÓN!B46:P2745,13,0)</f>
        <v>2</v>
      </c>
      <c r="P71" s="194">
        <f>VLOOKUP(C71,[1]POBLACIÓN!B46:P2745,14,0)</f>
        <v>4</v>
      </c>
      <c r="Q71" s="194">
        <f>VLOOKUP(C71,[1]POBLACIÓN!B46:P2745,15,0)</f>
        <v>2</v>
      </c>
    </row>
    <row r="72" spans="2:17" x14ac:dyDescent="0.25">
      <c r="B72" s="156">
        <v>37</v>
      </c>
      <c r="C72" s="158">
        <f t="shared" si="0"/>
        <v>921</v>
      </c>
      <c r="D72" s="186">
        <f>VLOOKUP(C72,[1]POBLACIÓN!B47:P2746,2,0)</f>
        <v>5</v>
      </c>
      <c r="E72" s="194">
        <f>VLOOKUP(C72,[1]POBLACIÓN!B47:P2746,3,0)</f>
        <v>48</v>
      </c>
      <c r="F72" s="194">
        <f>VLOOKUP(C72,[1]POBLACIÓN!B47:P2746,4,0)</f>
        <v>18300</v>
      </c>
      <c r="G72" s="157">
        <f>VLOOKUP(C72,[1]POBLACIÓN!B47:P2746,5,0)</f>
        <v>2.6179078115657126</v>
      </c>
      <c r="H72" s="194">
        <f>VLOOKUP(C72,[1]POBLACIÓN!B47:P2746,6,0)</f>
        <v>36000</v>
      </c>
      <c r="I72" s="194">
        <f>VLOOKUP(C72,[1]POBLACIÓN!B47:P2746,7,0)</f>
        <v>7300</v>
      </c>
      <c r="J72" s="194">
        <f>VLOOKUP(C72,[1]POBLACIÓN!B47:P2746,8,0)</f>
        <v>5500</v>
      </c>
      <c r="K72" s="194">
        <f>VLOOKUP(C72,[1]POBLACIÓN!B47:P2746,9,0)</f>
        <v>2</v>
      </c>
      <c r="L72" s="194">
        <f>VLOOKUP(C72,[1]POBLACIÓN!B47:P2746,10,0)</f>
        <v>22</v>
      </c>
      <c r="M72" s="194">
        <f>VLOOKUP(C72,[1]POBLACIÓN!B47:P2746,11,0)</f>
        <v>1</v>
      </c>
      <c r="N72" s="194">
        <f>VLOOKUP(C72,[1]POBLACIÓN!B47:P2746,12,0)</f>
        <v>4</v>
      </c>
      <c r="O72" s="194">
        <f>VLOOKUP(C72,[1]POBLACIÓN!B47:P2746,13,0)</f>
        <v>1</v>
      </c>
      <c r="P72" s="194">
        <f>VLOOKUP(C72,[1]POBLACIÓN!B47:P2746,14,0)</f>
        <v>4</v>
      </c>
      <c r="Q72" s="194">
        <f>VLOOKUP(C72,[1]POBLACIÓN!B47:P2746,15,0)</f>
        <v>3</v>
      </c>
    </row>
    <row r="73" spans="2:17" x14ac:dyDescent="0.25">
      <c r="B73" s="156">
        <v>38</v>
      </c>
      <c r="C73" s="158">
        <f t="shared" si="0"/>
        <v>946</v>
      </c>
      <c r="D73" s="186">
        <f>VLOOKUP(C73,[1]POBLACIÓN!B48:P2747,2,0)</f>
        <v>2</v>
      </c>
      <c r="E73" s="194">
        <f>VLOOKUP(C73,[1]POBLACIÓN!B48:P2747,3,0)</f>
        <v>36</v>
      </c>
      <c r="F73" s="194">
        <f>VLOOKUP(C73,[1]POBLACIÓN!B48:P2747,4,0)</f>
        <v>18300</v>
      </c>
      <c r="G73" s="157">
        <f>VLOOKUP(C73,[1]POBLACIÓN!B48:P2747,5,0)</f>
        <v>2.6085942893862173</v>
      </c>
      <c r="H73" s="194">
        <f>VLOOKUP(C73,[1]POBLACIÓN!B48:P2747,6,0)</f>
        <v>36000</v>
      </c>
      <c r="I73" s="194">
        <f>VLOOKUP(C73,[1]POBLACIÓN!B48:P2747,7,0)</f>
        <v>5200</v>
      </c>
      <c r="J73" s="194">
        <f>VLOOKUP(C73,[1]POBLACIÓN!B48:P2747,8,0)</f>
        <v>6000</v>
      </c>
      <c r="K73" s="194">
        <f>VLOOKUP(C73,[1]POBLACIÓN!B48:P2747,9,0)</f>
        <v>1</v>
      </c>
      <c r="L73" s="194">
        <f>VLOOKUP(C73,[1]POBLACIÓN!B48:P2747,10,0)</f>
        <v>37</v>
      </c>
      <c r="M73" s="194">
        <f>VLOOKUP(C73,[1]POBLACIÓN!B48:P2747,11,0)</f>
        <v>1</v>
      </c>
      <c r="N73" s="194">
        <f>VLOOKUP(C73,[1]POBLACIÓN!B48:P2747,12,0)</f>
        <v>5</v>
      </c>
      <c r="O73" s="194">
        <f>VLOOKUP(C73,[1]POBLACIÓN!B48:P2747,13,0)</f>
        <v>1</v>
      </c>
      <c r="P73" s="194">
        <f>VLOOKUP(C73,[1]POBLACIÓN!B48:P2747,14,0)</f>
        <v>4</v>
      </c>
      <c r="Q73" s="194">
        <f>VLOOKUP(C73,[1]POBLACIÓN!B48:P2747,15,0)</f>
        <v>1</v>
      </c>
    </row>
    <row r="74" spans="2:17" x14ac:dyDescent="0.25">
      <c r="B74" s="156">
        <v>39</v>
      </c>
      <c r="C74" s="158">
        <f t="shared" si="0"/>
        <v>971</v>
      </c>
      <c r="D74" s="186">
        <f>VLOOKUP(C74,[1]POBLACIÓN!B49:P2748,2,0)</f>
        <v>2</v>
      </c>
      <c r="E74" s="194">
        <f>VLOOKUP(C74,[1]POBLACIÓN!B49:P2748,3,0)</f>
        <v>12</v>
      </c>
      <c r="F74" s="194">
        <f>VLOOKUP(C74,[1]POBLACIÓN!B49:P2748,4,0)</f>
        <v>24000</v>
      </c>
      <c r="G74" s="157">
        <f>VLOOKUP(C74,[1]POBLACIÓN!B49:P2748,5,0)</f>
        <v>1.6651702361397038</v>
      </c>
      <c r="H74" s="194">
        <f>VLOOKUP(C74,[1]POBLACIÓN!B49:P2748,6,0)</f>
        <v>36000</v>
      </c>
      <c r="I74" s="194">
        <f>VLOOKUP(C74,[1]POBLACIÓN!B49:P2748,7,0)</f>
        <v>7300</v>
      </c>
      <c r="J74" s="194">
        <f>VLOOKUP(C74,[1]POBLACIÓN!B49:P2748,8,0)</f>
        <v>6000</v>
      </c>
      <c r="K74" s="194">
        <f>VLOOKUP(C74,[1]POBLACIÓN!B49:P2748,9,0)</f>
        <v>1</v>
      </c>
      <c r="L74" s="194">
        <f>VLOOKUP(C74,[1]POBLACIÓN!B49:P2748,10,0)</f>
        <v>42</v>
      </c>
      <c r="M74" s="194">
        <f>VLOOKUP(C74,[1]POBLACIÓN!B49:P2748,11,0)</f>
        <v>4</v>
      </c>
      <c r="N74" s="194">
        <f>VLOOKUP(C74,[1]POBLACIÓN!B49:P2748,12,0)</f>
        <v>2</v>
      </c>
      <c r="O74" s="194">
        <f>VLOOKUP(C74,[1]POBLACIÓN!B49:P2748,13,0)</f>
        <v>2</v>
      </c>
      <c r="P74" s="194">
        <f>VLOOKUP(C74,[1]POBLACIÓN!B49:P2748,14,0)</f>
        <v>4</v>
      </c>
      <c r="Q74" s="194">
        <f>VLOOKUP(C74,[1]POBLACIÓN!B49:P2748,15,0)</f>
        <v>1</v>
      </c>
    </row>
    <row r="75" spans="2:17" x14ac:dyDescent="0.25">
      <c r="B75" s="156">
        <v>40</v>
      </c>
      <c r="C75" s="158">
        <f t="shared" si="0"/>
        <v>996</v>
      </c>
      <c r="D75" s="186">
        <f>VLOOKUP(C75,[1]POBLACIÓN!B50:P2749,2,0)</f>
        <v>5</v>
      </c>
      <c r="E75" s="194">
        <f>VLOOKUP(C75,[1]POBLACIÓN!B50:P2749,3,0)</f>
        <v>48</v>
      </c>
      <c r="F75" s="194">
        <f>VLOOKUP(C75,[1]POBLACIÓN!B50:P2749,4,0)</f>
        <v>5400</v>
      </c>
      <c r="G75" s="157">
        <f>VLOOKUP(C75,[1]POBLACIÓN!B50:P2749,5,0)</f>
        <v>3.4936770640127652</v>
      </c>
      <c r="H75" s="194">
        <f>VLOOKUP(C75,[1]POBLACIÓN!B50:P2749,6,0)</f>
        <v>18000</v>
      </c>
      <c r="I75" s="194">
        <f>VLOOKUP(C75,[1]POBLACIÓN!B50:P2749,7,0)</f>
        <v>3000</v>
      </c>
      <c r="J75" s="194">
        <f>VLOOKUP(C75,[1]POBLACIÓN!B50:P2749,8,0)</f>
        <v>5500</v>
      </c>
      <c r="K75" s="194">
        <f>VLOOKUP(C75,[1]POBLACIÓN!B50:P2749,9,0)</f>
        <v>2</v>
      </c>
      <c r="L75" s="194">
        <f>VLOOKUP(C75,[1]POBLACIÓN!B50:P2749,10,0)</f>
        <v>27</v>
      </c>
      <c r="M75" s="194">
        <f>VLOOKUP(C75,[1]POBLACIÓN!B50:P2749,11,0)</f>
        <v>3</v>
      </c>
      <c r="N75" s="194">
        <f>VLOOKUP(C75,[1]POBLACIÓN!B50:P2749,12,0)</f>
        <v>3</v>
      </c>
      <c r="O75" s="194">
        <f>VLOOKUP(C75,[1]POBLACIÓN!B50:P2749,13,0)</f>
        <v>2</v>
      </c>
      <c r="P75" s="194">
        <f>VLOOKUP(C75,[1]POBLACIÓN!B50:P2749,14,0)</f>
        <v>4</v>
      </c>
      <c r="Q75" s="194">
        <f>VLOOKUP(C75,[1]POBLACIÓN!B50:P2749,15,0)</f>
        <v>3</v>
      </c>
    </row>
    <row r="76" spans="2:17" x14ac:dyDescent="0.25">
      <c r="B76" s="156">
        <v>41</v>
      </c>
      <c r="C76" s="158">
        <f t="shared" si="0"/>
        <v>1021</v>
      </c>
      <c r="D76" s="186">
        <f>VLOOKUP(C76,[1]POBLACIÓN!B51:P2750,2,0)</f>
        <v>3</v>
      </c>
      <c r="E76" s="194">
        <f>VLOOKUP(C76,[1]POBLACIÓN!B51:P2750,3,0)</f>
        <v>36</v>
      </c>
      <c r="F76" s="194">
        <f>VLOOKUP(C76,[1]POBLACIÓN!B51:P2750,4,0)</f>
        <v>14000</v>
      </c>
      <c r="G76" s="157">
        <f>VLOOKUP(C76,[1]POBLACIÓN!B51:P2750,5,0)</f>
        <v>2.6849776893028059</v>
      </c>
      <c r="H76" s="194">
        <f>VLOOKUP(C76,[1]POBLACIÓN!B51:P2750,6,0)</f>
        <v>25000</v>
      </c>
      <c r="I76" s="194">
        <f>VLOOKUP(C76,[1]POBLACIÓN!B51:P2750,7,0)</f>
        <v>4200</v>
      </c>
      <c r="J76" s="194">
        <f>VLOOKUP(C76,[1]POBLACIÓN!B51:P2750,8,0)</f>
        <v>6000</v>
      </c>
      <c r="K76" s="194">
        <f>VLOOKUP(C76,[1]POBLACIÓN!B51:P2750,9,0)</f>
        <v>2</v>
      </c>
      <c r="L76" s="194">
        <f>VLOOKUP(C76,[1]POBLACIÓN!B51:P2750,10,0)</f>
        <v>27</v>
      </c>
      <c r="M76" s="194">
        <f>VLOOKUP(C76,[1]POBLACIÓN!B51:P2750,11,0)</f>
        <v>1</v>
      </c>
      <c r="N76" s="194">
        <f>VLOOKUP(C76,[1]POBLACIÓN!B51:P2750,12,0)</f>
        <v>4</v>
      </c>
      <c r="O76" s="194">
        <f>VLOOKUP(C76,[1]POBLACIÓN!B51:P2750,13,0)</f>
        <v>2</v>
      </c>
      <c r="P76" s="194">
        <f>VLOOKUP(C76,[1]POBLACIÓN!B51:P2750,14,0)</f>
        <v>1</v>
      </c>
      <c r="Q76" s="194">
        <f>VLOOKUP(C76,[1]POBLACIÓN!B51:P2750,15,0)</f>
        <v>3</v>
      </c>
    </row>
    <row r="77" spans="2:17" x14ac:dyDescent="0.25">
      <c r="B77" s="156">
        <v>42</v>
      </c>
      <c r="C77" s="158">
        <f t="shared" si="0"/>
        <v>1046</v>
      </c>
      <c r="D77" s="186">
        <f>VLOOKUP(C77,[1]POBLACIÓN!B52:P2751,2,0)</f>
        <v>2</v>
      </c>
      <c r="E77" s="194">
        <f>VLOOKUP(C77,[1]POBLACIÓN!B52:P2751,3,0)</f>
        <v>12</v>
      </c>
      <c r="F77" s="194">
        <f>VLOOKUP(C77,[1]POBLACIÓN!B52:P2751,4,0)</f>
        <v>18300</v>
      </c>
      <c r="G77" s="157">
        <f>VLOOKUP(C77,[1]POBLACIÓN!B52:P2751,5,0)</f>
        <v>3.6264598918660473</v>
      </c>
      <c r="H77" s="194">
        <f>VLOOKUP(C77,[1]POBLACIÓN!B52:P2751,6,0)</f>
        <v>36000</v>
      </c>
      <c r="I77" s="194">
        <f>VLOOKUP(C77,[1]POBLACIÓN!B52:P2751,7,0)</f>
        <v>6200</v>
      </c>
      <c r="J77" s="194">
        <f>VLOOKUP(C77,[1]POBLACIÓN!B52:P2751,8,0)</f>
        <v>6000</v>
      </c>
      <c r="K77" s="194">
        <f>VLOOKUP(C77,[1]POBLACIÓN!B52:P2751,9,0)</f>
        <v>1</v>
      </c>
      <c r="L77" s="194">
        <f>VLOOKUP(C77,[1]POBLACIÓN!B52:P2751,10,0)</f>
        <v>51</v>
      </c>
      <c r="M77" s="194">
        <f>VLOOKUP(C77,[1]POBLACIÓN!B52:P2751,11,0)</f>
        <v>4</v>
      </c>
      <c r="N77" s="194">
        <f>VLOOKUP(C77,[1]POBLACIÓN!B52:P2751,12,0)</f>
        <v>3</v>
      </c>
      <c r="O77" s="194">
        <f>VLOOKUP(C77,[1]POBLACIÓN!B52:P2751,13,0)</f>
        <v>2</v>
      </c>
      <c r="P77" s="194">
        <f>VLOOKUP(C77,[1]POBLACIÓN!B52:P2751,14,0)</f>
        <v>2</v>
      </c>
      <c r="Q77" s="194">
        <f>VLOOKUP(C77,[1]POBLACIÓN!B52:P2751,15,0)</f>
        <v>1</v>
      </c>
    </row>
    <row r="78" spans="2:17" x14ac:dyDescent="0.25">
      <c r="B78" s="156">
        <v>43</v>
      </c>
      <c r="C78" s="158">
        <f t="shared" si="0"/>
        <v>1071</v>
      </c>
      <c r="D78" s="186">
        <f>VLOOKUP(C78,[1]POBLACIÓN!B53:P2752,2,0)</f>
        <v>2</v>
      </c>
      <c r="E78" s="194">
        <f>VLOOKUP(C78,[1]POBLACIÓN!B53:P2752,3,0)</f>
        <v>60</v>
      </c>
      <c r="F78" s="194">
        <f>VLOOKUP(C78,[1]POBLACIÓN!B53:P2752,4,0)</f>
        <v>24000</v>
      </c>
      <c r="G78" s="157">
        <f>VLOOKUP(C78,[1]POBLACIÓN!B53:P2752,5,0)</f>
        <v>1.0272404105858373</v>
      </c>
      <c r="H78" s="194">
        <f>VLOOKUP(C78,[1]POBLACIÓN!B53:P2752,6,0)</f>
        <v>41000</v>
      </c>
      <c r="I78" s="194">
        <f>VLOOKUP(C78,[1]POBLACIÓN!B53:P2752,7,0)</f>
        <v>6200</v>
      </c>
      <c r="J78" s="194">
        <f>VLOOKUP(C78,[1]POBLACIÓN!B53:P2752,8,0)</f>
        <v>6000</v>
      </c>
      <c r="K78" s="194">
        <f>VLOOKUP(C78,[1]POBLACIÓN!B53:P2752,9,0)</f>
        <v>1</v>
      </c>
      <c r="L78" s="194">
        <f>VLOOKUP(C78,[1]POBLACIÓN!B53:P2752,10,0)</f>
        <v>30</v>
      </c>
      <c r="M78" s="194">
        <f>VLOOKUP(C78,[1]POBLACIÓN!B53:P2752,11,0)</f>
        <v>4</v>
      </c>
      <c r="N78" s="194">
        <f>VLOOKUP(C78,[1]POBLACIÓN!B53:P2752,12,0)</f>
        <v>5</v>
      </c>
      <c r="O78" s="194">
        <f>VLOOKUP(C78,[1]POBLACIÓN!B53:P2752,13,0)</f>
        <v>2</v>
      </c>
      <c r="P78" s="194">
        <f>VLOOKUP(C78,[1]POBLACIÓN!B53:P2752,14,0)</f>
        <v>3</v>
      </c>
      <c r="Q78" s="194">
        <f>VLOOKUP(C78,[1]POBLACIÓN!B53:P2752,15,0)</f>
        <v>2</v>
      </c>
    </row>
    <row r="79" spans="2:17" x14ac:dyDescent="0.25">
      <c r="B79" s="156">
        <v>44</v>
      </c>
      <c r="C79" s="158">
        <f t="shared" si="0"/>
        <v>1096</v>
      </c>
      <c r="D79" s="188">
        <f>VLOOKUP(C79,[1]POBLACIÓN!B54:P2753,2,0)</f>
        <v>1</v>
      </c>
      <c r="E79" s="194">
        <f>VLOOKUP(C79,[1]POBLACIÓN!B54:P2753,3,0)</f>
        <v>36</v>
      </c>
      <c r="F79" s="194">
        <f>VLOOKUP(C79,[1]POBLACIÓN!B54:P2753,4,0)</f>
        <v>5400</v>
      </c>
      <c r="G79" s="157">
        <f>VLOOKUP(C79,[1]POBLACIÓN!B54:P2753,5,0)</f>
        <v>3.574099197952961</v>
      </c>
      <c r="H79" s="194">
        <f>VLOOKUP(C79,[1]POBLACIÓN!B54:P2753,6,0)</f>
        <v>12000</v>
      </c>
      <c r="I79" s="194">
        <f>VLOOKUP(C79,[1]POBLACIÓN!B54:P2753,7,0)</f>
        <v>1700</v>
      </c>
      <c r="J79" s="194">
        <f>VLOOKUP(C79,[1]POBLACIÓN!B54:P2753,8,0)</f>
        <v>5000</v>
      </c>
      <c r="K79" s="194">
        <f>VLOOKUP(C79,[1]POBLACIÓN!B54:P2753,9,0)</f>
        <v>1</v>
      </c>
      <c r="L79" s="194">
        <f>VLOOKUP(C79,[1]POBLACIÓN!B54:P2753,10,0)</f>
        <v>18</v>
      </c>
      <c r="M79" s="194">
        <f>VLOOKUP(C79,[1]POBLACIÓN!B54:P2753,11,0)</f>
        <v>4</v>
      </c>
      <c r="N79" s="194">
        <f>VLOOKUP(C79,[1]POBLACIÓN!B54:P2753,12,0)</f>
        <v>4</v>
      </c>
      <c r="O79" s="194">
        <f>VLOOKUP(C79,[1]POBLACIÓN!B54:P2753,13,0)</f>
        <v>1</v>
      </c>
      <c r="P79" s="194">
        <f>VLOOKUP(C79,[1]POBLACIÓN!B54:P2753,14,0)</f>
        <v>1</v>
      </c>
      <c r="Q79" s="194">
        <f>VLOOKUP(C79,[1]POBLACIÓN!B54:P2753,15,0)</f>
        <v>1</v>
      </c>
    </row>
    <row r="80" spans="2:17" x14ac:dyDescent="0.25">
      <c r="B80" s="156">
        <v>45</v>
      </c>
      <c r="C80" s="158">
        <f t="shared" si="0"/>
        <v>1121</v>
      </c>
      <c r="D80" s="188">
        <f>VLOOKUP(C80,[1]POBLACIÓN!B55:P2754,2,0)</f>
        <v>4</v>
      </c>
      <c r="E80" s="159">
        <f>VLOOKUP(C80,[1]POBLACIÓN!B55:P2754,3,0)</f>
        <v>48</v>
      </c>
      <c r="F80" s="194">
        <f>VLOOKUP(C80,[1]POBLACIÓN!B55:P2754,4,0)</f>
        <v>5400</v>
      </c>
      <c r="G80" s="157">
        <f>VLOOKUP(C80,[1]POBLACIÓN!B55:P2754,5,0)</f>
        <v>1.3229231032832143</v>
      </c>
      <c r="H80" s="194">
        <f>VLOOKUP(C80,[1]POBLACIÓN!B55:P2754,6,0)</f>
        <v>18000</v>
      </c>
      <c r="I80" s="194">
        <f>VLOOKUP(C80,[1]POBLACIÓN!B55:P2754,7,0)</f>
        <v>3600</v>
      </c>
      <c r="J80" s="194">
        <f>VLOOKUP(C80,[1]POBLACIÓN!B55:P2754,8,0)</f>
        <v>6000</v>
      </c>
      <c r="K80" s="194">
        <f>VLOOKUP(C80,[1]POBLACIÓN!B55:P2754,9,0)</f>
        <v>1</v>
      </c>
      <c r="L80" s="194">
        <f>VLOOKUP(C80,[1]POBLACIÓN!B55:P2754,10,0)</f>
        <v>35</v>
      </c>
      <c r="M80" s="194">
        <f>VLOOKUP(C80,[1]POBLACIÓN!B55:P2754,11,0)</f>
        <v>3</v>
      </c>
      <c r="N80" s="194">
        <f>VLOOKUP(C80,[1]POBLACIÓN!B55:P2754,12,0)</f>
        <v>4</v>
      </c>
      <c r="O80" s="194">
        <f>VLOOKUP(C80,[1]POBLACIÓN!B55:P2754,13,0)</f>
        <v>1</v>
      </c>
      <c r="P80" s="194">
        <f>VLOOKUP(C80,[1]POBLACIÓN!B55:P2754,14,0)</f>
        <v>2</v>
      </c>
      <c r="Q80" s="194">
        <f>VLOOKUP(C80,[1]POBLACIÓN!B55:P2754,15,0)</f>
        <v>3</v>
      </c>
    </row>
    <row r="81" spans="2:17" x14ac:dyDescent="0.25">
      <c r="B81" s="156">
        <v>46</v>
      </c>
      <c r="C81" s="158">
        <f t="shared" si="0"/>
        <v>1146</v>
      </c>
      <c r="D81" s="188">
        <f>VLOOKUP(C81,[1]POBLACIÓN!B56:P2755,2,0)</f>
        <v>2</v>
      </c>
      <c r="E81" s="194">
        <f>VLOOKUP(C81,[1]POBLACIÓN!B56:P2755,3,0)</f>
        <v>36</v>
      </c>
      <c r="F81" s="194">
        <f>VLOOKUP(C81,[1]POBLACIÓN!B56:P2755,4,0)</f>
        <v>14000</v>
      </c>
      <c r="G81" s="157">
        <f>VLOOKUP(C81,[1]POBLACIÓN!B56:P2755,5,0)</f>
        <v>3.091281656973575</v>
      </c>
      <c r="H81" s="194">
        <f>VLOOKUP(C81,[1]POBLACIÓN!B56:P2755,6,0)</f>
        <v>25000</v>
      </c>
      <c r="I81" s="194">
        <f>VLOOKUP(C81,[1]POBLACIÓN!B56:P2755,7,0)</f>
        <v>4400</v>
      </c>
      <c r="J81" s="194">
        <f>VLOOKUP(C81,[1]POBLACIÓN!B56:P2755,8,0)</f>
        <v>6000</v>
      </c>
      <c r="K81" s="194">
        <f>VLOOKUP(C81,[1]POBLACIÓN!B56:P2755,9,0)</f>
        <v>1</v>
      </c>
      <c r="L81" s="194">
        <f>VLOOKUP(C81,[1]POBLACIÓN!B56:P2755,10,0)</f>
        <v>27</v>
      </c>
      <c r="M81" s="194">
        <f>VLOOKUP(C81,[1]POBLACIÓN!B56:P2755,11,0)</f>
        <v>2</v>
      </c>
      <c r="N81" s="194">
        <f>VLOOKUP(C81,[1]POBLACIÓN!B56:P2755,12,0)</f>
        <v>3</v>
      </c>
      <c r="O81" s="194">
        <f>VLOOKUP(C81,[1]POBLACIÓN!B56:P2755,13,0)</f>
        <v>2</v>
      </c>
      <c r="P81" s="194">
        <f>VLOOKUP(C81,[1]POBLACIÓN!B56:P2755,14,0)</f>
        <v>2</v>
      </c>
      <c r="Q81" s="194">
        <f>VLOOKUP(C81,[1]POBLACIÓN!B56:P2755,15,0)</f>
        <v>2</v>
      </c>
    </row>
    <row r="82" spans="2:17" x14ac:dyDescent="0.25">
      <c r="B82" s="156">
        <v>47</v>
      </c>
      <c r="C82" s="158">
        <f t="shared" si="0"/>
        <v>1171</v>
      </c>
      <c r="D82" s="188">
        <f>VLOOKUP(C82,[1]POBLACIÓN!B57:P2756,2,0)</f>
        <v>1</v>
      </c>
      <c r="E82" s="194">
        <f>VLOOKUP(C82,[1]POBLACIÓN!B57:P2756,3,0)</f>
        <v>36</v>
      </c>
      <c r="F82" s="194">
        <f>VLOOKUP(C82,[1]POBLACIÓN!B57:P2756,4,0)</f>
        <v>18300</v>
      </c>
      <c r="G82" s="157">
        <f>VLOOKUP(C82,[1]POBLACIÓN!B57:P2756,5,0)</f>
        <v>1.3135316350673578</v>
      </c>
      <c r="H82" s="194">
        <f>VLOOKUP(C82,[1]POBLACIÓN!B57:P2756,6,0)</f>
        <v>36000</v>
      </c>
      <c r="I82" s="194">
        <f>VLOOKUP(C82,[1]POBLACIÓN!B57:P2756,7,0)</f>
        <v>5300</v>
      </c>
      <c r="J82" s="194">
        <f>VLOOKUP(C82,[1]POBLACIÓN!B57:P2756,8,0)</f>
        <v>5000</v>
      </c>
      <c r="K82" s="194">
        <f>VLOOKUP(C82,[1]POBLACIÓN!B57:P2756,9,0)</f>
        <v>2</v>
      </c>
      <c r="L82" s="194">
        <f>VLOOKUP(C82,[1]POBLACIÓN!B57:P2756,10,0)</f>
        <v>43</v>
      </c>
      <c r="M82" s="194">
        <f>VLOOKUP(C82,[1]POBLACIÓN!B57:P2756,11,0)</f>
        <v>2</v>
      </c>
      <c r="N82" s="194">
        <f>VLOOKUP(C82,[1]POBLACIÓN!B57:P2756,12,0)</f>
        <v>2</v>
      </c>
      <c r="O82" s="194">
        <f>VLOOKUP(C82,[1]POBLACIÓN!B57:P2756,13,0)</f>
        <v>1</v>
      </c>
      <c r="P82" s="194">
        <f>VLOOKUP(C82,[1]POBLACIÓN!B57:P2756,14,0)</f>
        <v>3</v>
      </c>
      <c r="Q82" s="194">
        <f>VLOOKUP(C82,[1]POBLACIÓN!B57:P2756,15,0)</f>
        <v>1</v>
      </c>
    </row>
    <row r="83" spans="2:17" x14ac:dyDescent="0.25">
      <c r="B83" s="156">
        <v>48</v>
      </c>
      <c r="C83" s="158">
        <f t="shared" si="0"/>
        <v>1196</v>
      </c>
      <c r="D83" s="188">
        <f>VLOOKUP(C83,[1]POBLACIÓN!B58:P2757,2,0)</f>
        <v>1</v>
      </c>
      <c r="E83" s="194">
        <f>VLOOKUP(C83,[1]POBLACIÓN!B58:P2757,3,0)</f>
        <v>36</v>
      </c>
      <c r="F83" s="194">
        <f>VLOOKUP(C83,[1]POBLACIÓN!B58:P2757,4,0)</f>
        <v>24000</v>
      </c>
      <c r="G83" s="157">
        <f>VLOOKUP(C83,[1]POBLACIÓN!B58:P2757,5,0)</f>
        <v>2.1315603645005559</v>
      </c>
      <c r="H83" s="194">
        <f>VLOOKUP(C83,[1]POBLACIÓN!B58:P2757,6,0)</f>
        <v>42000</v>
      </c>
      <c r="I83" s="194">
        <f>VLOOKUP(C83,[1]POBLACIÓN!B58:P2757,7,0)</f>
        <v>6000</v>
      </c>
      <c r="J83" s="194">
        <f>VLOOKUP(C83,[1]POBLACIÓN!B58:P2757,8,0)</f>
        <v>5000</v>
      </c>
      <c r="K83" s="194">
        <f>VLOOKUP(C83,[1]POBLACIÓN!B58:P2757,9,0)</f>
        <v>2</v>
      </c>
      <c r="L83" s="194">
        <f>VLOOKUP(C83,[1]POBLACIÓN!B58:P2757,10,0)</f>
        <v>27</v>
      </c>
      <c r="M83" s="194">
        <f>VLOOKUP(C83,[1]POBLACIÓN!B58:P2757,11,0)</f>
        <v>3</v>
      </c>
      <c r="N83" s="194">
        <f>VLOOKUP(C83,[1]POBLACIÓN!B58:P2757,12,0)</f>
        <v>4</v>
      </c>
      <c r="O83" s="194">
        <f>VLOOKUP(C83,[1]POBLACIÓN!B58:P2757,13,0)</f>
        <v>2</v>
      </c>
      <c r="P83" s="194">
        <f>VLOOKUP(C83,[1]POBLACIÓN!B58:P2757,14,0)</f>
        <v>4</v>
      </c>
      <c r="Q83" s="194">
        <f>VLOOKUP(C83,[1]POBLACIÓN!B58:P2757,15,0)</f>
        <v>1</v>
      </c>
    </row>
    <row r="84" spans="2:17" x14ac:dyDescent="0.25">
      <c r="B84" s="156">
        <v>49</v>
      </c>
      <c r="C84" s="158">
        <f t="shared" si="0"/>
        <v>1221</v>
      </c>
      <c r="D84" s="188">
        <f>VLOOKUP(C84,[1]POBLACIÓN!B59:P2758,2,0)</f>
        <v>5</v>
      </c>
      <c r="E84" s="194">
        <f>VLOOKUP(C84,[1]POBLACIÓN!B59:P2758,3,0)</f>
        <v>36</v>
      </c>
      <c r="F84" s="194">
        <f>VLOOKUP(C84,[1]POBLACIÓN!B59:P2758,4,0)</f>
        <v>5400</v>
      </c>
      <c r="G84" s="157">
        <f>VLOOKUP(C84,[1]POBLACIÓN!B59:P2758,5,0)</f>
        <v>2.1895679570349014</v>
      </c>
      <c r="H84" s="194">
        <f>VLOOKUP(C84,[1]POBLACIÓN!B59:P2758,6,0)</f>
        <v>12000</v>
      </c>
      <c r="I84" s="194">
        <f>VLOOKUP(C84,[1]POBLACIÓN!B59:P2758,7,0)</f>
        <v>2600</v>
      </c>
      <c r="J84" s="194">
        <f>VLOOKUP(C84,[1]POBLACIÓN!B59:P2758,8,0)</f>
        <v>5500</v>
      </c>
      <c r="K84" s="194">
        <f>VLOOKUP(C84,[1]POBLACIÓN!B59:P2758,9,0)</f>
        <v>1</v>
      </c>
      <c r="L84" s="194">
        <f>VLOOKUP(C84,[1]POBLACIÓN!B59:P2758,10,0)</f>
        <v>51</v>
      </c>
      <c r="M84" s="194">
        <f>VLOOKUP(C84,[1]POBLACIÓN!B59:P2758,11,0)</f>
        <v>3</v>
      </c>
      <c r="N84" s="194">
        <f>VLOOKUP(C84,[1]POBLACIÓN!B59:P2758,12,0)</f>
        <v>4</v>
      </c>
      <c r="O84" s="194">
        <f>VLOOKUP(C84,[1]POBLACIÓN!B59:P2758,13,0)</f>
        <v>1</v>
      </c>
      <c r="P84" s="194">
        <f>VLOOKUP(C84,[1]POBLACIÓN!B59:P2758,14,0)</f>
        <v>4</v>
      </c>
      <c r="Q84" s="194">
        <f>VLOOKUP(C84,[1]POBLACIÓN!B59:P2758,15,0)</f>
        <v>2</v>
      </c>
    </row>
    <row r="85" spans="2:17" x14ac:dyDescent="0.25">
      <c r="B85" s="156">
        <v>50</v>
      </c>
      <c r="C85" s="158">
        <f t="shared" si="0"/>
        <v>1246</v>
      </c>
      <c r="D85" s="188">
        <f>VLOOKUP(C85,[1]POBLACIÓN!B60:P2759,2,0)</f>
        <v>4</v>
      </c>
      <c r="E85" s="194">
        <f>VLOOKUP(C85,[1]POBLACIÓN!B60:P2759,3,0)</f>
        <v>18</v>
      </c>
      <c r="F85" s="194">
        <f>VLOOKUP(C85,[1]POBLACIÓN!B60:P2759,4,0)</f>
        <v>5400</v>
      </c>
      <c r="G85" s="157">
        <f>VLOOKUP(C85,[1]POBLACIÓN!B60:P2759,5,0)</f>
        <v>2.4615967829484244</v>
      </c>
      <c r="H85" s="194">
        <f>VLOOKUP(C85,[1]POBLACIÓN!B60:P2759,6,0)</f>
        <v>18000</v>
      </c>
      <c r="I85" s="194">
        <f>VLOOKUP(C85,[1]POBLACIÓN!B60:P2759,7,0)</f>
        <v>2800</v>
      </c>
      <c r="J85" s="194">
        <f>VLOOKUP(C85,[1]POBLACIÓN!B60:P2759,8,0)</f>
        <v>6000</v>
      </c>
      <c r="K85" s="194">
        <f>VLOOKUP(C85,[1]POBLACIÓN!B60:P2759,9,0)</f>
        <v>1</v>
      </c>
      <c r="L85" s="194">
        <f>VLOOKUP(C85,[1]POBLACIÓN!B60:P2759,10,0)</f>
        <v>30</v>
      </c>
      <c r="M85" s="194">
        <f>VLOOKUP(C85,[1]POBLACIÓN!B60:P2759,11,0)</f>
        <v>1</v>
      </c>
      <c r="N85" s="194">
        <f>VLOOKUP(C85,[1]POBLACIÓN!B60:P2759,12,0)</f>
        <v>5</v>
      </c>
      <c r="O85" s="194">
        <f>VLOOKUP(C85,[1]POBLACIÓN!B60:P2759,13,0)</f>
        <v>1</v>
      </c>
      <c r="P85" s="194">
        <f>VLOOKUP(C85,[1]POBLACIÓN!B60:P2759,14,0)</f>
        <v>1</v>
      </c>
      <c r="Q85" s="194">
        <f>VLOOKUP(C85,[1]POBLACIÓN!B60:P2759,15,0)</f>
        <v>3</v>
      </c>
    </row>
    <row r="86" spans="2:17" x14ac:dyDescent="0.25">
      <c r="B86" s="156">
        <v>51</v>
      </c>
      <c r="C86" s="158">
        <f t="shared" si="0"/>
        <v>1271</v>
      </c>
      <c r="D86" s="188">
        <f>VLOOKUP(C86,[1]POBLACIÓN!B61:P2760,2,0)</f>
        <v>3</v>
      </c>
      <c r="E86" s="194">
        <f>VLOOKUP(C86,[1]POBLACIÓN!B61:P2760,3,0)</f>
        <v>48</v>
      </c>
      <c r="F86" s="194">
        <f>VLOOKUP(C86,[1]POBLACIÓN!B61:P2760,4,0)</f>
        <v>18300</v>
      </c>
      <c r="G86" s="157">
        <f>VLOOKUP(C86,[1]POBLACIÓN!B61:P2760,5,0)</f>
        <v>3.0533840015283893</v>
      </c>
      <c r="H86" s="194">
        <f>VLOOKUP(C86,[1]POBLACIÓN!B61:P2760,6,0)</f>
        <v>36000</v>
      </c>
      <c r="I86" s="194">
        <f>VLOOKUP(C86,[1]POBLACIÓN!B61:P2760,7,0)</f>
        <v>4400</v>
      </c>
      <c r="J86" s="194">
        <f>VLOOKUP(C86,[1]POBLACIÓN!B61:P2760,8,0)</f>
        <v>6000</v>
      </c>
      <c r="K86" s="194">
        <f>VLOOKUP(C86,[1]POBLACIÓN!B61:P2760,9,0)</f>
        <v>1</v>
      </c>
      <c r="L86" s="194">
        <f>VLOOKUP(C86,[1]POBLACIÓN!B61:P2760,10,0)</f>
        <v>48</v>
      </c>
      <c r="M86" s="194">
        <f>VLOOKUP(C86,[1]POBLACIÓN!B61:P2760,11,0)</f>
        <v>2</v>
      </c>
      <c r="N86" s="194">
        <f>VLOOKUP(C86,[1]POBLACIÓN!B61:P2760,12,0)</f>
        <v>1</v>
      </c>
      <c r="O86" s="194">
        <f>VLOOKUP(C86,[1]POBLACIÓN!B61:P2760,13,0)</f>
        <v>2</v>
      </c>
      <c r="P86" s="194">
        <f>VLOOKUP(C86,[1]POBLACIÓN!B61:P2760,14,0)</f>
        <v>1</v>
      </c>
      <c r="Q86" s="194">
        <f>VLOOKUP(C86,[1]POBLACIÓN!B61:P2760,15,0)</f>
        <v>1</v>
      </c>
    </row>
    <row r="87" spans="2:17" x14ac:dyDescent="0.25">
      <c r="B87" s="156">
        <v>52</v>
      </c>
      <c r="C87" s="158">
        <f t="shared" si="0"/>
        <v>1296</v>
      </c>
      <c r="D87" s="188">
        <f>VLOOKUP(C87,[1]POBLACIÓN!B62:P2761,2,0)</f>
        <v>1</v>
      </c>
      <c r="E87" s="194">
        <f>VLOOKUP(C87,[1]POBLACIÓN!B62:P2761,3,0)</f>
        <v>60</v>
      </c>
      <c r="F87" s="194">
        <f>VLOOKUP(C87,[1]POBLACIÓN!B62:P2761,4,0)</f>
        <v>18300</v>
      </c>
      <c r="G87" s="157">
        <f>VLOOKUP(C87,[1]POBLACIÓN!B62:P2761,5,0)</f>
        <v>1.11817311258097</v>
      </c>
      <c r="H87" s="194">
        <f>VLOOKUP(C87,[1]POBLACIÓN!B62:P2761,6,0)</f>
        <v>36000</v>
      </c>
      <c r="I87" s="194">
        <f>VLOOKUP(C87,[1]POBLACIÓN!B62:P2761,7,0)</f>
        <v>4400</v>
      </c>
      <c r="J87" s="194">
        <f>VLOOKUP(C87,[1]POBLACIÓN!B62:P2761,8,0)</f>
        <v>5000</v>
      </c>
      <c r="K87" s="194">
        <f>VLOOKUP(C87,[1]POBLACIÓN!B62:P2761,9,0)</f>
        <v>2</v>
      </c>
      <c r="L87" s="194">
        <f>VLOOKUP(C87,[1]POBLACIÓN!B62:P2761,10,0)</f>
        <v>29</v>
      </c>
      <c r="M87" s="194">
        <f>VLOOKUP(C87,[1]POBLACIÓN!B62:P2761,11,0)</f>
        <v>4</v>
      </c>
      <c r="N87" s="194">
        <f>VLOOKUP(C87,[1]POBLACIÓN!B62:P2761,12,0)</f>
        <v>2</v>
      </c>
      <c r="O87" s="194">
        <f>VLOOKUP(C87,[1]POBLACIÓN!B62:P2761,13,0)</f>
        <v>2</v>
      </c>
      <c r="P87" s="194">
        <f>VLOOKUP(C87,[1]POBLACIÓN!B62:P2761,14,0)</f>
        <v>3</v>
      </c>
      <c r="Q87" s="194">
        <f>VLOOKUP(C87,[1]POBLACIÓN!B62:P2761,15,0)</f>
        <v>3</v>
      </c>
    </row>
    <row r="88" spans="2:17" x14ac:dyDescent="0.25">
      <c r="B88" s="156">
        <v>53</v>
      </c>
      <c r="C88" s="158">
        <f t="shared" si="0"/>
        <v>1321</v>
      </c>
      <c r="D88" s="188">
        <f>VLOOKUP(C88,[1]POBLACIÓN!B63:P2762,2,0)</f>
        <v>2</v>
      </c>
      <c r="E88" s="194">
        <f>VLOOKUP(C88,[1]POBLACIÓN!B63:P2762,3,0)</f>
        <v>18</v>
      </c>
      <c r="F88" s="194">
        <f>VLOOKUP(C88,[1]POBLACIÓN!B63:P2762,4,0)</f>
        <v>24000</v>
      </c>
      <c r="G88" s="157">
        <f>VLOOKUP(C88,[1]POBLACIÓN!B63:P2762,5,0)</f>
        <v>1.4524090399117005</v>
      </c>
      <c r="H88" s="194">
        <f>VLOOKUP(C88,[1]POBLACIÓN!B63:P2762,6,0)</f>
        <v>36000</v>
      </c>
      <c r="I88" s="194">
        <f>VLOOKUP(C88,[1]POBLACIÓN!B63:P2762,7,0)</f>
        <v>6900</v>
      </c>
      <c r="J88" s="194">
        <f>VLOOKUP(C88,[1]POBLACIÓN!B63:P2762,8,0)</f>
        <v>6000</v>
      </c>
      <c r="K88" s="194">
        <f>VLOOKUP(C88,[1]POBLACIÓN!B63:P2762,9,0)</f>
        <v>1</v>
      </c>
      <c r="L88" s="194">
        <f>VLOOKUP(C88,[1]POBLACIÓN!B63:P2762,10,0)</f>
        <v>44</v>
      </c>
      <c r="M88" s="194">
        <f>VLOOKUP(C88,[1]POBLACIÓN!B63:P2762,11,0)</f>
        <v>2</v>
      </c>
      <c r="N88" s="194">
        <f>VLOOKUP(C88,[1]POBLACIÓN!B63:P2762,12,0)</f>
        <v>3</v>
      </c>
      <c r="O88" s="194">
        <f>VLOOKUP(C88,[1]POBLACIÓN!B63:P2762,13,0)</f>
        <v>1</v>
      </c>
      <c r="P88" s="194">
        <f>VLOOKUP(C88,[1]POBLACIÓN!B63:P2762,14,0)</f>
        <v>1</v>
      </c>
      <c r="Q88" s="194">
        <f>VLOOKUP(C88,[1]POBLACIÓN!B63:P2762,15,0)</f>
        <v>1</v>
      </c>
    </row>
    <row r="89" spans="2:17" x14ac:dyDescent="0.25">
      <c r="B89" s="156">
        <v>54</v>
      </c>
      <c r="C89" s="158">
        <f t="shared" si="0"/>
        <v>1346</v>
      </c>
      <c r="D89" s="188">
        <f>VLOOKUP(C89,[1]POBLACIÓN!B64:P2763,2,0)</f>
        <v>5</v>
      </c>
      <c r="E89" s="194">
        <f>VLOOKUP(C89,[1]POBLACIÓN!B64:P2763,3,0)</f>
        <v>36</v>
      </c>
      <c r="F89" s="194">
        <f>VLOOKUP(C89,[1]POBLACIÓN!B64:P2763,4,0)</f>
        <v>18300</v>
      </c>
      <c r="G89" s="157">
        <f>VLOOKUP(C89,[1]POBLACIÓN!B64:P2763,5,0)</f>
        <v>2.6718184314449069</v>
      </c>
      <c r="H89" s="194">
        <f>VLOOKUP(C89,[1]POBLACIÓN!B64:P2763,6,0)</f>
        <v>36000</v>
      </c>
      <c r="I89" s="194">
        <f>VLOOKUP(C89,[1]POBLACIÓN!B64:P2763,7,0)</f>
        <v>6200</v>
      </c>
      <c r="J89" s="194">
        <f>VLOOKUP(C89,[1]POBLACIÓN!B64:P2763,8,0)</f>
        <v>5500</v>
      </c>
      <c r="K89" s="194">
        <f>VLOOKUP(C89,[1]POBLACIÓN!B64:P2763,9,0)</f>
        <v>2</v>
      </c>
      <c r="L89" s="194">
        <f>VLOOKUP(C89,[1]POBLACIÓN!B64:P2763,10,0)</f>
        <v>18</v>
      </c>
      <c r="M89" s="194">
        <f>VLOOKUP(C89,[1]POBLACIÓN!B64:P2763,11,0)</f>
        <v>2</v>
      </c>
      <c r="N89" s="194">
        <f>VLOOKUP(C89,[1]POBLACIÓN!B64:P2763,12,0)</f>
        <v>1</v>
      </c>
      <c r="O89" s="194">
        <f>VLOOKUP(C89,[1]POBLACIÓN!B64:P2763,13,0)</f>
        <v>1</v>
      </c>
      <c r="P89" s="194">
        <f>VLOOKUP(C89,[1]POBLACIÓN!B64:P2763,14,0)</f>
        <v>3</v>
      </c>
      <c r="Q89" s="194">
        <f>VLOOKUP(C89,[1]POBLACIÓN!B64:P2763,15,0)</f>
        <v>1</v>
      </c>
    </row>
    <row r="90" spans="2:17" x14ac:dyDescent="0.25">
      <c r="B90" s="156">
        <v>55</v>
      </c>
      <c r="C90" s="158">
        <f t="shared" si="0"/>
        <v>1371</v>
      </c>
      <c r="D90" s="188">
        <f>VLOOKUP(C90,[1]POBLACIÓN!B65:P2764,2,0)</f>
        <v>4</v>
      </c>
      <c r="E90" s="194">
        <f>VLOOKUP(C90,[1]POBLACIÓN!B65:P2764,3,0)</f>
        <v>48</v>
      </c>
      <c r="F90" s="194">
        <f>VLOOKUP(C90,[1]POBLACIÓN!B65:P2764,4,0)</f>
        <v>14000</v>
      </c>
      <c r="G90" s="157">
        <f>VLOOKUP(C90,[1]POBLACIÓN!B65:P2764,5,0)</f>
        <v>2.5979200077545155</v>
      </c>
      <c r="H90" s="194">
        <f>VLOOKUP(C90,[1]POBLACIÓN!B65:P2764,6,0)</f>
        <v>25000</v>
      </c>
      <c r="I90" s="194">
        <f>VLOOKUP(C90,[1]POBLACIÓN!B65:P2764,7,0)</f>
        <v>4200</v>
      </c>
      <c r="J90" s="194">
        <f>VLOOKUP(C90,[1]POBLACIÓN!B65:P2764,8,0)</f>
        <v>6000</v>
      </c>
      <c r="K90" s="194">
        <f>VLOOKUP(C90,[1]POBLACIÓN!B65:P2764,9,0)</f>
        <v>2</v>
      </c>
      <c r="L90" s="194">
        <f>VLOOKUP(C90,[1]POBLACIÓN!B65:P2764,10,0)</f>
        <v>50</v>
      </c>
      <c r="M90" s="194">
        <f>VLOOKUP(C90,[1]POBLACIÓN!B65:P2764,11,0)</f>
        <v>4</v>
      </c>
      <c r="N90" s="194">
        <f>VLOOKUP(C90,[1]POBLACIÓN!B65:P2764,12,0)</f>
        <v>4</v>
      </c>
      <c r="O90" s="194">
        <f>VLOOKUP(C90,[1]POBLACIÓN!B65:P2764,13,0)</f>
        <v>2</v>
      </c>
      <c r="P90" s="194">
        <f>VLOOKUP(C90,[1]POBLACIÓN!B65:P2764,14,0)</f>
        <v>2</v>
      </c>
      <c r="Q90" s="194">
        <f>VLOOKUP(C90,[1]POBLACIÓN!B65:P2764,15,0)</f>
        <v>2</v>
      </c>
    </row>
    <row r="91" spans="2:17" x14ac:dyDescent="0.25">
      <c r="B91" s="156">
        <v>56</v>
      </c>
      <c r="C91" s="158">
        <f t="shared" si="0"/>
        <v>1396</v>
      </c>
      <c r="D91" s="188">
        <f>VLOOKUP(C91,[1]POBLACIÓN!B66:P2765,2,0)</f>
        <v>2</v>
      </c>
      <c r="E91" s="194">
        <f>VLOOKUP(C91,[1]POBLACIÓN!B66:P2765,3,0)</f>
        <v>18</v>
      </c>
      <c r="F91" s="194">
        <f>VLOOKUP(C91,[1]POBLACIÓN!B66:P2765,4,0)</f>
        <v>18300</v>
      </c>
      <c r="G91" s="157">
        <f>VLOOKUP(C91,[1]POBLACIÓN!B66:P2765,5,0)</f>
        <v>1.9025966520113684</v>
      </c>
      <c r="H91" s="194">
        <f>VLOOKUP(C91,[1]POBLACIÓN!B66:P2765,6,0)</f>
        <v>36000</v>
      </c>
      <c r="I91" s="194">
        <f>VLOOKUP(C91,[1]POBLACIÓN!B66:P2765,7,0)</f>
        <v>5200</v>
      </c>
      <c r="J91" s="194">
        <f>VLOOKUP(C91,[1]POBLACIÓN!B66:P2765,8,0)</f>
        <v>6000</v>
      </c>
      <c r="K91" s="194">
        <f>VLOOKUP(C91,[1]POBLACIÓN!B66:P2765,9,0)</f>
        <v>2</v>
      </c>
      <c r="L91" s="194">
        <f>VLOOKUP(C91,[1]POBLACIÓN!B66:P2765,10,0)</f>
        <v>40</v>
      </c>
      <c r="M91" s="194">
        <f>VLOOKUP(C91,[1]POBLACIÓN!B66:P2765,11,0)</f>
        <v>4</v>
      </c>
      <c r="N91" s="194">
        <f>VLOOKUP(C91,[1]POBLACIÓN!B66:P2765,12,0)</f>
        <v>4</v>
      </c>
      <c r="O91" s="194">
        <f>VLOOKUP(C91,[1]POBLACIÓN!B66:P2765,13,0)</f>
        <v>1</v>
      </c>
      <c r="P91" s="194">
        <f>VLOOKUP(C91,[1]POBLACIÓN!B66:P2765,14,0)</f>
        <v>1</v>
      </c>
      <c r="Q91" s="194">
        <f>VLOOKUP(C91,[1]POBLACIÓN!B66:P2765,15,0)</f>
        <v>3</v>
      </c>
    </row>
    <row r="92" spans="2:17" x14ac:dyDescent="0.25">
      <c r="B92" s="156">
        <v>57</v>
      </c>
      <c r="C92" s="158">
        <f t="shared" si="0"/>
        <v>1421</v>
      </c>
      <c r="D92" s="188">
        <f>VLOOKUP(C92,[1]POBLACIÓN!B67:P2766,2,0)</f>
        <v>4</v>
      </c>
      <c r="E92" s="194">
        <f>VLOOKUP(C92,[1]POBLACIÓN!B67:P2766,3,0)</f>
        <v>18</v>
      </c>
      <c r="F92" s="194">
        <f>VLOOKUP(C92,[1]POBLACIÓN!B67:P2766,4,0)</f>
        <v>24000</v>
      </c>
      <c r="G92" s="157">
        <f>VLOOKUP(C92,[1]POBLACIÓN!B67:P2766,5,0)</f>
        <v>1.9354756766786148</v>
      </c>
      <c r="H92" s="194">
        <f>VLOOKUP(C92,[1]POBLACIÓN!B67:P2766,6,0)</f>
        <v>36000</v>
      </c>
      <c r="I92" s="194">
        <f>VLOOKUP(C92,[1]POBLACIÓN!B67:P2766,7,0)</f>
        <v>7300</v>
      </c>
      <c r="J92" s="194">
        <f>VLOOKUP(C92,[1]POBLACIÓN!B67:P2766,8,0)</f>
        <v>6000</v>
      </c>
      <c r="K92" s="194">
        <f>VLOOKUP(C92,[1]POBLACIÓN!B67:P2766,9,0)</f>
        <v>2</v>
      </c>
      <c r="L92" s="194">
        <f>VLOOKUP(C92,[1]POBLACIÓN!B67:P2766,10,0)</f>
        <v>53</v>
      </c>
      <c r="M92" s="194">
        <f>VLOOKUP(C92,[1]POBLACIÓN!B67:P2766,11,0)</f>
        <v>3</v>
      </c>
      <c r="N92" s="194">
        <f>VLOOKUP(C92,[1]POBLACIÓN!B67:P2766,12,0)</f>
        <v>3</v>
      </c>
      <c r="O92" s="194">
        <f>VLOOKUP(C92,[1]POBLACIÓN!B67:P2766,13,0)</f>
        <v>1</v>
      </c>
      <c r="P92" s="194">
        <f>VLOOKUP(C92,[1]POBLACIÓN!B67:P2766,14,0)</f>
        <v>3</v>
      </c>
      <c r="Q92" s="194">
        <f>VLOOKUP(C92,[1]POBLACIÓN!B67:P2766,15,0)</f>
        <v>1</v>
      </c>
    </row>
    <row r="93" spans="2:17" x14ac:dyDescent="0.25">
      <c r="B93" s="156">
        <v>58</v>
      </c>
      <c r="C93" s="158">
        <f t="shared" si="0"/>
        <v>1446</v>
      </c>
      <c r="D93" s="188">
        <f>VLOOKUP(C93,[1]POBLACIÓN!B68:P2767,2,0)</f>
        <v>5</v>
      </c>
      <c r="E93" s="194">
        <f>VLOOKUP(C93,[1]POBLACIÓN!B68:P2767,3,0)</f>
        <v>36</v>
      </c>
      <c r="F93" s="194">
        <f>VLOOKUP(C93,[1]POBLACIÓN!B68:P2767,4,0)</f>
        <v>5400</v>
      </c>
      <c r="G93" s="157">
        <f>VLOOKUP(C93,[1]POBLACIÓN!B68:P2767,5,0)</f>
        <v>3.0037314463642586</v>
      </c>
      <c r="H93" s="194">
        <f>VLOOKUP(C93,[1]POBLACIÓN!B68:P2767,6,0)</f>
        <v>18000</v>
      </c>
      <c r="I93" s="194">
        <f>VLOOKUP(C93,[1]POBLACIÓN!B68:P2767,7,0)</f>
        <v>3600</v>
      </c>
      <c r="J93" s="194">
        <f>VLOOKUP(C93,[1]POBLACIÓN!B68:P2767,8,0)</f>
        <v>5500</v>
      </c>
      <c r="K93" s="194">
        <f>VLOOKUP(C93,[1]POBLACIÓN!B68:P2767,9,0)</f>
        <v>1</v>
      </c>
      <c r="L93" s="194">
        <f>VLOOKUP(C93,[1]POBLACIÓN!B68:P2767,10,0)</f>
        <v>51</v>
      </c>
      <c r="M93" s="194">
        <f>VLOOKUP(C93,[1]POBLACIÓN!B68:P2767,11,0)</f>
        <v>1</v>
      </c>
      <c r="N93" s="194">
        <f>VLOOKUP(C93,[1]POBLACIÓN!B68:P2767,12,0)</f>
        <v>4</v>
      </c>
      <c r="O93" s="194">
        <f>VLOOKUP(C93,[1]POBLACIÓN!B68:P2767,13,0)</f>
        <v>1</v>
      </c>
      <c r="P93" s="194">
        <f>VLOOKUP(C93,[1]POBLACIÓN!B68:P2767,14,0)</f>
        <v>2</v>
      </c>
      <c r="Q93" s="194">
        <f>VLOOKUP(C93,[1]POBLACIÓN!B68:P2767,15,0)</f>
        <v>3</v>
      </c>
    </row>
    <row r="94" spans="2:17" x14ac:dyDescent="0.25">
      <c r="B94" s="156">
        <v>59</v>
      </c>
      <c r="C94" s="158">
        <f t="shared" si="0"/>
        <v>1471</v>
      </c>
      <c r="D94" s="188">
        <f>VLOOKUP(C94,[1]POBLACIÓN!B69:P2768,2,0)</f>
        <v>4</v>
      </c>
      <c r="E94" s="194">
        <f>VLOOKUP(C94,[1]POBLACIÓN!B69:P2768,3,0)</f>
        <v>12</v>
      </c>
      <c r="F94" s="194">
        <f>VLOOKUP(C94,[1]POBLACIÓN!B69:P2768,4,0)</f>
        <v>14000</v>
      </c>
      <c r="G94" s="157">
        <f>VLOOKUP(C94,[1]POBLACIÓN!B69:P2768,5,0)</f>
        <v>2.3766723646607608</v>
      </c>
      <c r="H94" s="194">
        <f>VLOOKUP(C94,[1]POBLACIÓN!B69:P2768,6,0)</f>
        <v>21000</v>
      </c>
      <c r="I94" s="194">
        <f>VLOOKUP(C94,[1]POBLACIÓN!B69:P2768,7,0)</f>
        <v>3600</v>
      </c>
      <c r="J94" s="194">
        <f>VLOOKUP(C94,[1]POBLACIÓN!B69:P2768,8,0)</f>
        <v>6000</v>
      </c>
      <c r="K94" s="194">
        <f>VLOOKUP(C94,[1]POBLACIÓN!B69:P2768,9,0)</f>
        <v>1</v>
      </c>
      <c r="L94" s="194">
        <f>VLOOKUP(C94,[1]POBLACIÓN!B69:P2768,10,0)</f>
        <v>37</v>
      </c>
      <c r="M94" s="194">
        <f>VLOOKUP(C94,[1]POBLACIÓN!B69:P2768,11,0)</f>
        <v>4</v>
      </c>
      <c r="N94" s="194">
        <f>VLOOKUP(C94,[1]POBLACIÓN!B69:P2768,12,0)</f>
        <v>3</v>
      </c>
      <c r="O94" s="194">
        <f>VLOOKUP(C94,[1]POBLACIÓN!B69:P2768,13,0)</f>
        <v>1</v>
      </c>
      <c r="P94" s="194">
        <f>VLOOKUP(C94,[1]POBLACIÓN!B69:P2768,14,0)</f>
        <v>2</v>
      </c>
      <c r="Q94" s="194">
        <f>VLOOKUP(C94,[1]POBLACIÓN!B69:P2768,15,0)</f>
        <v>3</v>
      </c>
    </row>
    <row r="95" spans="2:17" x14ac:dyDescent="0.25">
      <c r="B95" s="156">
        <v>60</v>
      </c>
      <c r="C95" s="158">
        <f t="shared" si="0"/>
        <v>1496</v>
      </c>
      <c r="D95" s="188">
        <f>VLOOKUP(C95,[1]POBLACIÓN!B70:P2769,2,0)</f>
        <v>1</v>
      </c>
      <c r="E95" s="194">
        <f>VLOOKUP(C95,[1]POBLACIÓN!B70:P2769,3,0)</f>
        <v>48</v>
      </c>
      <c r="F95" s="194">
        <f>VLOOKUP(C95,[1]POBLACIÓN!B70:P2769,4,0)</f>
        <v>18300</v>
      </c>
      <c r="G95" s="157">
        <f>VLOOKUP(C95,[1]POBLACIÓN!B70:P2769,5,0)</f>
        <v>3.3764796137780513</v>
      </c>
      <c r="H95" s="194">
        <f>VLOOKUP(C95,[1]POBLACIÓN!B70:P2769,6,0)</f>
        <v>36000</v>
      </c>
      <c r="I95" s="194">
        <f>VLOOKUP(C95,[1]POBLACIÓN!B70:P2769,7,0)</f>
        <v>4400</v>
      </c>
      <c r="J95" s="194">
        <f>VLOOKUP(C95,[1]POBLACIÓN!B70:P2769,8,0)</f>
        <v>5000</v>
      </c>
      <c r="K95" s="194">
        <f>VLOOKUP(C95,[1]POBLACIÓN!B70:P2769,9,0)</f>
        <v>1</v>
      </c>
      <c r="L95" s="194">
        <f>VLOOKUP(C95,[1]POBLACIÓN!B70:P2769,10,0)</f>
        <v>54</v>
      </c>
      <c r="M95" s="194">
        <f>VLOOKUP(C95,[1]POBLACIÓN!B70:P2769,11,0)</f>
        <v>4</v>
      </c>
      <c r="N95" s="194">
        <f>VLOOKUP(C95,[1]POBLACIÓN!B70:P2769,12,0)</f>
        <v>5</v>
      </c>
      <c r="O95" s="194">
        <f>VLOOKUP(C95,[1]POBLACIÓN!B70:P2769,13,0)</f>
        <v>2</v>
      </c>
      <c r="P95" s="194">
        <f>VLOOKUP(C95,[1]POBLACIÓN!B70:P2769,14,0)</f>
        <v>1</v>
      </c>
      <c r="Q95" s="194">
        <f>VLOOKUP(C95,[1]POBLACIÓN!B70:P2769,15,0)</f>
        <v>2</v>
      </c>
    </row>
    <row r="96" spans="2:17" x14ac:dyDescent="0.25">
      <c r="B96" s="156">
        <v>61</v>
      </c>
      <c r="C96" s="158">
        <f t="shared" si="0"/>
        <v>1521</v>
      </c>
      <c r="D96" s="186">
        <f>VLOOKUP(C96,[1]POBLACIÓN!B71:P2770,2,0)</f>
        <v>1</v>
      </c>
      <c r="E96" s="194">
        <f>VLOOKUP(C96,[1]POBLACIÓN!B71:P2770,3,0)</f>
        <v>18</v>
      </c>
      <c r="F96" s="194">
        <f>VLOOKUP(C96,[1]POBLACIÓN!B71:P2770,4,0)</f>
        <v>14000</v>
      </c>
      <c r="G96" s="157">
        <f>VLOOKUP(C96,[1]POBLACIÓN!B71:P2770,5,0)</f>
        <v>2.3803818016084941</v>
      </c>
      <c r="H96" s="194">
        <f>VLOOKUP(C96,[1]POBLACIÓN!B71:P2770,6,0)</f>
        <v>25000</v>
      </c>
      <c r="I96" s="194">
        <f>VLOOKUP(C96,[1]POBLACIÓN!B71:P2770,7,0)</f>
        <v>3600</v>
      </c>
      <c r="J96" s="194">
        <f>VLOOKUP(C96,[1]POBLACIÓN!B71:P2770,8,0)</f>
        <v>5000</v>
      </c>
      <c r="K96" s="194">
        <f>VLOOKUP(C96,[1]POBLACIÓN!B71:P2770,9,0)</f>
        <v>1</v>
      </c>
      <c r="L96" s="194">
        <f>VLOOKUP(C96,[1]POBLACIÓN!B71:P2770,10,0)</f>
        <v>23</v>
      </c>
      <c r="M96" s="194">
        <f>VLOOKUP(C96,[1]POBLACIÓN!B71:P2770,11,0)</f>
        <v>3</v>
      </c>
      <c r="N96" s="194">
        <f>VLOOKUP(C96,[1]POBLACIÓN!B71:P2770,12,0)</f>
        <v>4</v>
      </c>
      <c r="O96" s="194">
        <f>VLOOKUP(C96,[1]POBLACIÓN!B71:P2770,13,0)</f>
        <v>1</v>
      </c>
      <c r="P96" s="194">
        <f>VLOOKUP(C96,[1]POBLACIÓN!B71:P2770,14,0)</f>
        <v>2</v>
      </c>
      <c r="Q96" s="194">
        <f>VLOOKUP(C96,[1]POBLACIÓN!B71:P2770,15,0)</f>
        <v>1</v>
      </c>
    </row>
    <row r="97" spans="2:17" x14ac:dyDescent="0.25">
      <c r="B97" s="156">
        <v>62</v>
      </c>
      <c r="C97" s="158">
        <f t="shared" si="0"/>
        <v>1546</v>
      </c>
      <c r="D97" s="186">
        <f>VLOOKUP(C97,[1]POBLACIÓN!B72:P2771,2,0)</f>
        <v>2</v>
      </c>
      <c r="E97" s="194">
        <f>VLOOKUP(C97,[1]POBLACIÓN!B72:P2771,3,0)</f>
        <v>36</v>
      </c>
      <c r="F97" s="194">
        <f>VLOOKUP(C97,[1]POBLACIÓN!B72:P2771,4,0)</f>
        <v>14000</v>
      </c>
      <c r="G97" s="157">
        <f>VLOOKUP(C97,[1]POBLACIÓN!B72:P2771,5,0)</f>
        <v>2.5637743892724836</v>
      </c>
      <c r="H97" s="194">
        <f>VLOOKUP(C97,[1]POBLACIÓN!B72:P2771,6,0)</f>
        <v>25000</v>
      </c>
      <c r="I97" s="194">
        <f>VLOOKUP(C97,[1]POBLACIÓN!B72:P2771,7,0)</f>
        <v>3600</v>
      </c>
      <c r="J97" s="194">
        <f>VLOOKUP(C97,[1]POBLACIÓN!B72:P2771,8,0)</f>
        <v>6000</v>
      </c>
      <c r="K97" s="194">
        <f>VLOOKUP(C97,[1]POBLACIÓN!B72:P2771,9,0)</f>
        <v>1</v>
      </c>
      <c r="L97" s="194">
        <f>VLOOKUP(C97,[1]POBLACIÓN!B72:P2771,10,0)</f>
        <v>49</v>
      </c>
      <c r="M97" s="194">
        <f>VLOOKUP(C97,[1]POBLACIÓN!B72:P2771,11,0)</f>
        <v>3</v>
      </c>
      <c r="N97" s="194">
        <f>VLOOKUP(C97,[1]POBLACIÓN!B72:P2771,12,0)</f>
        <v>2</v>
      </c>
      <c r="O97" s="194">
        <f>VLOOKUP(C97,[1]POBLACIÓN!B72:P2771,13,0)</f>
        <v>1</v>
      </c>
      <c r="P97" s="194">
        <f>VLOOKUP(C97,[1]POBLACIÓN!B72:P2771,14,0)</f>
        <v>4</v>
      </c>
      <c r="Q97" s="194">
        <f>VLOOKUP(C97,[1]POBLACIÓN!B72:P2771,15,0)</f>
        <v>1</v>
      </c>
    </row>
    <row r="98" spans="2:17" x14ac:dyDescent="0.25">
      <c r="B98" s="156">
        <v>63</v>
      </c>
      <c r="C98" s="158">
        <f t="shared" si="0"/>
        <v>1571</v>
      </c>
      <c r="D98" s="186">
        <f>VLOOKUP(C98,[1]POBLACIÓN!B73:P2772,2,0)</f>
        <v>5</v>
      </c>
      <c r="E98" s="194">
        <f>VLOOKUP(C98,[1]POBLACIÓN!B73:P2772,3,0)</f>
        <v>48</v>
      </c>
      <c r="F98" s="194">
        <f>VLOOKUP(C98,[1]POBLACIÓN!B73:P2772,4,0)</f>
        <v>14000</v>
      </c>
      <c r="G98" s="157">
        <f>VLOOKUP(C98,[1]POBLACIÓN!B73:P2772,5,0)</f>
        <v>1.3937947604658363</v>
      </c>
      <c r="H98" s="194">
        <f>VLOOKUP(C98,[1]POBLACIÓN!B73:P2772,6,0)</f>
        <v>20000</v>
      </c>
      <c r="I98" s="194">
        <f>VLOOKUP(C98,[1]POBLACIÓN!B73:P2772,7,0)</f>
        <v>3600</v>
      </c>
      <c r="J98" s="194">
        <f>VLOOKUP(C98,[1]POBLACIÓN!B73:P2772,8,0)</f>
        <v>5500</v>
      </c>
      <c r="K98" s="194">
        <f>VLOOKUP(C98,[1]POBLACIÓN!B73:P2772,9,0)</f>
        <v>2</v>
      </c>
      <c r="L98" s="194">
        <f>VLOOKUP(C98,[1]POBLACIÓN!B73:P2772,10,0)</f>
        <v>34</v>
      </c>
      <c r="M98" s="194">
        <f>VLOOKUP(C98,[1]POBLACIÓN!B73:P2772,11,0)</f>
        <v>3</v>
      </c>
      <c r="N98" s="194">
        <f>VLOOKUP(C98,[1]POBLACIÓN!B73:P2772,12,0)</f>
        <v>4</v>
      </c>
      <c r="O98" s="194">
        <f>VLOOKUP(C98,[1]POBLACIÓN!B73:P2772,13,0)</f>
        <v>1</v>
      </c>
      <c r="P98" s="194">
        <f>VLOOKUP(C98,[1]POBLACIÓN!B73:P2772,14,0)</f>
        <v>3</v>
      </c>
      <c r="Q98" s="194">
        <f>VLOOKUP(C98,[1]POBLACIÓN!B73:P2772,15,0)</f>
        <v>3</v>
      </c>
    </row>
    <row r="99" spans="2:17" x14ac:dyDescent="0.25">
      <c r="B99" s="156">
        <v>64</v>
      </c>
      <c r="C99" s="158">
        <f t="shared" si="0"/>
        <v>1596</v>
      </c>
      <c r="D99" s="186">
        <f>VLOOKUP(C99,[1]POBLACIÓN!B74:P2773,2,0)</f>
        <v>5</v>
      </c>
      <c r="E99" s="194">
        <f>VLOOKUP(C99,[1]POBLACIÓN!B74:P2773,3,0)</f>
        <v>36</v>
      </c>
      <c r="F99" s="194">
        <f>VLOOKUP(C99,[1]POBLACIÓN!B74:P2773,4,0)</f>
        <v>24000</v>
      </c>
      <c r="G99" s="157">
        <f>VLOOKUP(C99,[1]POBLACIÓN!B74:P2773,5,0)</f>
        <v>2.4357160347853259</v>
      </c>
      <c r="H99" s="194">
        <f>VLOOKUP(C99,[1]POBLACIÓN!B74:P2773,6,0)</f>
        <v>49000</v>
      </c>
      <c r="I99" s="194">
        <f>VLOOKUP(C99,[1]POBLACIÓN!B74:P2773,7,0)</f>
        <v>8400</v>
      </c>
      <c r="J99" s="194">
        <f>VLOOKUP(C99,[1]POBLACIÓN!B74:P2773,8,0)</f>
        <v>5500</v>
      </c>
      <c r="K99" s="194">
        <f>VLOOKUP(C99,[1]POBLACIÓN!B74:P2773,9,0)</f>
        <v>1</v>
      </c>
      <c r="L99" s="194">
        <f>VLOOKUP(C99,[1]POBLACIÓN!B74:P2773,10,0)</f>
        <v>21</v>
      </c>
      <c r="M99" s="194">
        <f>VLOOKUP(C99,[1]POBLACIÓN!B74:P2773,11,0)</f>
        <v>3</v>
      </c>
      <c r="N99" s="194">
        <f>VLOOKUP(C99,[1]POBLACIÓN!B74:P2773,12,0)</f>
        <v>4</v>
      </c>
      <c r="O99" s="194">
        <f>VLOOKUP(C99,[1]POBLACIÓN!B74:P2773,13,0)</f>
        <v>1</v>
      </c>
      <c r="P99" s="194">
        <f>VLOOKUP(C99,[1]POBLACIÓN!B74:P2773,14,0)</f>
        <v>4</v>
      </c>
      <c r="Q99" s="194">
        <f>VLOOKUP(C99,[1]POBLACIÓN!B74:P2773,15,0)</f>
        <v>2</v>
      </c>
    </row>
    <row r="100" spans="2:17" x14ac:dyDescent="0.25">
      <c r="B100" s="156">
        <v>65</v>
      </c>
      <c r="C100" s="158">
        <f t="shared" si="0"/>
        <v>1621</v>
      </c>
      <c r="D100" s="186">
        <f>VLOOKUP(C100,[1]POBLACIÓN!B75:P2774,2,0)</f>
        <v>5</v>
      </c>
      <c r="E100" s="194">
        <f>VLOOKUP(C100,[1]POBLACIÓN!B75:P2774,3,0)</f>
        <v>48</v>
      </c>
      <c r="F100" s="194">
        <f>VLOOKUP(C100,[1]POBLACIÓN!B75:P2774,4,0)</f>
        <v>24000</v>
      </c>
      <c r="G100" s="157">
        <f>VLOOKUP(C100,[1]POBLACIÓN!B75:P2774,5,0)</f>
        <v>2.4570312777345933</v>
      </c>
      <c r="H100" s="194">
        <f>VLOOKUP(C100,[1]POBLACIÓN!B75:P2774,6,0)</f>
        <v>45000</v>
      </c>
      <c r="I100" s="194">
        <f>VLOOKUP(C100,[1]POBLACIÓN!B75:P2774,7,0)</f>
        <v>8100</v>
      </c>
      <c r="J100" s="194">
        <f>VLOOKUP(C100,[1]POBLACIÓN!B75:P2774,8,0)</f>
        <v>5500</v>
      </c>
      <c r="K100" s="194">
        <f>VLOOKUP(C100,[1]POBLACIÓN!B75:P2774,9,0)</f>
        <v>2</v>
      </c>
      <c r="L100" s="194">
        <f>VLOOKUP(C100,[1]POBLACIÓN!B75:P2774,10,0)</f>
        <v>42</v>
      </c>
      <c r="M100" s="194">
        <f>VLOOKUP(C100,[1]POBLACIÓN!B75:P2774,11,0)</f>
        <v>4</v>
      </c>
      <c r="N100" s="194">
        <f>VLOOKUP(C100,[1]POBLACIÓN!B75:P2774,12,0)</f>
        <v>2</v>
      </c>
      <c r="O100" s="194">
        <f>VLOOKUP(C100,[1]POBLACIÓN!B75:P2774,13,0)</f>
        <v>1</v>
      </c>
      <c r="P100" s="194">
        <f>VLOOKUP(C100,[1]POBLACIÓN!B75:P2774,14,0)</f>
        <v>2</v>
      </c>
      <c r="Q100" s="194">
        <f>VLOOKUP(C100,[1]POBLACIÓN!B75:P2774,15,0)</f>
        <v>2</v>
      </c>
    </row>
    <row r="101" spans="2:17" x14ac:dyDescent="0.25">
      <c r="B101" s="156">
        <v>66</v>
      </c>
      <c r="C101" s="158">
        <f t="shared" si="0"/>
        <v>1646</v>
      </c>
      <c r="D101" s="186">
        <f>VLOOKUP(C101,[1]POBLACIÓN!B76:P2775,2,0)</f>
        <v>2</v>
      </c>
      <c r="E101" s="194">
        <f>VLOOKUP(C101,[1]POBLACIÓN!B76:P2775,3,0)</f>
        <v>12</v>
      </c>
      <c r="F101" s="194">
        <f>VLOOKUP(C101,[1]POBLACIÓN!B76:P2775,4,0)</f>
        <v>5400</v>
      </c>
      <c r="G101" s="157">
        <f>VLOOKUP(C101,[1]POBLACIÓN!B76:P2775,5,0)</f>
        <v>2.3814941694682483</v>
      </c>
      <c r="H101" s="194">
        <f>VLOOKUP(C101,[1]POBLACIÓN!B76:P2775,6,0)</f>
        <v>15000</v>
      </c>
      <c r="I101" s="194">
        <f>VLOOKUP(C101,[1]POBLACIÓN!B76:P2775,7,0)</f>
        <v>2500</v>
      </c>
      <c r="J101" s="194">
        <f>VLOOKUP(C101,[1]POBLACIÓN!B76:P2775,8,0)</f>
        <v>6000</v>
      </c>
      <c r="K101" s="194">
        <f>VLOOKUP(C101,[1]POBLACIÓN!B76:P2775,9,0)</f>
        <v>1</v>
      </c>
      <c r="L101" s="194">
        <f>VLOOKUP(C101,[1]POBLACIÓN!B76:P2775,10,0)</f>
        <v>42</v>
      </c>
      <c r="M101" s="194">
        <f>VLOOKUP(C101,[1]POBLACIÓN!B76:P2775,11,0)</f>
        <v>1</v>
      </c>
      <c r="N101" s="194">
        <f>VLOOKUP(C101,[1]POBLACIÓN!B76:P2775,12,0)</f>
        <v>5</v>
      </c>
      <c r="O101" s="194">
        <f>VLOOKUP(C101,[1]POBLACIÓN!B76:P2775,13,0)</f>
        <v>1</v>
      </c>
      <c r="P101" s="194">
        <f>VLOOKUP(C101,[1]POBLACIÓN!B76:P2775,14,0)</f>
        <v>1</v>
      </c>
      <c r="Q101" s="194">
        <f>VLOOKUP(C101,[1]POBLACIÓN!B76:P2775,15,0)</f>
        <v>1</v>
      </c>
    </row>
    <row r="102" spans="2:17" x14ac:dyDescent="0.25">
      <c r="B102" s="156">
        <v>67</v>
      </c>
      <c r="C102" s="158">
        <f t="shared" ref="C102:C143" si="1">C101+$C$20</f>
        <v>1671</v>
      </c>
      <c r="D102" s="186">
        <f>VLOOKUP(C102,[1]POBLACIÓN!B77:P2776,2,0)</f>
        <v>5</v>
      </c>
      <c r="E102" s="194">
        <f>VLOOKUP(C102,[1]POBLACIÓN!B77:P2776,3,0)</f>
        <v>12</v>
      </c>
      <c r="F102" s="194">
        <f>VLOOKUP(C102,[1]POBLACIÓN!B77:P2776,4,0)</f>
        <v>14000</v>
      </c>
      <c r="G102" s="157">
        <f>VLOOKUP(C102,[1]POBLACIÓN!B77:P2776,5,0)</f>
        <v>3.7904970413872769</v>
      </c>
      <c r="H102" s="194">
        <f>VLOOKUP(C102,[1]POBLACIÓN!B77:P2776,6,0)</f>
        <v>25000</v>
      </c>
      <c r="I102" s="194">
        <f>VLOOKUP(C102,[1]POBLACIÓN!B77:P2776,7,0)</f>
        <v>4300</v>
      </c>
      <c r="J102" s="194">
        <f>VLOOKUP(C102,[1]POBLACIÓN!B77:P2776,8,0)</f>
        <v>5500</v>
      </c>
      <c r="K102" s="194">
        <f>VLOOKUP(C102,[1]POBLACIÓN!B77:P2776,9,0)</f>
        <v>2</v>
      </c>
      <c r="L102" s="194">
        <f>VLOOKUP(C102,[1]POBLACIÓN!B77:P2776,10,0)</f>
        <v>36</v>
      </c>
      <c r="M102" s="194">
        <f>VLOOKUP(C102,[1]POBLACIÓN!B77:P2776,11,0)</f>
        <v>4</v>
      </c>
      <c r="N102" s="194">
        <f>VLOOKUP(C102,[1]POBLACIÓN!B77:P2776,12,0)</f>
        <v>4</v>
      </c>
      <c r="O102" s="194">
        <f>VLOOKUP(C102,[1]POBLACIÓN!B77:P2776,13,0)</f>
        <v>1</v>
      </c>
      <c r="P102" s="194">
        <f>VLOOKUP(C102,[1]POBLACIÓN!B77:P2776,14,0)</f>
        <v>2</v>
      </c>
      <c r="Q102" s="194">
        <f>VLOOKUP(C102,[1]POBLACIÓN!B77:P2776,15,0)</f>
        <v>1</v>
      </c>
    </row>
    <row r="103" spans="2:17" x14ac:dyDescent="0.25">
      <c r="B103" s="156">
        <v>68</v>
      </c>
      <c r="C103" s="158">
        <f t="shared" si="1"/>
        <v>1696</v>
      </c>
      <c r="D103" s="186">
        <f>VLOOKUP(C103,[1]POBLACIÓN!B78:P2777,2,0)</f>
        <v>5</v>
      </c>
      <c r="E103" s="194">
        <f>VLOOKUP(C103,[1]POBLACIÓN!B78:P2777,3,0)</f>
        <v>48</v>
      </c>
      <c r="F103" s="194">
        <f>VLOOKUP(C103,[1]POBLACIÓN!B78:P2777,4,0)</f>
        <v>18300</v>
      </c>
      <c r="G103" s="157">
        <f>VLOOKUP(C103,[1]POBLACIÓN!B78:P2777,5,0)</f>
        <v>3.4165022717284499</v>
      </c>
      <c r="H103" s="194">
        <f>VLOOKUP(C103,[1]POBLACIÓN!B78:P2777,6,0)</f>
        <v>36000</v>
      </c>
      <c r="I103" s="194">
        <f>VLOOKUP(C103,[1]POBLACIÓN!B78:P2777,7,0)</f>
        <v>6200</v>
      </c>
      <c r="J103" s="194">
        <f>VLOOKUP(C103,[1]POBLACIÓN!B78:P2777,8,0)</f>
        <v>5500</v>
      </c>
      <c r="K103" s="194">
        <f>VLOOKUP(C103,[1]POBLACIÓN!B78:P2777,9,0)</f>
        <v>2</v>
      </c>
      <c r="L103" s="194">
        <f>VLOOKUP(C103,[1]POBLACIÓN!B78:P2777,10,0)</f>
        <v>27</v>
      </c>
      <c r="M103" s="194">
        <f>VLOOKUP(C103,[1]POBLACIÓN!B78:P2777,11,0)</f>
        <v>1</v>
      </c>
      <c r="N103" s="194">
        <f>VLOOKUP(C103,[1]POBLACIÓN!B78:P2777,12,0)</f>
        <v>1</v>
      </c>
      <c r="O103" s="194">
        <f>VLOOKUP(C103,[1]POBLACIÓN!B78:P2777,13,0)</f>
        <v>2</v>
      </c>
      <c r="P103" s="194">
        <f>VLOOKUP(C103,[1]POBLACIÓN!B78:P2777,14,0)</f>
        <v>1</v>
      </c>
      <c r="Q103" s="194">
        <f>VLOOKUP(C103,[1]POBLACIÓN!B78:P2777,15,0)</f>
        <v>1</v>
      </c>
    </row>
    <row r="104" spans="2:17" x14ac:dyDescent="0.25">
      <c r="B104" s="156">
        <v>69</v>
      </c>
      <c r="C104" s="158">
        <f t="shared" si="1"/>
        <v>1721</v>
      </c>
      <c r="D104" s="186">
        <f>VLOOKUP(C104,[1]POBLACIÓN!B79:P2778,2,0)</f>
        <v>1</v>
      </c>
      <c r="E104" s="194">
        <f>VLOOKUP(C104,[1]POBLACIÓN!B79:P2778,3,0)</f>
        <v>60</v>
      </c>
      <c r="F104" s="194">
        <f>VLOOKUP(C104,[1]POBLACIÓN!B79:P2778,4,0)</f>
        <v>14000</v>
      </c>
      <c r="G104" s="157">
        <f>VLOOKUP(C104,[1]POBLACIÓN!B79:P2778,5,0)</f>
        <v>3.8256407667682755</v>
      </c>
      <c r="H104" s="194">
        <f>VLOOKUP(C104,[1]POBLACIÓN!B79:P2778,6,0)</f>
        <v>25000</v>
      </c>
      <c r="I104" s="194">
        <f>VLOOKUP(C104,[1]POBLACIÓN!B79:P2778,7,0)</f>
        <v>3600</v>
      </c>
      <c r="J104" s="194">
        <f>VLOOKUP(C104,[1]POBLACIÓN!B79:P2778,8,0)</f>
        <v>5000</v>
      </c>
      <c r="K104" s="194">
        <f>VLOOKUP(C104,[1]POBLACIÓN!B79:P2778,9,0)</f>
        <v>2</v>
      </c>
      <c r="L104" s="194">
        <f>VLOOKUP(C104,[1]POBLACIÓN!B79:P2778,10,0)</f>
        <v>55</v>
      </c>
      <c r="M104" s="194">
        <f>VLOOKUP(C104,[1]POBLACIÓN!B79:P2778,11,0)</f>
        <v>2</v>
      </c>
      <c r="N104" s="194">
        <f>VLOOKUP(C104,[1]POBLACIÓN!B79:P2778,12,0)</f>
        <v>4</v>
      </c>
      <c r="O104" s="194">
        <f>VLOOKUP(C104,[1]POBLACIÓN!B79:P2778,13,0)</f>
        <v>2</v>
      </c>
      <c r="P104" s="194">
        <f>VLOOKUP(C104,[1]POBLACIÓN!B79:P2778,14,0)</f>
        <v>4</v>
      </c>
      <c r="Q104" s="194">
        <f>VLOOKUP(C104,[1]POBLACIÓN!B79:P2778,15,0)</f>
        <v>1</v>
      </c>
    </row>
    <row r="105" spans="2:17" x14ac:dyDescent="0.25">
      <c r="B105" s="156">
        <v>70</v>
      </c>
      <c r="C105" s="158">
        <f t="shared" si="1"/>
        <v>1746</v>
      </c>
      <c r="D105" s="186">
        <f>VLOOKUP(C105,[1]POBLACIÓN!B80:P2779,2,0)</f>
        <v>2</v>
      </c>
      <c r="E105" s="194">
        <f>VLOOKUP(C105,[1]POBLACIÓN!B80:P2779,3,0)</f>
        <v>36</v>
      </c>
      <c r="F105" s="194">
        <f>VLOOKUP(C105,[1]POBLACIÓN!B80:P2779,4,0)</f>
        <v>14000</v>
      </c>
      <c r="G105" s="157">
        <f>VLOOKUP(C105,[1]POBLACIÓN!B80:P2779,5,0)</f>
        <v>3.0586261650782687</v>
      </c>
      <c r="H105" s="194">
        <f>VLOOKUP(C105,[1]POBLACIÓN!B80:P2779,6,0)</f>
        <v>25000</v>
      </c>
      <c r="I105" s="194">
        <f>VLOOKUP(C105,[1]POBLACIÓN!B80:P2779,7,0)</f>
        <v>3600</v>
      </c>
      <c r="J105" s="194">
        <f>VLOOKUP(C105,[1]POBLACIÓN!B80:P2779,8,0)</f>
        <v>6000</v>
      </c>
      <c r="K105" s="194">
        <f>VLOOKUP(C105,[1]POBLACIÓN!B80:P2779,9,0)</f>
        <v>2</v>
      </c>
      <c r="L105" s="194">
        <f>VLOOKUP(C105,[1]POBLACIÓN!B80:P2779,10,0)</f>
        <v>28</v>
      </c>
      <c r="M105" s="194">
        <f>VLOOKUP(C105,[1]POBLACIÓN!B80:P2779,11,0)</f>
        <v>1</v>
      </c>
      <c r="N105" s="194">
        <f>VLOOKUP(C105,[1]POBLACIÓN!B80:P2779,12,0)</f>
        <v>4</v>
      </c>
      <c r="O105" s="194">
        <f>VLOOKUP(C105,[1]POBLACIÓN!B80:P2779,13,0)</f>
        <v>2</v>
      </c>
      <c r="P105" s="194">
        <f>VLOOKUP(C105,[1]POBLACIÓN!B80:P2779,14,0)</f>
        <v>3</v>
      </c>
      <c r="Q105" s="194">
        <f>VLOOKUP(C105,[1]POBLACIÓN!B80:P2779,15,0)</f>
        <v>3</v>
      </c>
    </row>
    <row r="106" spans="2:17" x14ac:dyDescent="0.25">
      <c r="B106" s="156">
        <v>71</v>
      </c>
      <c r="C106" s="158">
        <f t="shared" si="1"/>
        <v>1771</v>
      </c>
      <c r="D106" s="186">
        <f>VLOOKUP(C106,[1]POBLACIÓN!B81:P2780,2,0)</f>
        <v>1</v>
      </c>
      <c r="E106" s="194">
        <f>VLOOKUP(C106,[1]POBLACIÓN!B81:P2780,3,0)</f>
        <v>18</v>
      </c>
      <c r="F106" s="194">
        <f>VLOOKUP(C106,[1]POBLACIÓN!B81:P2780,4,0)</f>
        <v>14000</v>
      </c>
      <c r="G106" s="157">
        <f>VLOOKUP(C106,[1]POBLACIÓN!B81:P2780,5,0)</f>
        <v>1.3513661377223865</v>
      </c>
      <c r="H106" s="194">
        <f>VLOOKUP(C106,[1]POBLACIÓN!B81:P2780,6,0)</f>
        <v>25000</v>
      </c>
      <c r="I106" s="194">
        <f>VLOOKUP(C106,[1]POBLACIÓN!B81:P2780,7,0)</f>
        <v>3600</v>
      </c>
      <c r="J106" s="194">
        <f>VLOOKUP(C106,[1]POBLACIÓN!B81:P2780,8,0)</f>
        <v>5000</v>
      </c>
      <c r="K106" s="194">
        <f>VLOOKUP(C106,[1]POBLACIÓN!B81:P2780,9,0)</f>
        <v>2</v>
      </c>
      <c r="L106" s="194">
        <f>VLOOKUP(C106,[1]POBLACIÓN!B81:P2780,10,0)</f>
        <v>19</v>
      </c>
      <c r="M106" s="194">
        <f>VLOOKUP(C106,[1]POBLACIÓN!B81:P2780,11,0)</f>
        <v>3</v>
      </c>
      <c r="N106" s="194">
        <f>VLOOKUP(C106,[1]POBLACIÓN!B81:P2780,12,0)</f>
        <v>4</v>
      </c>
      <c r="O106" s="194">
        <f>VLOOKUP(C106,[1]POBLACIÓN!B81:P2780,13,0)</f>
        <v>1</v>
      </c>
      <c r="P106" s="194">
        <f>VLOOKUP(C106,[1]POBLACIÓN!B81:P2780,14,0)</f>
        <v>1</v>
      </c>
      <c r="Q106" s="194">
        <f>VLOOKUP(C106,[1]POBLACIÓN!B81:P2780,15,0)</f>
        <v>1</v>
      </c>
    </row>
    <row r="107" spans="2:17" x14ac:dyDescent="0.25">
      <c r="B107" s="156">
        <v>72</v>
      </c>
      <c r="C107" s="158">
        <f t="shared" si="1"/>
        <v>1796</v>
      </c>
      <c r="D107" s="186">
        <f>VLOOKUP(C107,[1]POBLACIÓN!B82:P2781,2,0)</f>
        <v>2</v>
      </c>
      <c r="E107" s="194">
        <f>VLOOKUP(C107,[1]POBLACIÓN!B82:P2781,3,0)</f>
        <v>36</v>
      </c>
      <c r="F107" s="194">
        <f>VLOOKUP(C107,[1]POBLACIÓN!B82:P2781,4,0)</f>
        <v>14000</v>
      </c>
      <c r="G107" s="157">
        <f>VLOOKUP(C107,[1]POBLACIÓN!B82:P2781,5,0)</f>
        <v>2.5805220742391652</v>
      </c>
      <c r="H107" s="194">
        <f>VLOOKUP(C107,[1]POBLACIÓN!B82:P2781,6,0)</f>
        <v>25000</v>
      </c>
      <c r="I107" s="194">
        <f>VLOOKUP(C107,[1]POBLACIÓN!B82:P2781,7,0)</f>
        <v>4200</v>
      </c>
      <c r="J107" s="194">
        <f>VLOOKUP(C107,[1]POBLACIÓN!B82:P2781,8,0)</f>
        <v>6000</v>
      </c>
      <c r="K107" s="194">
        <f>VLOOKUP(C107,[1]POBLACIÓN!B82:P2781,9,0)</f>
        <v>1</v>
      </c>
      <c r="L107" s="194">
        <f>VLOOKUP(C107,[1]POBLACIÓN!B82:P2781,10,0)</f>
        <v>19</v>
      </c>
      <c r="M107" s="194">
        <f>VLOOKUP(C107,[1]POBLACIÓN!B82:P2781,11,0)</f>
        <v>4</v>
      </c>
      <c r="N107" s="194">
        <f>VLOOKUP(C107,[1]POBLACIÓN!B82:P2781,12,0)</f>
        <v>3</v>
      </c>
      <c r="O107" s="194">
        <f>VLOOKUP(C107,[1]POBLACIÓN!B82:P2781,13,0)</f>
        <v>1</v>
      </c>
      <c r="P107" s="194">
        <f>VLOOKUP(C107,[1]POBLACIÓN!B82:P2781,14,0)</f>
        <v>3</v>
      </c>
      <c r="Q107" s="194">
        <f>VLOOKUP(C107,[1]POBLACIÓN!B82:P2781,15,0)</f>
        <v>2</v>
      </c>
    </row>
    <row r="108" spans="2:17" x14ac:dyDescent="0.25">
      <c r="B108" s="156">
        <v>73</v>
      </c>
      <c r="C108" s="158">
        <f t="shared" si="1"/>
        <v>1821</v>
      </c>
      <c r="D108" s="186">
        <f>VLOOKUP(C108,[1]POBLACIÓN!B83:P2782,2,0)</f>
        <v>3</v>
      </c>
      <c r="E108" s="194">
        <f>VLOOKUP(C108,[1]POBLACIÓN!B83:P2782,3,0)</f>
        <v>12</v>
      </c>
      <c r="F108" s="194">
        <f>VLOOKUP(C108,[1]POBLACIÓN!B83:P2782,4,0)</f>
        <v>14000</v>
      </c>
      <c r="G108" s="157">
        <f>VLOOKUP(C108,[1]POBLACIÓN!B83:P2782,5,0)</f>
        <v>3.6240713205001418</v>
      </c>
      <c r="H108" s="194">
        <f>VLOOKUP(C108,[1]POBLACIÓN!B83:P2782,6,0)</f>
        <v>25000</v>
      </c>
      <c r="I108" s="194">
        <f>VLOOKUP(C108,[1]POBLACIÓN!B83:P2782,7,0)</f>
        <v>4700</v>
      </c>
      <c r="J108" s="194">
        <f>VLOOKUP(C108,[1]POBLACIÓN!B83:P2782,8,0)</f>
        <v>6000</v>
      </c>
      <c r="K108" s="194">
        <f>VLOOKUP(C108,[1]POBLACIÓN!B83:P2782,9,0)</f>
        <v>1</v>
      </c>
      <c r="L108" s="194">
        <f>VLOOKUP(C108,[1]POBLACIÓN!B83:P2782,10,0)</f>
        <v>24</v>
      </c>
      <c r="M108" s="194">
        <f>VLOOKUP(C108,[1]POBLACIÓN!B83:P2782,11,0)</f>
        <v>2</v>
      </c>
      <c r="N108" s="194">
        <f>VLOOKUP(C108,[1]POBLACIÓN!B83:P2782,12,0)</f>
        <v>1</v>
      </c>
      <c r="O108" s="194">
        <f>VLOOKUP(C108,[1]POBLACIÓN!B83:P2782,13,0)</f>
        <v>1</v>
      </c>
      <c r="P108" s="194">
        <f>VLOOKUP(C108,[1]POBLACIÓN!B83:P2782,14,0)</f>
        <v>4</v>
      </c>
      <c r="Q108" s="194">
        <f>VLOOKUP(C108,[1]POBLACIÓN!B83:P2782,15,0)</f>
        <v>3</v>
      </c>
    </row>
    <row r="109" spans="2:17" x14ac:dyDescent="0.25">
      <c r="B109" s="156">
        <v>74</v>
      </c>
      <c r="C109" s="158">
        <f t="shared" si="1"/>
        <v>1846</v>
      </c>
      <c r="D109" s="186">
        <f>VLOOKUP(C109,[1]POBLACIÓN!B84:P2783,2,0)</f>
        <v>1</v>
      </c>
      <c r="E109" s="194">
        <f>VLOOKUP(C109,[1]POBLACIÓN!B84:P2783,3,0)</f>
        <v>36</v>
      </c>
      <c r="F109" s="194">
        <f>VLOOKUP(C109,[1]POBLACIÓN!B84:P2783,4,0)</f>
        <v>24000</v>
      </c>
      <c r="G109" s="157">
        <f>VLOOKUP(C109,[1]POBLACIÓN!B84:P2783,5,0)</f>
        <v>2.1460836536976293</v>
      </c>
      <c r="H109" s="194">
        <f>VLOOKUP(C109,[1]POBLACIÓN!B84:P2783,6,0)</f>
        <v>41000</v>
      </c>
      <c r="I109" s="194">
        <f>VLOOKUP(C109,[1]POBLACIÓN!B84:P2783,7,0)</f>
        <v>5200</v>
      </c>
      <c r="J109" s="194">
        <f>VLOOKUP(C109,[1]POBLACIÓN!B84:P2783,8,0)</f>
        <v>5000</v>
      </c>
      <c r="K109" s="194">
        <f>VLOOKUP(C109,[1]POBLACIÓN!B84:P2783,9,0)</f>
        <v>2</v>
      </c>
      <c r="L109" s="194">
        <f>VLOOKUP(C109,[1]POBLACIÓN!B84:P2783,10,0)</f>
        <v>35</v>
      </c>
      <c r="M109" s="194">
        <f>VLOOKUP(C109,[1]POBLACIÓN!B84:P2783,11,0)</f>
        <v>3</v>
      </c>
      <c r="N109" s="194">
        <f>VLOOKUP(C109,[1]POBLACIÓN!B84:P2783,12,0)</f>
        <v>4</v>
      </c>
      <c r="O109" s="194">
        <f>VLOOKUP(C109,[1]POBLACIÓN!B84:P2783,13,0)</f>
        <v>1</v>
      </c>
      <c r="P109" s="194">
        <f>VLOOKUP(C109,[1]POBLACIÓN!B84:P2783,14,0)</f>
        <v>2</v>
      </c>
      <c r="Q109" s="194">
        <f>VLOOKUP(C109,[1]POBLACIÓN!B84:P2783,15,0)</f>
        <v>3</v>
      </c>
    </row>
    <row r="110" spans="2:17" x14ac:dyDescent="0.25">
      <c r="B110" s="156">
        <v>75</v>
      </c>
      <c r="C110" s="158">
        <f t="shared" si="1"/>
        <v>1871</v>
      </c>
      <c r="D110" s="186">
        <f>VLOOKUP(C110,[1]POBLACIÓN!B85:P2784,2,0)</f>
        <v>3</v>
      </c>
      <c r="E110" s="194">
        <f>VLOOKUP(C110,[1]POBLACIÓN!B85:P2784,3,0)</f>
        <v>48</v>
      </c>
      <c r="F110" s="194">
        <f>VLOOKUP(C110,[1]POBLACIÓN!B85:P2784,4,0)</f>
        <v>14000</v>
      </c>
      <c r="G110" s="157">
        <f>VLOOKUP(C110,[1]POBLACIÓN!B85:P2784,5,0)</f>
        <v>2.8455491014521752</v>
      </c>
      <c r="H110" s="194">
        <f>VLOOKUP(C110,[1]POBLACIÓN!B85:P2784,6,0)</f>
        <v>25000</v>
      </c>
      <c r="I110" s="194">
        <f>VLOOKUP(C110,[1]POBLACIÓN!B85:P2784,7,0)</f>
        <v>4400</v>
      </c>
      <c r="J110" s="194">
        <f>VLOOKUP(C110,[1]POBLACIÓN!B85:P2784,8,0)</f>
        <v>6000</v>
      </c>
      <c r="K110" s="194">
        <f>VLOOKUP(C110,[1]POBLACIÓN!B85:P2784,9,0)</f>
        <v>1</v>
      </c>
      <c r="L110" s="194">
        <f>VLOOKUP(C110,[1]POBLACIÓN!B85:P2784,10,0)</f>
        <v>27</v>
      </c>
      <c r="M110" s="194">
        <f>VLOOKUP(C110,[1]POBLACIÓN!B85:P2784,11,0)</f>
        <v>1</v>
      </c>
      <c r="N110" s="194">
        <f>VLOOKUP(C110,[1]POBLACIÓN!B85:P2784,12,0)</f>
        <v>1</v>
      </c>
      <c r="O110" s="194">
        <f>VLOOKUP(C110,[1]POBLACIÓN!B85:P2784,13,0)</f>
        <v>1</v>
      </c>
      <c r="P110" s="194">
        <f>VLOOKUP(C110,[1]POBLACIÓN!B85:P2784,14,0)</f>
        <v>3</v>
      </c>
      <c r="Q110" s="194">
        <f>VLOOKUP(C110,[1]POBLACIÓN!B85:P2784,15,0)</f>
        <v>3</v>
      </c>
    </row>
    <row r="111" spans="2:17" x14ac:dyDescent="0.25">
      <c r="B111" s="156">
        <v>76</v>
      </c>
      <c r="C111" s="158">
        <f t="shared" si="1"/>
        <v>1896</v>
      </c>
      <c r="D111" s="186">
        <f>VLOOKUP(C111,[1]POBLACIÓN!B86:P2785,2,0)</f>
        <v>1</v>
      </c>
      <c r="E111" s="194">
        <f>VLOOKUP(C111,[1]POBLACIÓN!B86:P2785,3,0)</f>
        <v>12</v>
      </c>
      <c r="F111" s="194">
        <f>VLOOKUP(C111,[1]POBLACIÓN!B86:P2785,4,0)</f>
        <v>18300</v>
      </c>
      <c r="G111" s="157">
        <f>VLOOKUP(C111,[1]POBLACIÓN!B86:P2785,5,0)</f>
        <v>1.4018763814645046</v>
      </c>
      <c r="H111" s="194">
        <f>VLOOKUP(C111,[1]POBLACIÓN!B86:P2785,6,0)</f>
        <v>36000</v>
      </c>
      <c r="I111" s="194">
        <f>VLOOKUP(C111,[1]POBLACIÓN!B86:P2785,7,0)</f>
        <v>5200</v>
      </c>
      <c r="J111" s="194">
        <f>VLOOKUP(C111,[1]POBLACIÓN!B86:P2785,8,0)</f>
        <v>5000</v>
      </c>
      <c r="K111" s="194">
        <f>VLOOKUP(C111,[1]POBLACIÓN!B86:P2785,9,0)</f>
        <v>2</v>
      </c>
      <c r="L111" s="194">
        <f>VLOOKUP(C111,[1]POBLACIÓN!B86:P2785,10,0)</f>
        <v>47</v>
      </c>
      <c r="M111" s="194">
        <f>VLOOKUP(C111,[1]POBLACIÓN!B86:P2785,11,0)</f>
        <v>1</v>
      </c>
      <c r="N111" s="194">
        <f>VLOOKUP(C111,[1]POBLACIÓN!B86:P2785,12,0)</f>
        <v>5</v>
      </c>
      <c r="O111" s="194">
        <f>VLOOKUP(C111,[1]POBLACIÓN!B86:P2785,13,0)</f>
        <v>1</v>
      </c>
      <c r="P111" s="194">
        <f>VLOOKUP(C111,[1]POBLACIÓN!B86:P2785,14,0)</f>
        <v>1</v>
      </c>
      <c r="Q111" s="194">
        <f>VLOOKUP(C111,[1]POBLACIÓN!B86:P2785,15,0)</f>
        <v>3</v>
      </c>
    </row>
    <row r="112" spans="2:17" x14ac:dyDescent="0.25">
      <c r="B112" s="156">
        <v>77</v>
      </c>
      <c r="C112" s="158">
        <f t="shared" si="1"/>
        <v>1921</v>
      </c>
      <c r="D112" s="186">
        <f>VLOOKUP(C112,[1]POBLACIÓN!B87:P2786,2,0)</f>
        <v>3</v>
      </c>
      <c r="E112" s="194">
        <f>VLOOKUP(C112,[1]POBLACIÓN!B87:P2786,3,0)</f>
        <v>18</v>
      </c>
      <c r="F112" s="194">
        <f>VLOOKUP(C112,[1]POBLACIÓN!B87:P2786,4,0)</f>
        <v>18300</v>
      </c>
      <c r="G112" s="157">
        <f>VLOOKUP(C112,[1]POBLACIÓN!B87:P2786,5,0)</f>
        <v>2.8312191149362209</v>
      </c>
      <c r="H112" s="194">
        <f>VLOOKUP(C112,[1]POBLACIÓN!B87:P2786,6,0)</f>
        <v>36000</v>
      </c>
      <c r="I112" s="194">
        <f>VLOOKUP(C112,[1]POBLACIÓN!B87:P2786,7,0)</f>
        <v>6200</v>
      </c>
      <c r="J112" s="194">
        <f>VLOOKUP(C112,[1]POBLACIÓN!B87:P2786,8,0)</f>
        <v>6000</v>
      </c>
      <c r="K112" s="194">
        <f>VLOOKUP(C112,[1]POBLACIÓN!B87:P2786,9,0)</f>
        <v>1</v>
      </c>
      <c r="L112" s="194">
        <f>VLOOKUP(C112,[1]POBLACIÓN!B87:P2786,10,0)</f>
        <v>47</v>
      </c>
      <c r="M112" s="194">
        <f>VLOOKUP(C112,[1]POBLACIÓN!B87:P2786,11,0)</f>
        <v>3</v>
      </c>
      <c r="N112" s="194">
        <f>VLOOKUP(C112,[1]POBLACIÓN!B87:P2786,12,0)</f>
        <v>5</v>
      </c>
      <c r="O112" s="194">
        <f>VLOOKUP(C112,[1]POBLACIÓN!B87:P2786,13,0)</f>
        <v>1</v>
      </c>
      <c r="P112" s="194">
        <f>VLOOKUP(C112,[1]POBLACIÓN!B87:P2786,14,0)</f>
        <v>3</v>
      </c>
      <c r="Q112" s="194">
        <f>VLOOKUP(C112,[1]POBLACIÓN!B87:P2786,15,0)</f>
        <v>3</v>
      </c>
    </row>
    <row r="113" spans="2:17" x14ac:dyDescent="0.25">
      <c r="B113" s="156">
        <v>78</v>
      </c>
      <c r="C113" s="158">
        <f t="shared" si="1"/>
        <v>1946</v>
      </c>
      <c r="D113" s="186">
        <f>VLOOKUP(C113,[1]POBLACIÓN!B88:P2787,2,0)</f>
        <v>3</v>
      </c>
      <c r="E113" s="194">
        <f>VLOOKUP(C113,[1]POBLACIÓN!B88:P2787,3,0)</f>
        <v>12</v>
      </c>
      <c r="F113" s="194">
        <f>VLOOKUP(C113,[1]POBLACIÓN!B88:P2787,4,0)</f>
        <v>14000</v>
      </c>
      <c r="G113" s="157">
        <f>VLOOKUP(C113,[1]POBLACIÓN!B88:P2787,5,0)</f>
        <v>3.5211295869601869</v>
      </c>
      <c r="H113" s="194">
        <f>VLOOKUP(C113,[1]POBLACIÓN!B88:P2787,6,0)</f>
        <v>25000</v>
      </c>
      <c r="I113" s="194">
        <f>VLOOKUP(C113,[1]POBLACIÓN!B88:P2787,7,0)</f>
        <v>4000</v>
      </c>
      <c r="J113" s="194">
        <f>VLOOKUP(C113,[1]POBLACIÓN!B88:P2787,8,0)</f>
        <v>6000</v>
      </c>
      <c r="K113" s="194">
        <f>VLOOKUP(C113,[1]POBLACIÓN!B88:P2787,9,0)</f>
        <v>2</v>
      </c>
      <c r="L113" s="194">
        <f>VLOOKUP(C113,[1]POBLACIÓN!B88:P2787,10,0)</f>
        <v>33</v>
      </c>
      <c r="M113" s="194">
        <f>VLOOKUP(C113,[1]POBLACIÓN!B88:P2787,11,0)</f>
        <v>1</v>
      </c>
      <c r="N113" s="194">
        <f>VLOOKUP(C113,[1]POBLACIÓN!B88:P2787,12,0)</f>
        <v>1</v>
      </c>
      <c r="O113" s="194">
        <f>VLOOKUP(C113,[1]POBLACIÓN!B88:P2787,13,0)</f>
        <v>1</v>
      </c>
      <c r="P113" s="194">
        <f>VLOOKUP(C113,[1]POBLACIÓN!B88:P2787,14,0)</f>
        <v>3</v>
      </c>
      <c r="Q113" s="194">
        <f>VLOOKUP(C113,[1]POBLACIÓN!B88:P2787,15,0)</f>
        <v>2</v>
      </c>
    </row>
    <row r="114" spans="2:17" x14ac:dyDescent="0.25">
      <c r="B114" s="156">
        <v>79</v>
      </c>
      <c r="C114" s="158">
        <f t="shared" si="1"/>
        <v>1971</v>
      </c>
      <c r="D114" s="186">
        <f>VLOOKUP(C114,[1]POBLACIÓN!B89:P2788,2,0)</f>
        <v>4</v>
      </c>
      <c r="E114" s="194">
        <f>VLOOKUP(C114,[1]POBLACIÓN!B89:P2788,3,0)</f>
        <v>36</v>
      </c>
      <c r="F114" s="194">
        <f>VLOOKUP(C114,[1]POBLACIÓN!B89:P2788,4,0)</f>
        <v>24000</v>
      </c>
      <c r="G114" s="157">
        <f>VLOOKUP(C114,[1]POBLACIÓN!B89:P2788,5,0)</f>
        <v>1.2825809324162534</v>
      </c>
      <c r="H114" s="194">
        <f>VLOOKUP(C114,[1]POBLACIÓN!B89:P2788,6,0)</f>
        <v>42000</v>
      </c>
      <c r="I114" s="194">
        <f>VLOOKUP(C114,[1]POBLACIÓN!B89:P2788,7,0)</f>
        <v>7300</v>
      </c>
      <c r="J114" s="194">
        <f>VLOOKUP(C114,[1]POBLACIÓN!B89:P2788,8,0)</f>
        <v>6000</v>
      </c>
      <c r="K114" s="194">
        <f>VLOOKUP(C114,[1]POBLACIÓN!B89:P2788,9,0)</f>
        <v>2</v>
      </c>
      <c r="L114" s="194">
        <f>VLOOKUP(C114,[1]POBLACIÓN!B89:P2788,10,0)</f>
        <v>48</v>
      </c>
      <c r="M114" s="194">
        <f>VLOOKUP(C114,[1]POBLACIÓN!B89:P2788,11,0)</f>
        <v>4</v>
      </c>
      <c r="N114" s="194">
        <f>VLOOKUP(C114,[1]POBLACIÓN!B89:P2788,12,0)</f>
        <v>2</v>
      </c>
      <c r="O114" s="194">
        <f>VLOOKUP(C114,[1]POBLACIÓN!B89:P2788,13,0)</f>
        <v>2</v>
      </c>
      <c r="P114" s="194">
        <f>VLOOKUP(C114,[1]POBLACIÓN!B89:P2788,14,0)</f>
        <v>4</v>
      </c>
      <c r="Q114" s="194">
        <f>VLOOKUP(C114,[1]POBLACIÓN!B89:P2788,15,0)</f>
        <v>2</v>
      </c>
    </row>
    <row r="115" spans="2:17" x14ac:dyDescent="0.25">
      <c r="B115" s="156">
        <v>80</v>
      </c>
      <c r="C115" s="158">
        <f t="shared" si="1"/>
        <v>1996</v>
      </c>
      <c r="D115" s="186">
        <f>VLOOKUP(C115,[1]POBLACIÓN!B90:P2789,2,0)</f>
        <v>2</v>
      </c>
      <c r="E115" s="194">
        <f>VLOOKUP(C115,[1]POBLACIÓN!B90:P2789,3,0)</f>
        <v>60</v>
      </c>
      <c r="F115" s="194">
        <f>VLOOKUP(C115,[1]POBLACIÓN!B90:P2789,4,0)</f>
        <v>18300</v>
      </c>
      <c r="G115" s="157">
        <f>VLOOKUP(C115,[1]POBLACIÓN!B90:P2789,5,0)</f>
        <v>1.2949815213992717</v>
      </c>
      <c r="H115" s="194">
        <f>VLOOKUP(C115,[1]POBLACIÓN!B90:P2789,6,0)</f>
        <v>36000</v>
      </c>
      <c r="I115" s="194">
        <f>VLOOKUP(C115,[1]POBLACIÓN!B90:P2789,7,0)</f>
        <v>4400</v>
      </c>
      <c r="J115" s="194">
        <f>VLOOKUP(C115,[1]POBLACIÓN!B90:P2789,8,0)</f>
        <v>6000</v>
      </c>
      <c r="K115" s="194">
        <f>VLOOKUP(C115,[1]POBLACIÓN!B90:P2789,9,0)</f>
        <v>1</v>
      </c>
      <c r="L115" s="194">
        <f>VLOOKUP(C115,[1]POBLACIÓN!B90:P2789,10,0)</f>
        <v>22</v>
      </c>
      <c r="M115" s="194">
        <f>VLOOKUP(C115,[1]POBLACIÓN!B90:P2789,11,0)</f>
        <v>3</v>
      </c>
      <c r="N115" s="194">
        <f>VLOOKUP(C115,[1]POBLACIÓN!B90:P2789,12,0)</f>
        <v>1</v>
      </c>
      <c r="O115" s="194">
        <f>VLOOKUP(C115,[1]POBLACIÓN!B90:P2789,13,0)</f>
        <v>2</v>
      </c>
      <c r="P115" s="194">
        <f>VLOOKUP(C115,[1]POBLACIÓN!B90:P2789,14,0)</f>
        <v>3</v>
      </c>
      <c r="Q115" s="194">
        <f>VLOOKUP(C115,[1]POBLACIÓN!B90:P2789,15,0)</f>
        <v>3</v>
      </c>
    </row>
    <row r="116" spans="2:17" x14ac:dyDescent="0.25">
      <c r="B116" s="156">
        <v>81</v>
      </c>
      <c r="C116" s="158">
        <f t="shared" si="1"/>
        <v>2021</v>
      </c>
      <c r="D116" s="186">
        <f>VLOOKUP(C116,[1]POBLACIÓN!B91:P2790,2,0)</f>
        <v>5</v>
      </c>
      <c r="E116" s="194">
        <f>VLOOKUP(C116,[1]POBLACIÓN!B91:P2790,3,0)</f>
        <v>18</v>
      </c>
      <c r="F116" s="194">
        <f>VLOOKUP(C116,[1]POBLACIÓN!B91:P2790,4,0)</f>
        <v>14000</v>
      </c>
      <c r="G116" s="157">
        <f>VLOOKUP(C116,[1]POBLACIÓN!B91:P2790,5,0)</f>
        <v>1.8750091518972412</v>
      </c>
      <c r="H116" s="194">
        <f>VLOOKUP(C116,[1]POBLACIÓN!B91:P2790,6,0)</f>
        <v>25000</v>
      </c>
      <c r="I116" s="194">
        <f>VLOOKUP(C116,[1]POBLACIÓN!B91:P2790,7,0)</f>
        <v>4400</v>
      </c>
      <c r="J116" s="194">
        <f>VLOOKUP(C116,[1]POBLACIÓN!B91:P2790,8,0)</f>
        <v>5500</v>
      </c>
      <c r="K116" s="194">
        <f>VLOOKUP(C116,[1]POBLACIÓN!B91:P2790,9,0)</f>
        <v>2</v>
      </c>
      <c r="L116" s="194">
        <f>VLOOKUP(C116,[1]POBLACIÓN!B91:P2790,10,0)</f>
        <v>44</v>
      </c>
      <c r="M116" s="194">
        <f>VLOOKUP(C116,[1]POBLACIÓN!B91:P2790,11,0)</f>
        <v>3</v>
      </c>
      <c r="N116" s="194">
        <f>VLOOKUP(C116,[1]POBLACIÓN!B91:P2790,12,0)</f>
        <v>1</v>
      </c>
      <c r="O116" s="194">
        <f>VLOOKUP(C116,[1]POBLACIÓN!B91:P2790,13,0)</f>
        <v>1</v>
      </c>
      <c r="P116" s="194">
        <f>VLOOKUP(C116,[1]POBLACIÓN!B91:P2790,14,0)</f>
        <v>4</v>
      </c>
      <c r="Q116" s="194">
        <f>VLOOKUP(C116,[1]POBLACIÓN!B91:P2790,15,0)</f>
        <v>3</v>
      </c>
    </row>
    <row r="117" spans="2:17" x14ac:dyDescent="0.25">
      <c r="B117" s="156">
        <v>82</v>
      </c>
      <c r="C117" s="158">
        <f t="shared" si="1"/>
        <v>2046</v>
      </c>
      <c r="D117" s="186">
        <f>VLOOKUP(C117,[1]POBLACIÓN!B92:P2791,2,0)</f>
        <v>4</v>
      </c>
      <c r="E117" s="194">
        <f>VLOOKUP(C117,[1]POBLACIÓN!B92:P2791,3,0)</f>
        <v>36</v>
      </c>
      <c r="F117" s="194">
        <f>VLOOKUP(C117,[1]POBLACIÓN!B92:P2791,4,0)</f>
        <v>5400</v>
      </c>
      <c r="G117" s="157">
        <f>VLOOKUP(C117,[1]POBLACIÓN!B92:P2791,5,0)</f>
        <v>1.6416528056008746</v>
      </c>
      <c r="H117" s="194">
        <f>VLOOKUP(C117,[1]POBLACIÓN!B92:P2791,6,0)</f>
        <v>18000</v>
      </c>
      <c r="I117" s="194">
        <f>VLOOKUP(C117,[1]POBLACIÓN!B92:P2791,7,0)</f>
        <v>2800</v>
      </c>
      <c r="J117" s="194">
        <f>VLOOKUP(C117,[1]POBLACIÓN!B92:P2791,8,0)</f>
        <v>6000</v>
      </c>
      <c r="K117" s="194">
        <f>VLOOKUP(C117,[1]POBLACIÓN!B92:P2791,9,0)</f>
        <v>1</v>
      </c>
      <c r="L117" s="194">
        <f>VLOOKUP(C117,[1]POBLACIÓN!B92:P2791,10,0)</f>
        <v>32</v>
      </c>
      <c r="M117" s="194">
        <f>VLOOKUP(C117,[1]POBLACIÓN!B92:P2791,11,0)</f>
        <v>1</v>
      </c>
      <c r="N117" s="194">
        <f>VLOOKUP(C117,[1]POBLACIÓN!B92:P2791,12,0)</f>
        <v>1</v>
      </c>
      <c r="O117" s="194">
        <f>VLOOKUP(C117,[1]POBLACIÓN!B92:P2791,13,0)</f>
        <v>1</v>
      </c>
      <c r="P117" s="194">
        <f>VLOOKUP(C117,[1]POBLACIÓN!B92:P2791,14,0)</f>
        <v>4</v>
      </c>
      <c r="Q117" s="194">
        <f>VLOOKUP(C117,[1]POBLACIÓN!B92:P2791,15,0)</f>
        <v>1</v>
      </c>
    </row>
    <row r="118" spans="2:17" x14ac:dyDescent="0.25">
      <c r="B118" s="156">
        <v>83</v>
      </c>
      <c r="C118" s="158">
        <f t="shared" si="1"/>
        <v>2071</v>
      </c>
      <c r="D118" s="186">
        <f>VLOOKUP(C118,[1]POBLACIÓN!B93:P2792,2,0)</f>
        <v>2</v>
      </c>
      <c r="E118" s="194">
        <f>VLOOKUP(C118,[1]POBLACIÓN!B93:P2792,3,0)</f>
        <v>60</v>
      </c>
      <c r="F118" s="194">
        <f>VLOOKUP(C118,[1]POBLACIÓN!B93:P2792,4,0)</f>
        <v>5400</v>
      </c>
      <c r="G118" s="157">
        <f>VLOOKUP(C118,[1]POBLACIÓN!B93:P2792,5,0)</f>
        <v>2.0692583459849021</v>
      </c>
      <c r="H118" s="194">
        <f>VLOOKUP(C118,[1]POBLACIÓN!B93:P2792,6,0)</f>
        <v>12000</v>
      </c>
      <c r="I118" s="194">
        <f>VLOOKUP(C118,[1]POBLACIÓN!B93:P2792,7,0)</f>
        <v>2000</v>
      </c>
      <c r="J118" s="194">
        <f>VLOOKUP(C118,[1]POBLACIÓN!B93:P2792,8,0)</f>
        <v>6000</v>
      </c>
      <c r="K118" s="194">
        <f>VLOOKUP(C118,[1]POBLACIÓN!B93:P2792,9,0)</f>
        <v>2</v>
      </c>
      <c r="L118" s="194">
        <f>VLOOKUP(C118,[1]POBLACIÓN!B93:P2792,10,0)</f>
        <v>34</v>
      </c>
      <c r="M118" s="194">
        <f>VLOOKUP(C118,[1]POBLACIÓN!B93:P2792,11,0)</f>
        <v>4</v>
      </c>
      <c r="N118" s="194">
        <f>VLOOKUP(C118,[1]POBLACIÓN!B93:P2792,12,0)</f>
        <v>4</v>
      </c>
      <c r="O118" s="194">
        <f>VLOOKUP(C118,[1]POBLACIÓN!B93:P2792,13,0)</f>
        <v>1</v>
      </c>
      <c r="P118" s="194">
        <f>VLOOKUP(C118,[1]POBLACIÓN!B93:P2792,14,0)</f>
        <v>3</v>
      </c>
      <c r="Q118" s="194">
        <f>VLOOKUP(C118,[1]POBLACIÓN!B93:P2792,15,0)</f>
        <v>3</v>
      </c>
    </row>
    <row r="119" spans="2:17" x14ac:dyDescent="0.25">
      <c r="B119" s="156">
        <v>84</v>
      </c>
      <c r="C119" s="158">
        <f t="shared" si="1"/>
        <v>2096</v>
      </c>
      <c r="D119" s="186">
        <f>VLOOKUP(C119,[1]POBLACIÓN!B94:P2793,2,0)</f>
        <v>3</v>
      </c>
      <c r="E119" s="194">
        <f>VLOOKUP(C119,[1]POBLACIÓN!B94:P2793,3,0)</f>
        <v>48</v>
      </c>
      <c r="F119" s="194">
        <f>VLOOKUP(C119,[1]POBLACIÓN!B94:P2793,4,0)</f>
        <v>24000</v>
      </c>
      <c r="G119" s="157">
        <f>VLOOKUP(C119,[1]POBLACIÓN!B94:P2793,5,0)</f>
        <v>3.5426472033959646</v>
      </c>
      <c r="H119" s="194">
        <f>VLOOKUP(C119,[1]POBLACIÓN!B94:P2793,6,0)</f>
        <v>36000</v>
      </c>
      <c r="I119" s="194">
        <f>VLOOKUP(C119,[1]POBLACIÓN!B94:P2793,7,0)</f>
        <v>7300</v>
      </c>
      <c r="J119" s="194">
        <f>VLOOKUP(C119,[1]POBLACIÓN!B94:P2793,8,0)</f>
        <v>6000</v>
      </c>
      <c r="K119" s="194">
        <f>VLOOKUP(C119,[1]POBLACIÓN!B94:P2793,9,0)</f>
        <v>2</v>
      </c>
      <c r="L119" s="194">
        <f>VLOOKUP(C119,[1]POBLACIÓN!B94:P2793,10,0)</f>
        <v>36</v>
      </c>
      <c r="M119" s="194">
        <f>VLOOKUP(C119,[1]POBLACIÓN!B94:P2793,11,0)</f>
        <v>2</v>
      </c>
      <c r="N119" s="194">
        <f>VLOOKUP(C119,[1]POBLACIÓN!B94:P2793,12,0)</f>
        <v>5</v>
      </c>
      <c r="O119" s="194">
        <f>VLOOKUP(C119,[1]POBLACIÓN!B94:P2793,13,0)</f>
        <v>2</v>
      </c>
      <c r="P119" s="194">
        <f>VLOOKUP(C119,[1]POBLACIÓN!B94:P2793,14,0)</f>
        <v>4</v>
      </c>
      <c r="Q119" s="194">
        <f>VLOOKUP(C119,[1]POBLACIÓN!B94:P2793,15,0)</f>
        <v>3</v>
      </c>
    </row>
    <row r="120" spans="2:17" x14ac:dyDescent="0.25">
      <c r="B120" s="156">
        <v>85</v>
      </c>
      <c r="C120" s="158">
        <f t="shared" si="1"/>
        <v>2121</v>
      </c>
      <c r="D120" s="186">
        <f>VLOOKUP(C120,[1]POBLACIÓN!B95:P2794,2,0)</f>
        <v>1</v>
      </c>
      <c r="E120" s="194">
        <f>VLOOKUP(C120,[1]POBLACIÓN!B95:P2794,3,0)</f>
        <v>36</v>
      </c>
      <c r="F120" s="194">
        <f>VLOOKUP(C120,[1]POBLACIÓN!B95:P2794,4,0)</f>
        <v>5400</v>
      </c>
      <c r="G120" s="157">
        <f>VLOOKUP(C120,[1]POBLACIÓN!B95:P2794,5,0)</f>
        <v>1.587253827315122</v>
      </c>
      <c r="H120" s="194">
        <f>VLOOKUP(C120,[1]POBLACIÓN!B95:P2794,6,0)</f>
        <v>15000</v>
      </c>
      <c r="I120" s="194">
        <f>VLOOKUP(C120,[1]POBLACIÓN!B95:P2794,7,0)</f>
        <v>2100</v>
      </c>
      <c r="J120" s="194">
        <f>VLOOKUP(C120,[1]POBLACIÓN!B95:P2794,8,0)</f>
        <v>5000</v>
      </c>
      <c r="K120" s="194">
        <f>VLOOKUP(C120,[1]POBLACIÓN!B95:P2794,9,0)</f>
        <v>2</v>
      </c>
      <c r="L120" s="194">
        <f>VLOOKUP(C120,[1]POBLACIÓN!B95:P2794,10,0)</f>
        <v>52</v>
      </c>
      <c r="M120" s="194">
        <f>VLOOKUP(C120,[1]POBLACIÓN!B95:P2794,11,0)</f>
        <v>3</v>
      </c>
      <c r="N120" s="194">
        <f>VLOOKUP(C120,[1]POBLACIÓN!B95:P2794,12,0)</f>
        <v>4</v>
      </c>
      <c r="O120" s="194">
        <f>VLOOKUP(C120,[1]POBLACIÓN!B95:P2794,13,0)</f>
        <v>2</v>
      </c>
      <c r="P120" s="194">
        <f>VLOOKUP(C120,[1]POBLACIÓN!B95:P2794,14,0)</f>
        <v>2</v>
      </c>
      <c r="Q120" s="194">
        <f>VLOOKUP(C120,[1]POBLACIÓN!B95:P2794,15,0)</f>
        <v>3</v>
      </c>
    </row>
    <row r="121" spans="2:17" x14ac:dyDescent="0.25">
      <c r="B121" s="156">
        <v>86</v>
      </c>
      <c r="C121" s="158">
        <f t="shared" si="1"/>
        <v>2146</v>
      </c>
      <c r="D121" s="186">
        <f>VLOOKUP(C121,[1]POBLACIÓN!B96:P2795,2,0)</f>
        <v>1</v>
      </c>
      <c r="E121" s="194">
        <f>VLOOKUP(C121,[1]POBLACIÓN!B96:P2795,3,0)</f>
        <v>36</v>
      </c>
      <c r="F121" s="194">
        <f>VLOOKUP(C121,[1]POBLACIÓN!B96:P2795,4,0)</f>
        <v>24000</v>
      </c>
      <c r="G121" s="157">
        <f>VLOOKUP(C121,[1]POBLACIÓN!B96:P2795,5,0)</f>
        <v>1.5309712419061672</v>
      </c>
      <c r="H121" s="194">
        <f>VLOOKUP(C121,[1]POBLACIÓN!B96:P2795,6,0)</f>
        <v>45000</v>
      </c>
      <c r="I121" s="194">
        <f>VLOOKUP(C121,[1]POBLACIÓN!B96:P2795,7,0)</f>
        <v>6200</v>
      </c>
      <c r="J121" s="194">
        <f>VLOOKUP(C121,[1]POBLACIÓN!B96:P2795,8,0)</f>
        <v>5000</v>
      </c>
      <c r="K121" s="194">
        <f>VLOOKUP(C121,[1]POBLACIÓN!B96:P2795,9,0)</f>
        <v>2</v>
      </c>
      <c r="L121" s="194">
        <f>VLOOKUP(C121,[1]POBLACIÓN!B96:P2795,10,0)</f>
        <v>55</v>
      </c>
      <c r="M121" s="194">
        <f>VLOOKUP(C121,[1]POBLACIÓN!B96:P2795,11,0)</f>
        <v>2</v>
      </c>
      <c r="N121" s="194">
        <f>VLOOKUP(C121,[1]POBLACIÓN!B96:P2795,12,0)</f>
        <v>4</v>
      </c>
      <c r="O121" s="194">
        <f>VLOOKUP(C121,[1]POBLACIÓN!B96:P2795,13,0)</f>
        <v>1</v>
      </c>
      <c r="P121" s="194">
        <f>VLOOKUP(C121,[1]POBLACIÓN!B96:P2795,14,0)</f>
        <v>3</v>
      </c>
      <c r="Q121" s="194">
        <f>VLOOKUP(C121,[1]POBLACIÓN!B96:P2795,15,0)</f>
        <v>1</v>
      </c>
    </row>
    <row r="122" spans="2:17" x14ac:dyDescent="0.25">
      <c r="B122" s="156">
        <v>87</v>
      </c>
      <c r="C122" s="158">
        <f t="shared" si="1"/>
        <v>2171</v>
      </c>
      <c r="D122" s="186">
        <f>VLOOKUP(C122,[1]POBLACIÓN!B97:P2796,2,0)</f>
        <v>1</v>
      </c>
      <c r="E122" s="194">
        <f>VLOOKUP(C122,[1]POBLACIÓN!B97:P2796,3,0)</f>
        <v>60</v>
      </c>
      <c r="F122" s="194">
        <f>VLOOKUP(C122,[1]POBLACIÓN!B97:P2796,4,0)</f>
        <v>14000</v>
      </c>
      <c r="G122" s="157">
        <f>VLOOKUP(C122,[1]POBLACIÓN!B97:P2796,5,0)</f>
        <v>1.6013229117083096</v>
      </c>
      <c r="H122" s="194">
        <f>VLOOKUP(C122,[1]POBLACIÓN!B97:P2796,6,0)</f>
        <v>25000</v>
      </c>
      <c r="I122" s="194">
        <f>VLOOKUP(C122,[1]POBLACIÓN!B97:P2796,7,0)</f>
        <v>3700</v>
      </c>
      <c r="J122" s="194">
        <f>VLOOKUP(C122,[1]POBLACIÓN!B97:P2796,8,0)</f>
        <v>5000</v>
      </c>
      <c r="K122" s="194">
        <f>VLOOKUP(C122,[1]POBLACIÓN!B97:P2796,9,0)</f>
        <v>1</v>
      </c>
      <c r="L122" s="194">
        <f>VLOOKUP(C122,[1]POBLACIÓN!B97:P2796,10,0)</f>
        <v>30</v>
      </c>
      <c r="M122" s="194">
        <f>VLOOKUP(C122,[1]POBLACIÓN!B97:P2796,11,0)</f>
        <v>1</v>
      </c>
      <c r="N122" s="194">
        <f>VLOOKUP(C122,[1]POBLACIÓN!B97:P2796,12,0)</f>
        <v>3</v>
      </c>
      <c r="O122" s="194">
        <f>VLOOKUP(C122,[1]POBLACIÓN!B97:P2796,13,0)</f>
        <v>1</v>
      </c>
      <c r="P122" s="194">
        <f>VLOOKUP(C122,[1]POBLACIÓN!B97:P2796,14,0)</f>
        <v>1</v>
      </c>
      <c r="Q122" s="194">
        <f>VLOOKUP(C122,[1]POBLACIÓN!B97:P2796,15,0)</f>
        <v>2</v>
      </c>
    </row>
    <row r="123" spans="2:17" x14ac:dyDescent="0.25">
      <c r="B123" s="156">
        <v>88</v>
      </c>
      <c r="C123" s="158">
        <f t="shared" si="1"/>
        <v>2196</v>
      </c>
      <c r="D123" s="186">
        <f>VLOOKUP(C123,[1]POBLACIÓN!B98:P2797,2,0)</f>
        <v>3</v>
      </c>
      <c r="E123" s="194">
        <f>VLOOKUP(C123,[1]POBLACIÓN!B98:P2797,3,0)</f>
        <v>36</v>
      </c>
      <c r="F123" s="194">
        <f>VLOOKUP(C123,[1]POBLACIÓN!B98:P2797,4,0)</f>
        <v>14000</v>
      </c>
      <c r="G123" s="157">
        <f>VLOOKUP(C123,[1]POBLACIÓN!B98:P2797,5,0)</f>
        <v>1.445851611631527</v>
      </c>
      <c r="H123" s="194">
        <f>VLOOKUP(C123,[1]POBLACIÓN!B98:P2797,6,0)</f>
        <v>25000</v>
      </c>
      <c r="I123" s="194">
        <f>VLOOKUP(C123,[1]POBLACIÓN!B98:P2797,7,0)</f>
        <v>4400</v>
      </c>
      <c r="J123" s="194">
        <f>VLOOKUP(C123,[1]POBLACIÓN!B98:P2797,8,0)</f>
        <v>6000</v>
      </c>
      <c r="K123" s="194">
        <f>VLOOKUP(C123,[1]POBLACIÓN!B98:P2797,9,0)</f>
        <v>1</v>
      </c>
      <c r="L123" s="194">
        <f>VLOOKUP(C123,[1]POBLACIÓN!B98:P2797,10,0)</f>
        <v>20</v>
      </c>
      <c r="M123" s="194">
        <f>VLOOKUP(C123,[1]POBLACIÓN!B98:P2797,11,0)</f>
        <v>1</v>
      </c>
      <c r="N123" s="194">
        <f>VLOOKUP(C123,[1]POBLACIÓN!B98:P2797,12,0)</f>
        <v>4</v>
      </c>
      <c r="O123" s="194">
        <f>VLOOKUP(C123,[1]POBLACIÓN!B98:P2797,13,0)</f>
        <v>2</v>
      </c>
      <c r="P123" s="194">
        <f>VLOOKUP(C123,[1]POBLACIÓN!B98:P2797,14,0)</f>
        <v>1</v>
      </c>
      <c r="Q123" s="194">
        <f>VLOOKUP(C123,[1]POBLACIÓN!B98:P2797,15,0)</f>
        <v>3</v>
      </c>
    </row>
    <row r="124" spans="2:17" x14ac:dyDescent="0.25">
      <c r="B124" s="156">
        <v>89</v>
      </c>
      <c r="C124" s="158">
        <f t="shared" si="1"/>
        <v>2221</v>
      </c>
      <c r="D124" s="186">
        <f>VLOOKUP(C124,[1]POBLACIÓN!B99:P2798,2,0)</f>
        <v>4</v>
      </c>
      <c r="E124" s="194">
        <f>VLOOKUP(C124,[1]POBLACIÓN!B99:P2798,3,0)</f>
        <v>36</v>
      </c>
      <c r="F124" s="194">
        <f>VLOOKUP(C124,[1]POBLACIÓN!B99:P2798,4,0)</f>
        <v>18300</v>
      </c>
      <c r="G124" s="157">
        <f>VLOOKUP(C124,[1]POBLACIÓN!B99:P2798,5,0)</f>
        <v>2.6061065689341425</v>
      </c>
      <c r="H124" s="194">
        <f>VLOOKUP(C124,[1]POBLACIÓN!B99:P2798,6,0)</f>
        <v>36000</v>
      </c>
      <c r="I124" s="194">
        <f>VLOOKUP(C124,[1]POBLACIÓN!B99:P2798,7,0)</f>
        <v>5200</v>
      </c>
      <c r="J124" s="194">
        <f>VLOOKUP(C124,[1]POBLACIÓN!B99:P2798,8,0)</f>
        <v>6000</v>
      </c>
      <c r="K124" s="194">
        <f>VLOOKUP(C124,[1]POBLACIÓN!B99:P2798,9,0)</f>
        <v>1</v>
      </c>
      <c r="L124" s="194">
        <f>VLOOKUP(C124,[1]POBLACIÓN!B99:P2798,10,0)</f>
        <v>32</v>
      </c>
      <c r="M124" s="194">
        <f>VLOOKUP(C124,[1]POBLACIÓN!B99:P2798,11,0)</f>
        <v>3</v>
      </c>
      <c r="N124" s="194">
        <f>VLOOKUP(C124,[1]POBLACIÓN!B99:P2798,12,0)</f>
        <v>4</v>
      </c>
      <c r="O124" s="194">
        <f>VLOOKUP(C124,[1]POBLACIÓN!B99:P2798,13,0)</f>
        <v>2</v>
      </c>
      <c r="P124" s="194">
        <f>VLOOKUP(C124,[1]POBLACIÓN!B99:P2798,14,0)</f>
        <v>4</v>
      </c>
      <c r="Q124" s="194">
        <f>VLOOKUP(C124,[1]POBLACIÓN!B99:P2798,15,0)</f>
        <v>1</v>
      </c>
    </row>
    <row r="125" spans="2:17" x14ac:dyDescent="0.25">
      <c r="B125" s="156">
        <v>90</v>
      </c>
      <c r="C125" s="158">
        <f t="shared" si="1"/>
        <v>2246</v>
      </c>
      <c r="D125" s="186">
        <f>VLOOKUP(C125,[1]POBLACIÓN!B100:P2799,2,0)</f>
        <v>5</v>
      </c>
      <c r="E125" s="194">
        <f>VLOOKUP(C125,[1]POBLACIÓN!B100:P2799,3,0)</f>
        <v>18</v>
      </c>
      <c r="F125" s="194">
        <f>VLOOKUP(C125,[1]POBLACIÓN!B100:P2799,4,0)</f>
        <v>24000</v>
      </c>
      <c r="G125" s="157">
        <f>VLOOKUP(C125,[1]POBLACIÓN!B100:P2799,5,0)</f>
        <v>1.1934476260871008</v>
      </c>
      <c r="H125" s="194">
        <f>VLOOKUP(C125,[1]POBLACIÓN!B100:P2799,6,0)</f>
        <v>47000</v>
      </c>
      <c r="I125" s="194">
        <f>VLOOKUP(C125,[1]POBLACIÓN!B100:P2799,7,0)</f>
        <v>8400</v>
      </c>
      <c r="J125" s="194">
        <f>VLOOKUP(C125,[1]POBLACIÓN!B100:P2799,8,0)</f>
        <v>5500</v>
      </c>
      <c r="K125" s="194">
        <f>VLOOKUP(C125,[1]POBLACIÓN!B100:P2799,9,0)</f>
        <v>2</v>
      </c>
      <c r="L125" s="194">
        <f>VLOOKUP(C125,[1]POBLACIÓN!B100:P2799,10,0)</f>
        <v>28</v>
      </c>
      <c r="M125" s="175">
        <f>VLOOKUP(C125,[1]POBLACIÓN!B100:P2799,11,0)</f>
        <v>2</v>
      </c>
      <c r="N125" s="194">
        <f>VLOOKUP(C125,[1]POBLACIÓN!B100:P2799,12,0)</f>
        <v>4</v>
      </c>
      <c r="O125" s="194">
        <f>VLOOKUP(C125,[1]POBLACIÓN!B100:P2799,13,0)</f>
        <v>2</v>
      </c>
      <c r="P125" s="194">
        <f>VLOOKUP(C125,[1]POBLACIÓN!B100:P2799,14,0)</f>
        <v>4</v>
      </c>
      <c r="Q125" s="194">
        <f>VLOOKUP(C125,[1]POBLACIÓN!B100:P2799,15,0)</f>
        <v>2</v>
      </c>
    </row>
    <row r="126" spans="2:17" x14ac:dyDescent="0.25">
      <c r="B126" s="156">
        <v>91</v>
      </c>
      <c r="C126" s="158">
        <f t="shared" si="1"/>
        <v>2271</v>
      </c>
      <c r="D126" s="186">
        <f>VLOOKUP(C126,[1]POBLACIÓN!B101:P2800,2,0)</f>
        <v>4</v>
      </c>
      <c r="E126" s="194">
        <f>VLOOKUP(C126,[1]POBLACIÓN!B101:P2800,3,0)</f>
        <v>36</v>
      </c>
      <c r="F126" s="194">
        <f>VLOOKUP(C126,[1]POBLACIÓN!B101:P2800,4,0)</f>
        <v>14000</v>
      </c>
      <c r="G126" s="157">
        <f>VLOOKUP(C126,[1]POBLACIÓN!B101:P2800,5,0)</f>
        <v>2.1654638595680522</v>
      </c>
      <c r="H126" s="194">
        <f>VLOOKUP(C126,[1]POBLACIÓN!B101:P2800,6,0)</f>
        <v>25000</v>
      </c>
      <c r="I126" s="194">
        <f>VLOOKUP(C126,[1]POBLACIÓN!B101:P2800,7,0)</f>
        <v>4400</v>
      </c>
      <c r="J126" s="194">
        <f>VLOOKUP(C126,[1]POBLACIÓN!B101:P2800,8,0)</f>
        <v>6000</v>
      </c>
      <c r="K126" s="194">
        <f>VLOOKUP(C126,[1]POBLACIÓN!B101:P2800,9,0)</f>
        <v>1</v>
      </c>
      <c r="L126" s="194">
        <f>VLOOKUP(C126,[1]POBLACIÓN!B101:P2800,10,0)</f>
        <v>27</v>
      </c>
      <c r="M126" s="194">
        <f>VLOOKUP(C126,[1]POBLACIÓN!B101:P2800,11,0)</f>
        <v>3</v>
      </c>
      <c r="N126" s="194">
        <f>VLOOKUP(C126,[1]POBLACIÓN!B101:P2800,12,0)</f>
        <v>4</v>
      </c>
      <c r="O126" s="194">
        <f>VLOOKUP(C126,[1]POBLACIÓN!B101:P2800,13,0)</f>
        <v>1</v>
      </c>
      <c r="P126" s="194">
        <f>VLOOKUP(C126,[1]POBLACIÓN!B101:P2800,14,0)</f>
        <v>1</v>
      </c>
      <c r="Q126" s="194">
        <f>VLOOKUP(C126,[1]POBLACIÓN!B101:P2800,15,0)</f>
        <v>2</v>
      </c>
    </row>
    <row r="127" spans="2:17" x14ac:dyDescent="0.25">
      <c r="B127" s="156">
        <v>92</v>
      </c>
      <c r="C127" s="158">
        <f t="shared" si="1"/>
        <v>2296</v>
      </c>
      <c r="D127" s="186">
        <f>VLOOKUP(C127,[1]POBLACIÓN!B102:P2801,2,0)</f>
        <v>3</v>
      </c>
      <c r="E127" s="194">
        <f>VLOOKUP(C127,[1]POBLACIÓN!B102:P2801,3,0)</f>
        <v>36</v>
      </c>
      <c r="F127" s="194">
        <f>VLOOKUP(C127,[1]POBLACIÓN!B102:P2801,4,0)</f>
        <v>5400</v>
      </c>
      <c r="G127" s="157">
        <f>VLOOKUP(C127,[1]POBLACIÓN!B102:P2801,5,0)</f>
        <v>2.0101574727679479</v>
      </c>
      <c r="H127" s="194">
        <f>VLOOKUP(C127,[1]POBLACIÓN!B102:P2801,6,0)</f>
        <v>18000</v>
      </c>
      <c r="I127" s="194">
        <f>VLOOKUP(C127,[1]POBLACIÓN!B102:P2801,7,0)</f>
        <v>3600</v>
      </c>
      <c r="J127" s="194">
        <f>VLOOKUP(C127,[1]POBLACIÓN!B102:P2801,8,0)</f>
        <v>6000</v>
      </c>
      <c r="K127" s="194">
        <f>VLOOKUP(C127,[1]POBLACIÓN!B102:P2801,9,0)</f>
        <v>2</v>
      </c>
      <c r="L127" s="194">
        <f>VLOOKUP(C127,[1]POBLACIÓN!B102:P2801,10,0)</f>
        <v>30</v>
      </c>
      <c r="M127" s="194">
        <f>VLOOKUP(C127,[1]POBLACIÓN!B102:P2801,11,0)</f>
        <v>3</v>
      </c>
      <c r="N127" s="194">
        <f>VLOOKUP(C127,[1]POBLACIÓN!B102:P2801,12,0)</f>
        <v>4</v>
      </c>
      <c r="O127" s="194">
        <f>VLOOKUP(C127,[1]POBLACIÓN!B102:P2801,13,0)</f>
        <v>2</v>
      </c>
      <c r="P127" s="194">
        <f>VLOOKUP(C127,[1]POBLACIÓN!B102:P2801,14,0)</f>
        <v>4</v>
      </c>
      <c r="Q127" s="194">
        <f>VLOOKUP(C127,[1]POBLACIÓN!B102:P2801,15,0)</f>
        <v>3</v>
      </c>
    </row>
    <row r="128" spans="2:17" x14ac:dyDescent="0.25">
      <c r="B128" s="156">
        <v>93</v>
      </c>
      <c r="C128" s="158">
        <f t="shared" si="1"/>
        <v>2321</v>
      </c>
      <c r="D128" s="186">
        <f>VLOOKUP(C128,[1]POBLACIÓN!B103:P2802,2,0)</f>
        <v>2</v>
      </c>
      <c r="E128" s="194">
        <f>VLOOKUP(C128,[1]POBLACIÓN!B103:P2802,3,0)</f>
        <v>12</v>
      </c>
      <c r="F128" s="194">
        <f>VLOOKUP(C128,[1]POBLACIÓN!B103:P2802,4,0)</f>
        <v>14000</v>
      </c>
      <c r="G128" s="157">
        <f>VLOOKUP(C128,[1]POBLACIÓN!B103:P2802,5,0)</f>
        <v>2.1629360956448203</v>
      </c>
      <c r="H128" s="194">
        <f>VLOOKUP(C128,[1]POBLACIÓN!B103:P2802,6,0)</f>
        <v>25000</v>
      </c>
      <c r="I128" s="194">
        <f>VLOOKUP(C128,[1]POBLACIÓN!B103:P2802,7,0)</f>
        <v>4400</v>
      </c>
      <c r="J128" s="194">
        <f>VLOOKUP(C128,[1]POBLACIÓN!B103:P2802,8,0)</f>
        <v>6000</v>
      </c>
      <c r="K128" s="194">
        <f>VLOOKUP(C128,[1]POBLACIÓN!B103:P2802,9,0)</f>
        <v>2</v>
      </c>
      <c r="L128" s="194">
        <f>VLOOKUP(C128,[1]POBLACIÓN!B103:P2802,10,0)</f>
        <v>25</v>
      </c>
      <c r="M128" s="194">
        <f>VLOOKUP(C128,[1]POBLACIÓN!B103:P2802,11,0)</f>
        <v>1</v>
      </c>
      <c r="N128" s="194">
        <f>VLOOKUP(C128,[1]POBLACIÓN!B103:P2802,12,0)</f>
        <v>3</v>
      </c>
      <c r="O128" s="194">
        <f>VLOOKUP(C128,[1]POBLACIÓN!B103:P2802,13,0)</f>
        <v>2</v>
      </c>
      <c r="P128" s="194">
        <f>VLOOKUP(C128,[1]POBLACIÓN!B103:P2802,14,0)</f>
        <v>3</v>
      </c>
      <c r="Q128" s="194">
        <f>VLOOKUP(C128,[1]POBLACIÓN!B103:P2802,15,0)</f>
        <v>3</v>
      </c>
    </row>
    <row r="129" spans="2:17" x14ac:dyDescent="0.25">
      <c r="B129" s="156">
        <v>94</v>
      </c>
      <c r="C129" s="158">
        <f t="shared" si="1"/>
        <v>2346</v>
      </c>
      <c r="D129" s="186">
        <f>VLOOKUP(C129,[1]POBLACIÓN!B104:P2803,2,0)</f>
        <v>3</v>
      </c>
      <c r="E129" s="194">
        <f>VLOOKUP(C129,[1]POBLACIÓN!B104:P2803,3,0)</f>
        <v>36</v>
      </c>
      <c r="F129" s="194">
        <f>VLOOKUP(C129,[1]POBLACIÓN!B104:P2803,4,0)</f>
        <v>5400</v>
      </c>
      <c r="G129" s="157">
        <f>VLOOKUP(C129,[1]POBLACIÓN!B104:P2803,5,0)</f>
        <v>2.6826722538652858</v>
      </c>
      <c r="H129" s="194">
        <f>VLOOKUP(C129,[1]POBLACIÓN!B104:P2803,6,0)</f>
        <v>12000</v>
      </c>
      <c r="I129" s="194">
        <f>VLOOKUP(C129,[1]POBLACIÓN!B104:P2803,7,0)</f>
        <v>2300</v>
      </c>
      <c r="J129" s="194">
        <f>VLOOKUP(C129,[1]POBLACIÓN!B104:P2803,8,0)</f>
        <v>6000</v>
      </c>
      <c r="K129" s="194">
        <f>VLOOKUP(C129,[1]POBLACIÓN!B104:P2803,9,0)</f>
        <v>2</v>
      </c>
      <c r="L129" s="194">
        <f>VLOOKUP(C129,[1]POBLACIÓN!B104:P2803,10,0)</f>
        <v>42</v>
      </c>
      <c r="M129" s="194">
        <f>VLOOKUP(C129,[1]POBLACIÓN!B104:P2803,11,0)</f>
        <v>3</v>
      </c>
      <c r="N129" s="194">
        <f>VLOOKUP(C129,[1]POBLACIÓN!B104:P2803,12,0)</f>
        <v>4</v>
      </c>
      <c r="O129" s="194">
        <f>VLOOKUP(C129,[1]POBLACIÓN!B104:P2803,13,0)</f>
        <v>1</v>
      </c>
      <c r="P129" s="194">
        <f>VLOOKUP(C129,[1]POBLACIÓN!B104:P2803,14,0)</f>
        <v>3</v>
      </c>
      <c r="Q129" s="194">
        <f>VLOOKUP(C129,[1]POBLACIÓN!B104:P2803,15,0)</f>
        <v>3</v>
      </c>
    </row>
    <row r="130" spans="2:17" x14ac:dyDescent="0.25">
      <c r="B130" s="156">
        <v>95</v>
      </c>
      <c r="C130" s="158">
        <f t="shared" si="1"/>
        <v>2371</v>
      </c>
      <c r="D130" s="186">
        <f>VLOOKUP(C130,[1]POBLACIÓN!B105:P2804,2,0)</f>
        <v>3</v>
      </c>
      <c r="E130" s="194">
        <f>VLOOKUP(C130,[1]POBLACIÓN!B105:P2804,3,0)</f>
        <v>48</v>
      </c>
      <c r="F130" s="194">
        <f>VLOOKUP(C130,[1]POBLACIÓN!B105:P2804,4,0)</f>
        <v>14000</v>
      </c>
      <c r="G130" s="157">
        <f>VLOOKUP(C130,[1]POBLACIÓN!B105:P2804,5,0)</f>
        <v>3.0692346318465997</v>
      </c>
      <c r="H130" s="194">
        <f>VLOOKUP(C130,[1]POBLACIÓN!B105:P2804,6,0)</f>
        <v>25000</v>
      </c>
      <c r="I130" s="194">
        <f>VLOOKUP(C130,[1]POBLACIÓN!B105:P2804,7,0)</f>
        <v>3600</v>
      </c>
      <c r="J130" s="194">
        <f>VLOOKUP(C130,[1]POBLACIÓN!B105:P2804,8,0)</f>
        <v>6000</v>
      </c>
      <c r="K130" s="194">
        <f>VLOOKUP(C130,[1]POBLACIÓN!B105:P2804,9,0)</f>
        <v>1</v>
      </c>
      <c r="L130" s="194">
        <f>VLOOKUP(C130,[1]POBLACIÓN!B105:P2804,10,0)</f>
        <v>48</v>
      </c>
      <c r="M130" s="194">
        <f>VLOOKUP(C130,[1]POBLACIÓN!B105:P2804,11,0)</f>
        <v>1</v>
      </c>
      <c r="N130" s="194">
        <f>VLOOKUP(C130,[1]POBLACIÓN!B105:P2804,12,0)</f>
        <v>4</v>
      </c>
      <c r="O130" s="194">
        <f>VLOOKUP(C130,[1]POBLACIÓN!B105:P2804,13,0)</f>
        <v>1</v>
      </c>
      <c r="P130" s="194">
        <f>VLOOKUP(C130,[1]POBLACIÓN!B105:P2804,14,0)</f>
        <v>2</v>
      </c>
      <c r="Q130" s="194">
        <f>VLOOKUP(C130,[1]POBLACIÓN!B105:P2804,15,0)</f>
        <v>3</v>
      </c>
    </row>
    <row r="131" spans="2:17" x14ac:dyDescent="0.25">
      <c r="B131" s="156">
        <v>96</v>
      </c>
      <c r="C131" s="158">
        <f t="shared" si="1"/>
        <v>2396</v>
      </c>
      <c r="D131" s="186">
        <f>VLOOKUP(C131,[1]POBLACIÓN!B106:P2805,2,0)</f>
        <v>2</v>
      </c>
      <c r="E131" s="194">
        <f>VLOOKUP(C131,[1]POBLACIÓN!B106:P2805,3,0)</f>
        <v>36</v>
      </c>
      <c r="F131" s="194">
        <f>VLOOKUP(C131,[1]POBLACIÓN!B106:P2805,4,0)</f>
        <v>24000</v>
      </c>
      <c r="G131" s="157">
        <f>VLOOKUP(C131,[1]POBLACIÓN!B106:P2805,5,0)</f>
        <v>3.3683534262434369</v>
      </c>
      <c r="H131" s="194">
        <f>VLOOKUP(C131,[1]POBLACIÓN!B106:P2805,6,0)</f>
        <v>36000</v>
      </c>
      <c r="I131" s="194">
        <f>VLOOKUP(C131,[1]POBLACIÓN!B106:P2805,7,0)</f>
        <v>6900</v>
      </c>
      <c r="J131" s="194">
        <f>VLOOKUP(C131,[1]POBLACIÓN!B106:P2805,8,0)</f>
        <v>6000</v>
      </c>
      <c r="K131" s="194">
        <f>VLOOKUP(C131,[1]POBLACIÓN!B106:P2805,9,0)</f>
        <v>2</v>
      </c>
      <c r="L131" s="194">
        <f>VLOOKUP(C131,[1]POBLACIÓN!B106:P2805,10,0)</f>
        <v>24</v>
      </c>
      <c r="M131" s="194">
        <f>VLOOKUP(C131,[1]POBLACIÓN!B106:P2805,11,0)</f>
        <v>1</v>
      </c>
      <c r="N131" s="194">
        <f>VLOOKUP(C131,[1]POBLACIÓN!B106:P2805,12,0)</f>
        <v>3</v>
      </c>
      <c r="O131" s="194">
        <f>VLOOKUP(C131,[1]POBLACIÓN!B106:P2805,13,0)</f>
        <v>2</v>
      </c>
      <c r="P131" s="194">
        <f>VLOOKUP(C131,[1]POBLACIÓN!B106:P2805,14,0)</f>
        <v>4</v>
      </c>
      <c r="Q131" s="194">
        <f>VLOOKUP(C131,[1]POBLACIÓN!B106:P2805,15,0)</f>
        <v>3</v>
      </c>
    </row>
    <row r="132" spans="2:17" x14ac:dyDescent="0.25">
      <c r="B132" s="156">
        <v>97</v>
      </c>
      <c r="C132" s="158">
        <f t="shared" si="1"/>
        <v>2421</v>
      </c>
      <c r="D132" s="186">
        <f>VLOOKUP(C132,[1]POBLACIÓN!B107:P2806,2,0)</f>
        <v>1</v>
      </c>
      <c r="E132" s="194">
        <f>VLOOKUP(C132,[1]POBLACIÓN!B107:P2806,3,0)</f>
        <v>36</v>
      </c>
      <c r="F132" s="194">
        <f>VLOOKUP(C132,[1]POBLACIÓN!B107:P2806,4,0)</f>
        <v>24000</v>
      </c>
      <c r="G132" s="157">
        <f>VLOOKUP(C132,[1]POBLACIÓN!B107:P2806,5,0)</f>
        <v>1.9203216759826691</v>
      </c>
      <c r="H132" s="194">
        <f>VLOOKUP(C132,[1]POBLACIÓN!B107:P2806,6,0)</f>
        <v>49000</v>
      </c>
      <c r="I132" s="194">
        <f>VLOOKUP(C132,[1]POBLACIÓN!B107:P2806,7,0)</f>
        <v>6900</v>
      </c>
      <c r="J132" s="194">
        <f>VLOOKUP(C132,[1]POBLACIÓN!B107:P2806,8,0)</f>
        <v>5000</v>
      </c>
      <c r="K132" s="194">
        <f>VLOOKUP(C132,[1]POBLACIÓN!B107:P2806,9,0)</f>
        <v>2</v>
      </c>
      <c r="L132" s="194">
        <f>VLOOKUP(C132,[1]POBLACIÓN!B107:P2806,10,0)</f>
        <v>35</v>
      </c>
      <c r="M132" s="194">
        <f>VLOOKUP(C132,[1]POBLACIÓN!B107:P2806,11,0)</f>
        <v>3</v>
      </c>
      <c r="N132" s="194">
        <f>VLOOKUP(C132,[1]POBLACIÓN!B107:P2806,12,0)</f>
        <v>1</v>
      </c>
      <c r="O132" s="194">
        <f>VLOOKUP(C132,[1]POBLACIÓN!B107:P2806,13,0)</f>
        <v>1</v>
      </c>
      <c r="P132" s="194">
        <f>VLOOKUP(C132,[1]POBLACIÓN!B107:P2806,14,0)</f>
        <v>2</v>
      </c>
      <c r="Q132" s="194">
        <f>VLOOKUP(C132,[1]POBLACIÓN!B107:P2806,15,0)</f>
        <v>1</v>
      </c>
    </row>
    <row r="133" spans="2:17" x14ac:dyDescent="0.25">
      <c r="B133" s="156">
        <v>98</v>
      </c>
      <c r="C133" s="158">
        <f t="shared" si="1"/>
        <v>2446</v>
      </c>
      <c r="D133" s="186">
        <f>VLOOKUP(C133,[1]POBLACIÓN!B108:P2807,2,0)</f>
        <v>4</v>
      </c>
      <c r="E133" s="194">
        <f>VLOOKUP(C133,[1]POBLACIÓN!B108:P2807,3,0)</f>
        <v>48</v>
      </c>
      <c r="F133" s="194">
        <f>VLOOKUP(C133,[1]POBLACIÓN!B108:P2807,4,0)</f>
        <v>18300</v>
      </c>
      <c r="G133" s="157">
        <f>VLOOKUP(C133,[1]POBLACIÓN!B108:P2807,5,0)</f>
        <v>1.5441554185220023</v>
      </c>
      <c r="H133" s="194">
        <f>VLOOKUP(C133,[1]POBLACIÓN!B108:P2807,6,0)</f>
        <v>36000</v>
      </c>
      <c r="I133" s="194">
        <f>VLOOKUP(C133,[1]POBLACIÓN!B108:P2807,7,0)</f>
        <v>5200</v>
      </c>
      <c r="J133" s="194">
        <f>VLOOKUP(C133,[1]POBLACIÓN!B108:P2807,8,0)</f>
        <v>6000</v>
      </c>
      <c r="K133" s="194">
        <f>VLOOKUP(C133,[1]POBLACIÓN!B108:P2807,9,0)</f>
        <v>2</v>
      </c>
      <c r="L133" s="194">
        <f>VLOOKUP(C133,[1]POBLACIÓN!B108:P2807,10,0)</f>
        <v>37</v>
      </c>
      <c r="M133" s="194">
        <f>VLOOKUP(C133,[1]POBLACIÓN!B108:P2807,11,0)</f>
        <v>1</v>
      </c>
      <c r="N133" s="194">
        <f>VLOOKUP(C133,[1]POBLACIÓN!B108:P2807,12,0)</f>
        <v>4</v>
      </c>
      <c r="O133" s="194">
        <f>VLOOKUP(C133,[1]POBLACIÓN!B108:P2807,13,0)</f>
        <v>2</v>
      </c>
      <c r="P133" s="194">
        <f>VLOOKUP(C133,[1]POBLACIÓN!B108:P2807,14,0)</f>
        <v>3</v>
      </c>
      <c r="Q133" s="194">
        <f>VLOOKUP(C133,[1]POBLACIÓN!B108:P2807,15,0)</f>
        <v>3</v>
      </c>
    </row>
    <row r="134" spans="2:17" x14ac:dyDescent="0.25">
      <c r="B134" s="156">
        <v>99</v>
      </c>
      <c r="C134" s="158">
        <f t="shared" si="1"/>
        <v>2471</v>
      </c>
      <c r="D134" s="194">
        <f>VLOOKUP(C134,[1]POBLACIÓN!B109:P2808,2,0)</f>
        <v>3</v>
      </c>
      <c r="E134" s="194">
        <f>VLOOKUP(C134,[1]POBLACIÓN!B109:P2808,3,0)</f>
        <v>36</v>
      </c>
      <c r="F134" s="194">
        <f>VLOOKUP(C134,[1]POBLACIÓN!B109:P2808,4,0)</f>
        <v>24000</v>
      </c>
      <c r="G134" s="157">
        <f>VLOOKUP(C134,[1]POBLACIÓN!B109:P2808,5,0)</f>
        <v>2.106075306866849</v>
      </c>
      <c r="H134" s="194">
        <f>VLOOKUP(C134,[1]POBLACIÓN!B109:P2808,6,0)</f>
        <v>36000</v>
      </c>
      <c r="I134" s="194">
        <f>VLOOKUP(C134,[1]POBLACIÓN!B109:P2808,7,0)</f>
        <v>7700</v>
      </c>
      <c r="J134" s="194">
        <f>VLOOKUP(C134,[1]POBLACIÓN!B109:P2808,8,0)</f>
        <v>6000</v>
      </c>
      <c r="K134" s="194">
        <f>VLOOKUP(C134,[1]POBLACIÓN!B109:P2808,9,0)</f>
        <v>2</v>
      </c>
      <c r="L134" s="194">
        <f>VLOOKUP(C134,[1]POBLACIÓN!B109:P2808,10,0)</f>
        <v>37</v>
      </c>
      <c r="M134" s="194">
        <f>VLOOKUP(C134,[1]POBLACIÓN!B109:P2808,11,0)</f>
        <v>3</v>
      </c>
      <c r="N134" s="194">
        <f>VLOOKUP(C134,[1]POBLACIÓN!B109:P2808,12,0)</f>
        <v>2</v>
      </c>
      <c r="O134" s="194">
        <f>VLOOKUP(C134,[1]POBLACIÓN!B109:P2808,13,0)</f>
        <v>2</v>
      </c>
      <c r="P134" s="194">
        <f>VLOOKUP(C134,[1]POBLACIÓN!B109:P2808,14,0)</f>
        <v>4</v>
      </c>
      <c r="Q134" s="194">
        <f>VLOOKUP(C134,[1]POBLACIÓN!B109:P2808,15,0)</f>
        <v>1</v>
      </c>
    </row>
    <row r="135" spans="2:17" x14ac:dyDescent="0.25">
      <c r="B135" s="156">
        <v>100</v>
      </c>
      <c r="C135" s="158">
        <f t="shared" si="1"/>
        <v>2496</v>
      </c>
      <c r="D135" s="186">
        <f>VLOOKUP(C135,[1]POBLACIÓN!B110:P2809,2,0)</f>
        <v>4</v>
      </c>
      <c r="E135" s="186">
        <f>VLOOKUP(C135,[1]POBLACIÓN!B110:P2809,3,0)</f>
        <v>36</v>
      </c>
      <c r="F135" s="186">
        <f>VLOOKUP(C135,[1]POBLACIÓN!B110:P2809,4,0)</f>
        <v>18300</v>
      </c>
      <c r="G135" s="187">
        <f>VLOOKUP(C135,[1]POBLACIÓN!B110:P2809,5,0)</f>
        <v>2.2548856421362524</v>
      </c>
      <c r="H135" s="186">
        <f>VLOOKUP(C135,[1]POBLACIÓN!B110:P2809,6,0)</f>
        <v>36000</v>
      </c>
      <c r="I135" s="186">
        <f>VLOOKUP(C135,[1]POBLACIÓN!B110:P2809,7,0)</f>
        <v>5200</v>
      </c>
      <c r="J135" s="186">
        <f>VLOOKUP(C135,[1]POBLACIÓN!B110:P2809,8,0)</f>
        <v>6000</v>
      </c>
      <c r="K135" s="186">
        <f>VLOOKUP(C135,[1]POBLACIÓN!B110:P2809,9,0)</f>
        <v>1</v>
      </c>
      <c r="L135" s="186">
        <f>VLOOKUP(C135,[1]POBLACIÓN!B110:P2809,10,0)</f>
        <v>23</v>
      </c>
      <c r="M135" s="186">
        <f>VLOOKUP(C135,[1]POBLACIÓN!B110:P2809,11,0)</f>
        <v>2</v>
      </c>
      <c r="N135" s="194">
        <f>VLOOKUP(C135,[1]POBLACIÓN!B110:P2809,12,0)</f>
        <v>2</v>
      </c>
      <c r="O135" s="194">
        <f>VLOOKUP(C135,[1]POBLACIÓN!B110:P2809,13,0)</f>
        <v>2</v>
      </c>
      <c r="P135" s="194">
        <f>VLOOKUP(C135,[1]POBLACIÓN!B110:P2809,14,0)</f>
        <v>1</v>
      </c>
      <c r="Q135" s="194">
        <f>VLOOKUP(C135,[1]POBLACIÓN!B110:P2809,15,0)</f>
        <v>3</v>
      </c>
    </row>
    <row r="136" spans="2:17" x14ac:dyDescent="0.25">
      <c r="B136" s="156">
        <v>101</v>
      </c>
      <c r="C136" s="158">
        <f t="shared" si="1"/>
        <v>2521</v>
      </c>
      <c r="D136" s="186">
        <f>VLOOKUP(C136,[1]POBLACIÓN!B111:P2810,2,0)</f>
        <v>4</v>
      </c>
      <c r="E136" s="186">
        <f>VLOOKUP(C136,[1]POBLACIÓN!B111:P2810,3,0)</f>
        <v>36</v>
      </c>
      <c r="F136" s="186">
        <f>VLOOKUP(C136,[1]POBLACIÓN!B111:P2810,4,0)</f>
        <v>14000</v>
      </c>
      <c r="G136" s="187">
        <f>VLOOKUP(C136,[1]POBLACIÓN!B111:P2810,5,0)</f>
        <v>2.7334239698118568</v>
      </c>
      <c r="H136" s="186">
        <f>VLOOKUP(C136,[1]POBLACIÓN!B111:P2810,6,0)</f>
        <v>25000</v>
      </c>
      <c r="I136" s="186">
        <f>VLOOKUP(C136,[1]POBLACIÓN!B111:P2810,7,0)</f>
        <v>3600</v>
      </c>
      <c r="J136" s="186">
        <f>VLOOKUP(C136,[1]POBLACIÓN!B111:P2810,8,0)</f>
        <v>6000</v>
      </c>
      <c r="K136" s="186">
        <f>VLOOKUP(C136,[1]POBLACIÓN!B111:P2810,9,0)</f>
        <v>2</v>
      </c>
      <c r="L136" s="186">
        <f>VLOOKUP(C136,[1]POBLACIÓN!B111:P2810,10,0)</f>
        <v>45</v>
      </c>
      <c r="M136" s="186">
        <f>VLOOKUP(C136,[1]POBLACIÓN!B111:P2810,11,0)</f>
        <v>2</v>
      </c>
      <c r="N136" s="194">
        <f>VLOOKUP(C136,[1]POBLACIÓN!B111:P2810,12,0)</f>
        <v>1</v>
      </c>
      <c r="O136" s="194">
        <f>VLOOKUP(C136,[1]POBLACIÓN!B111:P2810,13,0)</f>
        <v>2</v>
      </c>
      <c r="P136" s="194">
        <f>VLOOKUP(C136,[1]POBLACIÓN!B111:P2810,14,0)</f>
        <v>2</v>
      </c>
      <c r="Q136" s="194">
        <f>VLOOKUP(C136,[1]POBLACIÓN!B111:P2810,15,0)</f>
        <v>2</v>
      </c>
    </row>
    <row r="137" spans="2:17" x14ac:dyDescent="0.25">
      <c r="B137" s="156">
        <v>102</v>
      </c>
      <c r="C137" s="158">
        <f t="shared" si="1"/>
        <v>2546</v>
      </c>
      <c r="D137" s="186">
        <f>VLOOKUP(C137,[1]POBLACIÓN!B112:P2811,2,0)</f>
        <v>4</v>
      </c>
      <c r="E137" s="194">
        <f>VLOOKUP(C137,[1]POBLACIÓN!B112:P2811,3,0)</f>
        <v>48</v>
      </c>
      <c r="F137" s="194">
        <f>VLOOKUP(C137,[1]POBLACIÓN!B112:P2811,4,0)</f>
        <v>24000</v>
      </c>
      <c r="G137" s="157">
        <f>VLOOKUP(C137,[1]POBLACIÓN!B112:P2811,5,0)</f>
        <v>3.6512637988462706</v>
      </c>
      <c r="H137" s="194">
        <f>VLOOKUP(C137,[1]POBLACIÓN!B112:P2811,6,0)</f>
        <v>36000</v>
      </c>
      <c r="I137" s="194">
        <f>VLOOKUP(C137,[1]POBLACIÓN!B112:P2811,7,0)</f>
        <v>6900</v>
      </c>
      <c r="J137" s="194">
        <f>VLOOKUP(C137,[1]POBLACIÓN!B112:P2811,8,0)</f>
        <v>6000</v>
      </c>
      <c r="K137" s="194">
        <f>VLOOKUP(C137,[1]POBLACIÓN!B112:P2811,9,0)</f>
        <v>2</v>
      </c>
      <c r="L137" s="194">
        <f>VLOOKUP(C137,[1]POBLACIÓN!B112:P2811,10,0)</f>
        <v>24</v>
      </c>
      <c r="M137" s="194">
        <f>VLOOKUP(C137,[1]POBLACIÓN!B112:P2811,11,0)</f>
        <v>1</v>
      </c>
      <c r="N137" s="194">
        <f>VLOOKUP(C137,[1]POBLACIÓN!B112:P2811,12,0)</f>
        <v>4</v>
      </c>
      <c r="O137" s="194">
        <f>VLOOKUP(C137,[1]POBLACIÓN!B112:P2811,13,0)</f>
        <v>1</v>
      </c>
      <c r="P137" s="194">
        <f>VLOOKUP(C137,[1]POBLACIÓN!B112:P2811,14,0)</f>
        <v>1</v>
      </c>
      <c r="Q137" s="194">
        <f>VLOOKUP(C137,[1]POBLACIÓN!B112:P2811,15,0)</f>
        <v>2</v>
      </c>
    </row>
    <row r="138" spans="2:17" x14ac:dyDescent="0.25">
      <c r="B138" s="156">
        <v>103</v>
      </c>
      <c r="C138" s="158">
        <f t="shared" si="1"/>
        <v>2571</v>
      </c>
      <c r="D138" s="194">
        <f>VLOOKUP(C138,[1]POBLACIÓN!B113:P2812,2,0)</f>
        <v>5</v>
      </c>
      <c r="E138" s="194">
        <f>VLOOKUP(C138,[1]POBLACIÓN!B113:P2812,3,0)</f>
        <v>12</v>
      </c>
      <c r="F138" s="194">
        <f>VLOOKUP(C138,[1]POBLACIÓN!B113:P2812,4,0)</f>
        <v>14000</v>
      </c>
      <c r="G138" s="157">
        <f>VLOOKUP(C138,[1]POBLACIÓN!B113:P2812,5,0)</f>
        <v>3.5246312766607431</v>
      </c>
      <c r="H138" s="194">
        <f>VLOOKUP(C138,[1]POBLACIÓN!B113:P2812,6,0)</f>
        <v>25000</v>
      </c>
      <c r="I138" s="194">
        <f>VLOOKUP(C138,[1]POBLACIÓN!B113:P2812,7,0)</f>
        <v>4300</v>
      </c>
      <c r="J138" s="194">
        <f>VLOOKUP(C138,[1]POBLACIÓN!B113:P2812,8,0)</f>
        <v>5500</v>
      </c>
      <c r="K138" s="194">
        <f>VLOOKUP(C138,[1]POBLACIÓN!B113:P2812,9,0)</f>
        <v>2</v>
      </c>
      <c r="L138" s="194">
        <f>VLOOKUP(C138,[1]POBLACIÓN!B113:P2812,10,0)</f>
        <v>19</v>
      </c>
      <c r="M138" s="194">
        <f>VLOOKUP(C138,[1]POBLACIÓN!B113:P2812,11,0)</f>
        <v>1</v>
      </c>
      <c r="N138" s="194">
        <f>VLOOKUP(C138,[1]POBLACIÓN!B113:P2812,12,0)</f>
        <v>4</v>
      </c>
      <c r="O138" s="194">
        <f>VLOOKUP(C138,[1]POBLACIÓN!B113:P2812,13,0)</f>
        <v>2</v>
      </c>
      <c r="P138" s="194">
        <f>VLOOKUP(C138,[1]POBLACIÓN!B113:P2812,14,0)</f>
        <v>2</v>
      </c>
      <c r="Q138" s="194">
        <f>VLOOKUP(C138,[1]POBLACIÓN!B113:P2812,15,0)</f>
        <v>1</v>
      </c>
    </row>
    <row r="139" spans="2:17" x14ac:dyDescent="0.25">
      <c r="B139" s="156">
        <v>104</v>
      </c>
      <c r="C139" s="158">
        <f t="shared" si="1"/>
        <v>2596</v>
      </c>
      <c r="D139" s="194">
        <f>VLOOKUP(C139,[1]POBLACIÓN!B114:P2813,2,0)</f>
        <v>5</v>
      </c>
      <c r="E139" s="194">
        <f>VLOOKUP(C139,[1]POBLACIÓN!B114:P2813,3,0)</f>
        <v>36</v>
      </c>
      <c r="F139" s="194">
        <f>VLOOKUP(C139,[1]POBLACIÓN!B114:P2813,4,0)</f>
        <v>24000</v>
      </c>
      <c r="G139" s="157">
        <f>VLOOKUP(C139,[1]POBLACIÓN!B114:P2813,5,0)</f>
        <v>1.3146371781034727</v>
      </c>
      <c r="H139" s="194">
        <f>VLOOKUP(C139,[1]POBLACIÓN!B114:P2813,6,0)</f>
        <v>36000</v>
      </c>
      <c r="I139" s="194">
        <f>VLOOKUP(C139,[1]POBLACIÓN!B114:P2813,7,0)</f>
        <v>7300</v>
      </c>
      <c r="J139" s="194">
        <f>VLOOKUP(C139,[1]POBLACIÓN!B114:P2813,8,0)</f>
        <v>5500</v>
      </c>
      <c r="K139" s="194">
        <f>VLOOKUP(C139,[1]POBLACIÓN!B114:P2813,9,0)</f>
        <v>2</v>
      </c>
      <c r="L139" s="194">
        <f>VLOOKUP(C139,[1]POBLACIÓN!B114:P2813,10,0)</f>
        <v>33</v>
      </c>
      <c r="M139" s="194">
        <f>VLOOKUP(C139,[1]POBLACIÓN!B114:P2813,11,0)</f>
        <v>2</v>
      </c>
      <c r="N139" s="194">
        <f>VLOOKUP(C139,[1]POBLACIÓN!B114:P2813,12,0)</f>
        <v>4</v>
      </c>
      <c r="O139" s="194">
        <f>VLOOKUP(C139,[1]POBLACIÓN!B114:P2813,13,0)</f>
        <v>2</v>
      </c>
      <c r="P139" s="194">
        <f>VLOOKUP(C139,[1]POBLACIÓN!B114:P2813,14,0)</f>
        <v>2</v>
      </c>
      <c r="Q139" s="194">
        <f>VLOOKUP(C139,[1]POBLACIÓN!B114:P2813,15,0)</f>
        <v>1</v>
      </c>
    </row>
    <row r="140" spans="2:17" x14ac:dyDescent="0.25">
      <c r="B140" s="156">
        <v>105</v>
      </c>
      <c r="C140" s="158">
        <f t="shared" si="1"/>
        <v>2621</v>
      </c>
      <c r="D140" s="186">
        <f>VLOOKUP(C140,[1]POBLACIÓN!B115:P2814,2,0)</f>
        <v>2</v>
      </c>
      <c r="E140" s="194">
        <f>VLOOKUP(C140,[1]POBLACIÓN!B115:P2814,3,0)</f>
        <v>36</v>
      </c>
      <c r="F140" s="194">
        <f>VLOOKUP(C140,[1]POBLACIÓN!B115:P2814,4,0)</f>
        <v>5400</v>
      </c>
      <c r="G140" s="157">
        <f>VLOOKUP(C140,[1]POBLACIÓN!B115:P2814,5,0)</f>
        <v>2.5655207495089867</v>
      </c>
      <c r="H140" s="194">
        <f>VLOOKUP(C140,[1]POBLACIÓN!B115:P2814,6,0)</f>
        <v>18000</v>
      </c>
      <c r="I140" s="194">
        <f>VLOOKUP(C140,[1]POBLACIÓN!B115:P2814,7,0)</f>
        <v>2900</v>
      </c>
      <c r="J140" s="194">
        <f>VLOOKUP(C140,[1]POBLACIÓN!B115:P2814,8,0)</f>
        <v>6000</v>
      </c>
      <c r="K140" s="194">
        <f>VLOOKUP(C140,[1]POBLACIÓN!B115:P2814,9,0)</f>
        <v>1</v>
      </c>
      <c r="L140" s="194">
        <f>VLOOKUP(C140,[1]POBLACIÓN!B115:P2814,10,0)</f>
        <v>19</v>
      </c>
      <c r="M140" s="194">
        <f>VLOOKUP(C140,[1]POBLACIÓN!B115:P2814,11,0)</f>
        <v>2</v>
      </c>
      <c r="N140" s="194">
        <f>VLOOKUP(C140,[1]POBLACIÓN!B115:P2814,12,0)</f>
        <v>5</v>
      </c>
      <c r="O140" s="194">
        <f>VLOOKUP(C140,[1]POBLACIÓN!B115:P2814,13,0)</f>
        <v>2</v>
      </c>
      <c r="P140" s="194">
        <f>VLOOKUP(C140,[1]POBLACIÓN!B115:P2814,14,0)</f>
        <v>4</v>
      </c>
      <c r="Q140" s="194">
        <f>VLOOKUP(C140,[1]POBLACIÓN!B115:P2814,15,0)</f>
        <v>3</v>
      </c>
    </row>
    <row r="141" spans="2:17" x14ac:dyDescent="0.25">
      <c r="B141" s="156">
        <v>106</v>
      </c>
      <c r="C141" s="158">
        <f t="shared" si="1"/>
        <v>2646</v>
      </c>
      <c r="D141" s="188">
        <f>VLOOKUP(C141,[1]POBLACIÓN!B116:P2815,2,0)</f>
        <v>4</v>
      </c>
      <c r="E141" s="188">
        <f>VLOOKUP(C141,[1]POBLACIÓN!B116:P2815,3,0)</f>
        <v>36</v>
      </c>
      <c r="F141" s="188">
        <f>VLOOKUP(C141,[1]POBLACIÓN!B116:P2815,4,0)</f>
        <v>5400</v>
      </c>
      <c r="G141" s="189">
        <f>VLOOKUP(C141,[1]POBLACIÓN!B116:P2815,5,0)</f>
        <v>3.3976441521124361</v>
      </c>
      <c r="H141" s="188">
        <f>VLOOKUP(C141,[1]POBLACIÓN!B116:P2815,6,0)</f>
        <v>12000</v>
      </c>
      <c r="I141" s="188">
        <f>VLOOKUP(C141,[1]POBLACIÓN!B116:P2815,7,0)</f>
        <v>1800</v>
      </c>
      <c r="J141" s="188">
        <f>VLOOKUP(C141,[1]POBLACIÓN!B116:P2815,8,0)</f>
        <v>6000</v>
      </c>
      <c r="K141" s="188">
        <f>VLOOKUP(C141,[1]POBLACIÓN!B116:P2815,9,0)</f>
        <v>1</v>
      </c>
      <c r="L141" s="188">
        <f>VLOOKUP(C141,[1]POBLACIÓN!B116:P2815,10,0)</f>
        <v>52</v>
      </c>
      <c r="M141" s="188">
        <f>VLOOKUP(C141,[1]POBLACIÓN!B116:P2815,11,0)</f>
        <v>2</v>
      </c>
      <c r="N141" s="194">
        <f>VLOOKUP(C141,[1]POBLACIÓN!B116:P2815,12,0)</f>
        <v>1</v>
      </c>
      <c r="O141" s="194">
        <f>VLOOKUP(C141,[1]POBLACIÓN!B116:P2815,13,0)</f>
        <v>2</v>
      </c>
      <c r="P141" s="194">
        <f>VLOOKUP(C141,[1]POBLACIÓN!B116:P2815,14,0)</f>
        <v>1</v>
      </c>
      <c r="Q141" s="194">
        <f>VLOOKUP(C141,[1]POBLACIÓN!B116:P2815,15,0)</f>
        <v>3</v>
      </c>
    </row>
    <row r="142" spans="2:17" x14ac:dyDescent="0.25">
      <c r="B142" s="156">
        <v>107</v>
      </c>
      <c r="C142" s="158">
        <f t="shared" si="1"/>
        <v>2671</v>
      </c>
      <c r="D142" s="186">
        <f>VLOOKUP(C142,[1]POBLACIÓN!B117:P2816,2,0)</f>
        <v>4</v>
      </c>
      <c r="E142" s="194">
        <f>VLOOKUP(C142,[1]POBLACIÓN!B117:P2816,3,0)</f>
        <v>60</v>
      </c>
      <c r="F142" s="194">
        <f>VLOOKUP(C142,[1]POBLACIÓN!B117:P2816,4,0)</f>
        <v>24000</v>
      </c>
      <c r="G142" s="157">
        <f>VLOOKUP(C142,[1]POBLACIÓN!B117:P2816,5,0)</f>
        <v>2.802509695206818</v>
      </c>
      <c r="H142" s="194">
        <f>VLOOKUP(C142,[1]POBLACIÓN!B117:P2816,6,0)</f>
        <v>49000</v>
      </c>
      <c r="I142" s="194">
        <f>VLOOKUP(C142,[1]POBLACIÓN!B117:P2816,7,0)</f>
        <v>7300</v>
      </c>
      <c r="J142" s="194">
        <f>VLOOKUP(C142,[1]POBLACIÓN!B117:P2816,8,0)</f>
        <v>6000</v>
      </c>
      <c r="K142" s="194">
        <f>VLOOKUP(C142,[1]POBLACIÓN!B117:P2816,9,0)</f>
        <v>1</v>
      </c>
      <c r="L142" s="194">
        <f>VLOOKUP(C142,[1]POBLACIÓN!B117:P2816,10,0)</f>
        <v>19</v>
      </c>
      <c r="M142" s="194">
        <f>VLOOKUP(C142,[1]POBLACIÓN!B117:P2816,11,0)</f>
        <v>4</v>
      </c>
      <c r="N142" s="194">
        <f>VLOOKUP(C142,[1]POBLACIÓN!B117:P2816,12,0)</f>
        <v>3</v>
      </c>
      <c r="O142" s="194">
        <f>VLOOKUP(C142,[1]POBLACIÓN!B117:P2816,13,0)</f>
        <v>2</v>
      </c>
      <c r="P142" s="194">
        <f>VLOOKUP(C142,[1]POBLACIÓN!B117:P2816,14,0)</f>
        <v>1</v>
      </c>
      <c r="Q142" s="194">
        <f>VLOOKUP(C142,[1]POBLACIÓN!B117:P2816,15,0)</f>
        <v>3</v>
      </c>
    </row>
    <row r="143" spans="2:17" x14ac:dyDescent="0.25">
      <c r="B143" s="156">
        <v>108</v>
      </c>
      <c r="C143" s="158">
        <f t="shared" si="1"/>
        <v>2696</v>
      </c>
      <c r="D143" s="194">
        <f>VLOOKUP(C143,[1]POBLACIÓN!B118:P2817,2,0)</f>
        <v>3</v>
      </c>
      <c r="E143" s="194">
        <f>VLOOKUP(C143,[1]POBLACIÓN!B118:P2817,3,0)</f>
        <v>48</v>
      </c>
      <c r="F143" s="194">
        <f>VLOOKUP(C143,[1]POBLACIÓN!B118:P2817,4,0)</f>
        <v>18300</v>
      </c>
      <c r="G143" s="157">
        <f>VLOOKUP(C143,[1]POBLACIÓN!B118:P2817,5,0)</f>
        <v>2.7578035023417513</v>
      </c>
      <c r="H143" s="194">
        <f>VLOOKUP(C143,[1]POBLACIÓN!B118:P2817,6,0)</f>
        <v>36000</v>
      </c>
      <c r="I143" s="194">
        <f>VLOOKUP(C143,[1]POBLACIÓN!B118:P2817,7,0)</f>
        <v>5200</v>
      </c>
      <c r="J143" s="194">
        <f>VLOOKUP(C143,[1]POBLACIÓN!B118:P2817,8,0)</f>
        <v>6000</v>
      </c>
      <c r="K143" s="194">
        <f>VLOOKUP(C143,[1]POBLACIÓN!B118:P2817,9,0)</f>
        <v>2</v>
      </c>
      <c r="L143" s="194">
        <f>VLOOKUP(C143,[1]POBLACIÓN!B118:P2817,10,0)</f>
        <v>49</v>
      </c>
      <c r="M143" s="194">
        <f>VLOOKUP(C143,[1]POBLACIÓN!B118:P2817,11,0)</f>
        <v>4</v>
      </c>
      <c r="N143" s="194">
        <f>VLOOKUP(C143,[1]POBLACIÓN!B118:P2817,12,0)</f>
        <v>5</v>
      </c>
      <c r="O143" s="194">
        <f>VLOOKUP(C143,[1]POBLACIÓN!B118:P2817,13,0)</f>
        <v>1</v>
      </c>
      <c r="P143" s="194">
        <f>VLOOKUP(C143,[1]POBLACIÓN!B118:P2817,14,0)</f>
        <v>4</v>
      </c>
      <c r="Q143" s="194">
        <f>VLOOKUP(C143,[1]POBLACIÓN!B118:P2817,15,0)</f>
        <v>1</v>
      </c>
    </row>
  </sheetData>
  <mergeCells count="14">
    <mergeCell ref="J1:J12"/>
    <mergeCell ref="K1:O3"/>
    <mergeCell ref="D32:I34"/>
    <mergeCell ref="E20:J20"/>
    <mergeCell ref="E21:J21"/>
    <mergeCell ref="D24:I25"/>
    <mergeCell ref="D26:I27"/>
    <mergeCell ref="D28:I30"/>
    <mergeCell ref="D31:I31"/>
    <mergeCell ref="B7:H7"/>
    <mergeCell ref="B1:I1"/>
    <mergeCell ref="B2:I4"/>
    <mergeCell ref="B5:I5"/>
    <mergeCell ref="B6:H6"/>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X138"/>
  <sheetViews>
    <sheetView topLeftCell="A31" zoomScale="112" zoomScaleNormal="112" workbookViewId="0">
      <selection activeCell="I9" sqref="I9"/>
    </sheetView>
  </sheetViews>
  <sheetFormatPr baseColWidth="10" defaultColWidth="12.42578125" defaultRowHeight="15" x14ac:dyDescent="0.25"/>
  <cols>
    <col min="1" max="1" width="4.140625" customWidth="1"/>
    <col min="6" max="6" width="14.7109375" bestFit="1" customWidth="1"/>
    <col min="7" max="7" width="30.140625" customWidth="1"/>
  </cols>
  <sheetData>
    <row r="1" spans="1:24" s="18" customFormat="1" ht="15.75" x14ac:dyDescent="0.25">
      <c r="A1" s="444" t="s">
        <v>107</v>
      </c>
      <c r="B1" s="445"/>
      <c r="C1" s="445"/>
      <c r="D1" s="445"/>
      <c r="E1" s="445"/>
      <c r="F1" s="445"/>
      <c r="G1" s="446"/>
      <c r="I1" s="467" t="s">
        <v>106</v>
      </c>
      <c r="J1" s="468"/>
      <c r="K1" s="468"/>
      <c r="L1" s="468"/>
      <c r="M1" s="468"/>
      <c r="N1" s="469"/>
      <c r="O1" s="447"/>
      <c r="P1" s="448"/>
      <c r="Q1" s="448"/>
      <c r="R1" s="448"/>
      <c r="S1" s="448"/>
      <c r="T1" s="19"/>
    </row>
    <row r="2" spans="1:24" s="18" customFormat="1" ht="16.5" thickBot="1" x14ac:dyDescent="0.3">
      <c r="A2" s="449" t="s">
        <v>19</v>
      </c>
      <c r="B2" s="450"/>
      <c r="C2" s="20"/>
      <c r="D2" s="20"/>
      <c r="E2" s="20"/>
      <c r="F2" s="20"/>
      <c r="G2" s="21"/>
      <c r="I2" s="470" t="s">
        <v>126</v>
      </c>
      <c r="J2" s="471"/>
      <c r="K2" s="471"/>
      <c r="L2" s="471"/>
      <c r="M2" s="471"/>
      <c r="N2" s="472"/>
      <c r="O2" s="447"/>
      <c r="P2" s="448"/>
      <c r="Q2" s="448"/>
      <c r="R2" s="448"/>
      <c r="S2" s="448"/>
    </row>
    <row r="3" spans="1:24" s="18" customFormat="1" ht="15.75" x14ac:dyDescent="0.25">
      <c r="A3" s="451" t="s">
        <v>20</v>
      </c>
      <c r="B3" s="452"/>
      <c r="C3" s="452"/>
      <c r="D3" s="452"/>
      <c r="E3" s="452"/>
      <c r="F3" s="22">
        <v>22</v>
      </c>
      <c r="G3" s="23" t="s">
        <v>136</v>
      </c>
      <c r="I3" s="473"/>
      <c r="J3" s="474"/>
      <c r="K3" s="474"/>
      <c r="L3" s="474"/>
      <c r="M3" s="474"/>
      <c r="N3" s="475"/>
      <c r="O3" s="447"/>
      <c r="P3" s="448"/>
      <c r="Q3" s="448"/>
      <c r="R3" s="448"/>
      <c r="S3" s="448"/>
      <c r="X3" s="41" t="s">
        <v>36</v>
      </c>
    </row>
    <row r="4" spans="1:24" s="18" customFormat="1" ht="15.75" customHeight="1" x14ac:dyDescent="0.2">
      <c r="A4" s="453" t="s">
        <v>118</v>
      </c>
      <c r="B4" s="454"/>
      <c r="C4" s="454"/>
      <c r="D4" s="454"/>
      <c r="E4" s="454"/>
      <c r="F4" s="145">
        <f>AVERAGE(MUESTRA!E36:E142)</f>
        <v>35.214953271028037</v>
      </c>
      <c r="G4" s="105"/>
      <c r="I4" s="473"/>
      <c r="J4" s="474"/>
      <c r="K4" s="474"/>
      <c r="L4" s="474"/>
      <c r="M4" s="474"/>
      <c r="N4" s="475"/>
      <c r="O4" s="447"/>
      <c r="P4" s="448"/>
      <c r="Q4" s="448"/>
      <c r="R4" s="448"/>
      <c r="S4" s="448"/>
    </row>
    <row r="5" spans="1:24" s="18" customFormat="1" ht="15.75" customHeight="1" x14ac:dyDescent="0.2">
      <c r="A5" s="453" t="s">
        <v>21</v>
      </c>
      <c r="B5" s="454"/>
      <c r="C5" s="454"/>
      <c r="D5" s="454"/>
      <c r="E5" s="454"/>
      <c r="F5" s="145">
        <f>STDEV(MUESTRA!E36:E142)</f>
        <v>14.418952437142869</v>
      </c>
      <c r="G5" s="24"/>
      <c r="I5" s="473"/>
      <c r="J5" s="474"/>
      <c r="K5" s="474"/>
      <c r="L5" s="474"/>
      <c r="M5" s="474"/>
      <c r="N5" s="475"/>
      <c r="O5" s="25"/>
    </row>
    <row r="6" spans="1:24" s="18" customFormat="1" ht="16.5" thickBot="1" x14ac:dyDescent="0.3">
      <c r="A6" s="455" t="s">
        <v>117</v>
      </c>
      <c r="B6" s="456"/>
      <c r="C6" s="456"/>
      <c r="D6" s="456"/>
      <c r="E6" s="456"/>
      <c r="F6" s="103">
        <v>36</v>
      </c>
      <c r="G6" s="26"/>
      <c r="I6" s="476"/>
      <c r="J6" s="477"/>
      <c r="K6" s="477"/>
      <c r="L6" s="477"/>
      <c r="M6" s="477"/>
      <c r="N6" s="478"/>
      <c r="O6" s="25"/>
    </row>
    <row r="7" spans="1:24" s="18" customFormat="1" ht="15.75" x14ac:dyDescent="0.25">
      <c r="A7" s="27" t="s">
        <v>22</v>
      </c>
      <c r="B7" s="28"/>
      <c r="C7" s="28"/>
      <c r="D7" s="28"/>
      <c r="E7" s="28"/>
      <c r="F7" s="28"/>
      <c r="G7" s="29"/>
      <c r="O7" s="25"/>
    </row>
    <row r="8" spans="1:24" s="18" customFormat="1" ht="37.5" customHeight="1" x14ac:dyDescent="0.2">
      <c r="A8" s="30" t="s">
        <v>23</v>
      </c>
      <c r="B8" s="457" t="s">
        <v>211</v>
      </c>
      <c r="C8" s="457"/>
      <c r="D8" s="457"/>
      <c r="E8" s="457"/>
      <c r="F8" s="457"/>
      <c r="G8" s="458"/>
      <c r="O8" s="25"/>
    </row>
    <row r="9" spans="1:24" s="18" customFormat="1" ht="37.5" customHeight="1" x14ac:dyDescent="0.2">
      <c r="A9" s="30" t="s">
        <v>24</v>
      </c>
      <c r="B9" s="457" t="s">
        <v>212</v>
      </c>
      <c r="C9" s="457"/>
      <c r="D9" s="457"/>
      <c r="E9" s="457"/>
      <c r="F9" s="457"/>
      <c r="G9" s="458"/>
      <c r="O9" s="25"/>
    </row>
    <row r="10" spans="1:24" s="18" customFormat="1" x14ac:dyDescent="0.2">
      <c r="A10" s="31"/>
      <c r="B10" s="32"/>
      <c r="C10" s="32"/>
      <c r="D10" s="32"/>
      <c r="E10" s="32"/>
      <c r="F10" s="32"/>
      <c r="G10" s="33"/>
      <c r="O10" s="25"/>
    </row>
    <row r="11" spans="1:24" s="18" customFormat="1" ht="15.75" x14ac:dyDescent="0.25">
      <c r="A11" s="34" t="s">
        <v>25</v>
      </c>
      <c r="G11" s="35"/>
      <c r="O11" s="25"/>
    </row>
    <row r="12" spans="1:24" s="18" customFormat="1" x14ac:dyDescent="0.2">
      <c r="A12" s="36"/>
      <c r="G12" s="35"/>
      <c r="O12" s="25"/>
    </row>
    <row r="13" spans="1:24" s="18" customFormat="1" ht="27" customHeight="1" x14ac:dyDescent="0.2">
      <c r="A13" s="36"/>
      <c r="D13" s="459" t="s">
        <v>26</v>
      </c>
      <c r="E13" s="459"/>
      <c r="F13" s="459"/>
      <c r="G13" s="460"/>
      <c r="O13" s="25"/>
    </row>
    <row r="14" spans="1:24" s="18" customFormat="1" ht="15" customHeight="1" x14ac:dyDescent="0.2">
      <c r="A14" s="36"/>
      <c r="D14" s="459"/>
      <c r="E14" s="459"/>
      <c r="F14" s="459"/>
      <c r="G14" s="460"/>
      <c r="O14" s="25"/>
    </row>
    <row r="15" spans="1:24" s="18" customFormat="1" x14ac:dyDescent="0.2">
      <c r="A15" s="36"/>
      <c r="G15" s="35"/>
      <c r="O15" s="25"/>
    </row>
    <row r="16" spans="1:24" s="18" customFormat="1" x14ac:dyDescent="0.2">
      <c r="A16" s="36"/>
      <c r="G16" s="35"/>
      <c r="O16" s="25"/>
    </row>
    <row r="17" spans="1:20" s="18" customFormat="1" x14ac:dyDescent="0.2">
      <c r="A17" s="36"/>
      <c r="G17" s="35"/>
      <c r="O17" s="25"/>
    </row>
    <row r="18" spans="1:20" s="18" customFormat="1" ht="15.75" x14ac:dyDescent="0.25">
      <c r="A18" s="461"/>
      <c r="B18" s="462"/>
      <c r="C18" s="462"/>
      <c r="D18" s="462"/>
      <c r="E18" s="462"/>
      <c r="F18" s="462"/>
      <c r="G18" s="463"/>
      <c r="M18"/>
      <c r="O18" s="25"/>
    </row>
    <row r="19" spans="1:20" s="18" customFormat="1" ht="15.75" thickBot="1" x14ac:dyDescent="0.25">
      <c r="A19" s="464"/>
      <c r="B19" s="465"/>
      <c r="C19" s="465"/>
      <c r="D19" s="465"/>
      <c r="E19" s="465"/>
      <c r="F19" s="465"/>
      <c r="G19" s="466"/>
      <c r="O19" s="25"/>
    </row>
    <row r="20" spans="1:20" s="18" customFormat="1" ht="15.75" x14ac:dyDescent="0.25">
      <c r="A20" s="432" t="s">
        <v>27</v>
      </c>
      <c r="B20" s="433"/>
      <c r="C20" s="433"/>
      <c r="D20" s="433"/>
      <c r="E20" s="433"/>
      <c r="F20" s="433"/>
      <c r="G20" s="434"/>
      <c r="O20" s="25"/>
    </row>
    <row r="21" spans="1:20" s="18" customFormat="1" ht="15.75" x14ac:dyDescent="0.25">
      <c r="A21" s="37" t="s">
        <v>28</v>
      </c>
      <c r="B21" s="38">
        <v>0.05</v>
      </c>
      <c r="G21" s="35"/>
      <c r="O21" s="25"/>
    </row>
    <row r="22" spans="1:20" s="18" customFormat="1" ht="15.75" thickBot="1" x14ac:dyDescent="0.25">
      <c r="A22" s="36"/>
      <c r="G22" s="35"/>
      <c r="O22" s="25"/>
    </row>
    <row r="23" spans="1:20" s="18" customFormat="1" ht="15.75" x14ac:dyDescent="0.25">
      <c r="A23" s="432" t="s">
        <v>29</v>
      </c>
      <c r="B23" s="433"/>
      <c r="C23" s="433"/>
      <c r="D23" s="433"/>
      <c r="E23" s="433"/>
      <c r="F23" s="433"/>
      <c r="G23" s="434"/>
      <c r="O23" s="25"/>
    </row>
    <row r="24" spans="1:20" s="18" customFormat="1" x14ac:dyDescent="0.2">
      <c r="A24" s="36"/>
      <c r="G24" s="35"/>
    </row>
    <row r="25" spans="1:20" s="18" customFormat="1" ht="15.75" x14ac:dyDescent="0.25">
      <c r="A25" s="36"/>
      <c r="G25" s="35"/>
      <c r="M25" s="424" t="s">
        <v>116</v>
      </c>
      <c r="N25" s="425"/>
      <c r="O25" s="425"/>
      <c r="P25" s="425"/>
      <c r="Q25" s="425"/>
      <c r="R25" s="425"/>
      <c r="S25" s="425"/>
      <c r="T25" s="426"/>
    </row>
    <row r="26" spans="1:20" s="18" customFormat="1" x14ac:dyDescent="0.2">
      <c r="A26" s="36"/>
      <c r="G26" s="35"/>
      <c r="O26" s="25"/>
    </row>
    <row r="27" spans="1:20" s="18" customFormat="1" x14ac:dyDescent="0.2">
      <c r="A27" s="36"/>
      <c r="G27" s="35"/>
      <c r="O27" s="25"/>
    </row>
    <row r="28" spans="1:20" s="18" customFormat="1" x14ac:dyDescent="0.2">
      <c r="A28" s="36"/>
      <c r="G28" s="35"/>
      <c r="O28" s="25"/>
    </row>
    <row r="29" spans="1:20" s="18" customFormat="1" ht="15.75" x14ac:dyDescent="0.25">
      <c r="A29" s="36"/>
      <c r="B29" s="39" t="s">
        <v>30</v>
      </c>
      <c r="C29" s="38">
        <f>(F4-F6)/(F5/SQRT(F3))</f>
        <v>-0.25537191871738774</v>
      </c>
      <c r="D29" s="18" t="s">
        <v>127</v>
      </c>
      <c r="F29" s="18" t="s">
        <v>137</v>
      </c>
      <c r="G29" s="35"/>
      <c r="H29" s="435" t="s">
        <v>31</v>
      </c>
      <c r="I29" s="436"/>
      <c r="J29" s="436"/>
      <c r="O29" s="25"/>
    </row>
    <row r="30" spans="1:20" s="18" customFormat="1" ht="15.75" thickBot="1" x14ac:dyDescent="0.25">
      <c r="A30" s="36"/>
      <c r="G30" s="35"/>
      <c r="O30" s="25"/>
    </row>
    <row r="31" spans="1:20" s="18" customFormat="1" ht="15.75" x14ac:dyDescent="0.25">
      <c r="A31" s="432" t="s">
        <v>32</v>
      </c>
      <c r="B31" s="433"/>
      <c r="C31" s="433"/>
      <c r="D31" s="433"/>
      <c r="E31" s="433"/>
      <c r="F31" s="433"/>
      <c r="G31" s="434"/>
      <c r="O31" s="25"/>
    </row>
    <row r="32" spans="1:20" s="18" customFormat="1" x14ac:dyDescent="0.2">
      <c r="A32" s="36"/>
      <c r="G32" s="35"/>
      <c r="O32" s="25"/>
    </row>
    <row r="33" spans="1:15" s="18" customFormat="1" x14ac:dyDescent="0.2">
      <c r="A33" s="36"/>
      <c r="B33" s="18" t="s">
        <v>33</v>
      </c>
      <c r="C33" s="40">
        <f>NORMSINV(B21)</f>
        <v>-1.6448536269514726</v>
      </c>
      <c r="E33" s="40">
        <f>NORMSINV(1-B21)</f>
        <v>1.6448536269514715</v>
      </c>
      <c r="G33" s="35"/>
      <c r="O33" s="25"/>
    </row>
    <row r="34" spans="1:15" s="18" customFormat="1" ht="15.75" thickBot="1" x14ac:dyDescent="0.25">
      <c r="A34" s="36"/>
      <c r="G34" s="35"/>
      <c r="O34" s="25"/>
    </row>
    <row r="35" spans="1:15" s="18" customFormat="1" ht="15.75" x14ac:dyDescent="0.25">
      <c r="A35" s="432" t="s">
        <v>34</v>
      </c>
      <c r="B35" s="433"/>
      <c r="C35" s="433"/>
      <c r="D35" s="433"/>
      <c r="E35" s="433"/>
      <c r="F35" s="433"/>
      <c r="G35" s="434"/>
    </row>
    <row r="36" spans="1:15" s="18" customFormat="1" x14ac:dyDescent="0.2">
      <c r="A36" s="437" t="s">
        <v>152</v>
      </c>
      <c r="B36" s="438"/>
      <c r="C36" s="438"/>
      <c r="D36" s="438"/>
      <c r="E36" s="438"/>
      <c r="F36" s="438"/>
      <c r="G36" s="439"/>
    </row>
    <row r="37" spans="1:15" s="18" customFormat="1" x14ac:dyDescent="0.2">
      <c r="A37" s="440"/>
      <c r="B37" s="441"/>
      <c r="C37" s="441"/>
      <c r="D37" s="441"/>
      <c r="E37" s="441"/>
      <c r="F37" s="441"/>
      <c r="G37" s="442"/>
    </row>
    <row r="38" spans="1:15" s="18" customFormat="1" x14ac:dyDescent="0.2">
      <c r="A38" s="440"/>
      <c r="B38" s="441"/>
      <c r="C38" s="441"/>
      <c r="D38" s="441"/>
      <c r="E38" s="441"/>
      <c r="F38" s="441"/>
      <c r="G38" s="442"/>
    </row>
    <row r="39" spans="1:15" s="18" customFormat="1" ht="15.75" thickBot="1" x14ac:dyDescent="0.25">
      <c r="A39" s="427"/>
      <c r="B39" s="428"/>
      <c r="C39" s="428"/>
      <c r="D39" s="428"/>
      <c r="E39" s="428"/>
      <c r="F39" s="428"/>
      <c r="G39" s="429"/>
    </row>
    <row r="40" spans="1:15" s="18" customFormat="1" ht="15.75" x14ac:dyDescent="0.25">
      <c r="A40" s="443" t="s">
        <v>35</v>
      </c>
      <c r="B40" s="443"/>
      <c r="C40" s="443"/>
      <c r="D40" s="443"/>
      <c r="E40" s="443"/>
      <c r="F40" s="443"/>
      <c r="G40" s="443"/>
    </row>
    <row r="41" spans="1:15" s="18" customFormat="1" ht="46.5" customHeight="1" thickBot="1" x14ac:dyDescent="0.25">
      <c r="A41" s="427" t="s">
        <v>138</v>
      </c>
      <c r="B41" s="428"/>
      <c r="C41" s="428"/>
      <c r="D41" s="428"/>
      <c r="E41" s="428"/>
      <c r="F41" s="428"/>
      <c r="G41" s="429"/>
    </row>
    <row r="42" spans="1:15" s="18" customFormat="1" x14ac:dyDescent="0.2">
      <c r="A42" s="430"/>
      <c r="B42" s="430"/>
      <c r="C42" s="430"/>
      <c r="D42" s="430"/>
      <c r="E42" s="430"/>
      <c r="F42" s="430"/>
      <c r="G42" s="430"/>
    </row>
    <row r="43" spans="1:15" s="18" customFormat="1" ht="16.5" customHeight="1" x14ac:dyDescent="0.2">
      <c r="A43" s="431"/>
      <c r="B43" s="431"/>
      <c r="C43" s="431"/>
      <c r="D43" s="431"/>
      <c r="E43" s="431"/>
      <c r="F43" s="431"/>
      <c r="G43" s="431"/>
    </row>
    <row r="44" spans="1:15" s="18" customFormat="1" ht="15.75" customHeight="1" x14ac:dyDescent="0.2">
      <c r="A44" s="431"/>
      <c r="B44" s="431"/>
      <c r="C44" s="431"/>
      <c r="D44" s="431"/>
      <c r="E44" s="431"/>
      <c r="F44" s="431"/>
      <c r="G44" s="431"/>
    </row>
    <row r="45" spans="1:15" s="18" customFormat="1" ht="15.75" customHeight="1" x14ac:dyDescent="0.2"/>
    <row r="46" spans="1:15" s="18" customFormat="1" ht="15.75" customHeight="1" x14ac:dyDescent="0.2"/>
    <row r="47" spans="1:15" s="18" customFormat="1" x14ac:dyDescent="0.2"/>
    <row r="48" spans="1:15" s="18" customFormat="1" x14ac:dyDescent="0.2"/>
    <row r="49" spans="6:6" s="18" customFormat="1" ht="15.75" x14ac:dyDescent="0.25">
      <c r="F49"/>
    </row>
    <row r="50" spans="6:6" s="18" customFormat="1" x14ac:dyDescent="0.2"/>
    <row r="51" spans="6:6" s="18" customFormat="1" x14ac:dyDescent="0.2"/>
    <row r="52" spans="6:6" s="18" customFormat="1" x14ac:dyDescent="0.2"/>
    <row r="53" spans="6:6" s="18" customFormat="1" x14ac:dyDescent="0.2"/>
    <row r="54" spans="6:6" s="18" customFormat="1" x14ac:dyDescent="0.2"/>
    <row r="55" spans="6:6" s="18" customFormat="1" x14ac:dyDescent="0.2"/>
    <row r="56" spans="6:6" s="18" customFormat="1" x14ac:dyDescent="0.2"/>
    <row r="57" spans="6:6" s="18" customFormat="1" x14ac:dyDescent="0.2"/>
    <row r="58" spans="6:6" s="18" customFormat="1" x14ac:dyDescent="0.2"/>
    <row r="59" spans="6:6" s="18" customFormat="1" x14ac:dyDescent="0.2"/>
    <row r="60" spans="6:6" s="18" customFormat="1" x14ac:dyDescent="0.2"/>
    <row r="61" spans="6:6" s="18" customFormat="1" x14ac:dyDescent="0.2"/>
    <row r="62" spans="6:6" s="18" customFormat="1" x14ac:dyDescent="0.2"/>
    <row r="63" spans="6:6" s="18" customFormat="1" x14ac:dyDescent="0.2"/>
    <row r="64" spans="6:6" s="18" customFormat="1" x14ac:dyDescent="0.2"/>
    <row r="65" s="18" customFormat="1" x14ac:dyDescent="0.2"/>
    <row r="66" s="18" customFormat="1" x14ac:dyDescent="0.2"/>
    <row r="67" s="18" customFormat="1" x14ac:dyDescent="0.2"/>
    <row r="68" s="18" customFormat="1" x14ac:dyDescent="0.2"/>
    <row r="69" s="18" customFormat="1" x14ac:dyDescent="0.2"/>
    <row r="70" s="18" customFormat="1" x14ac:dyDescent="0.2"/>
    <row r="71" s="18" customFormat="1" x14ac:dyDescent="0.2"/>
    <row r="72" s="18" customFormat="1" x14ac:dyDescent="0.2"/>
    <row r="73" s="18" customFormat="1" x14ac:dyDescent="0.2"/>
    <row r="74" s="18" customFormat="1" x14ac:dyDescent="0.2"/>
    <row r="75" s="18" customFormat="1" x14ac:dyDescent="0.2"/>
    <row r="76" s="18" customFormat="1" x14ac:dyDescent="0.2"/>
    <row r="77" s="18" customFormat="1" x14ac:dyDescent="0.2"/>
    <row r="78" s="18" customFormat="1" x14ac:dyDescent="0.2"/>
    <row r="79" s="18" customFormat="1" x14ac:dyDescent="0.2"/>
    <row r="80" s="18" customFormat="1" x14ac:dyDescent="0.2"/>
    <row r="81" s="18" customFormat="1" x14ac:dyDescent="0.2"/>
    <row r="82" s="18" customFormat="1" x14ac:dyDescent="0.2"/>
    <row r="83" s="18" customFormat="1" x14ac:dyDescent="0.2"/>
    <row r="84" s="18" customFormat="1" x14ac:dyDescent="0.2"/>
    <row r="85" s="18" customFormat="1" x14ac:dyDescent="0.2"/>
    <row r="86" s="18" customFormat="1" x14ac:dyDescent="0.2"/>
    <row r="87" s="18" customFormat="1" x14ac:dyDescent="0.2"/>
    <row r="88" s="18" customFormat="1" x14ac:dyDescent="0.2"/>
    <row r="89" s="18" customFormat="1" x14ac:dyDescent="0.2"/>
    <row r="90" s="18" customFormat="1" x14ac:dyDescent="0.2"/>
    <row r="91" s="18" customFormat="1" x14ac:dyDescent="0.2"/>
    <row r="92" s="18" customFormat="1" x14ac:dyDescent="0.2"/>
    <row r="93" s="18" customFormat="1" x14ac:dyDescent="0.2"/>
    <row r="94" s="18" customFormat="1" x14ac:dyDescent="0.2"/>
    <row r="95" s="18" customFormat="1" x14ac:dyDescent="0.2"/>
    <row r="96" s="18" customFormat="1" x14ac:dyDescent="0.2"/>
    <row r="97" s="18" customFormat="1" x14ac:dyDescent="0.2"/>
    <row r="98" s="18" customFormat="1" x14ac:dyDescent="0.2"/>
    <row r="99" s="18" customFormat="1" x14ac:dyDescent="0.2"/>
    <row r="100" s="18" customFormat="1" x14ac:dyDescent="0.2"/>
    <row r="101" s="18" customFormat="1" x14ac:dyDescent="0.2"/>
    <row r="102" s="18" customFormat="1" x14ac:dyDescent="0.2"/>
    <row r="103" s="18" customFormat="1" x14ac:dyDescent="0.2"/>
    <row r="104" s="18" customFormat="1" x14ac:dyDescent="0.2"/>
    <row r="105" s="18" customFormat="1" x14ac:dyDescent="0.2"/>
    <row r="106" s="18" customFormat="1" x14ac:dyDescent="0.2"/>
    <row r="107" s="18" customFormat="1" x14ac:dyDescent="0.2"/>
    <row r="108" s="18" customFormat="1" x14ac:dyDescent="0.2"/>
    <row r="109" s="18" customFormat="1" x14ac:dyDescent="0.2"/>
    <row r="110" s="18" customFormat="1" x14ac:dyDescent="0.2"/>
    <row r="111" s="18" customFormat="1" x14ac:dyDescent="0.2"/>
    <row r="112" s="18" customFormat="1" x14ac:dyDescent="0.2"/>
    <row r="113" s="18" customFormat="1" x14ac:dyDescent="0.2"/>
    <row r="114" s="18" customFormat="1" x14ac:dyDescent="0.2"/>
    <row r="115" s="18" customFormat="1" x14ac:dyDescent="0.2"/>
    <row r="116" s="18" customFormat="1" x14ac:dyDescent="0.2"/>
    <row r="117" s="18" customFormat="1" x14ac:dyDescent="0.2"/>
    <row r="118" s="18" customFormat="1" x14ac:dyDescent="0.2"/>
    <row r="119" s="18" customFormat="1" x14ac:dyDescent="0.2"/>
    <row r="120" s="18" customFormat="1" x14ac:dyDescent="0.2"/>
    <row r="121" s="18" customFormat="1" x14ac:dyDescent="0.2"/>
    <row r="122" s="18" customFormat="1" x14ac:dyDescent="0.2"/>
    <row r="123" s="18" customFormat="1" x14ac:dyDescent="0.2"/>
    <row r="124" s="18" customFormat="1" x14ac:dyDescent="0.2"/>
    <row r="125" s="18" customFormat="1" x14ac:dyDescent="0.2"/>
    <row r="126" s="18" customFormat="1" x14ac:dyDescent="0.2"/>
    <row r="127" s="18" customFormat="1" x14ac:dyDescent="0.2"/>
    <row r="128" s="18" customFormat="1" x14ac:dyDescent="0.2"/>
    <row r="129" s="18" customFormat="1" x14ac:dyDescent="0.2"/>
    <row r="130" s="18" customFormat="1" x14ac:dyDescent="0.2"/>
    <row r="131" s="18" customFormat="1" x14ac:dyDescent="0.2"/>
    <row r="132" s="18" customFormat="1" x14ac:dyDescent="0.2"/>
    <row r="133" s="18" customFormat="1" x14ac:dyDescent="0.2"/>
    <row r="134" s="18" customFormat="1" x14ac:dyDescent="0.2"/>
    <row r="135" s="18" customFormat="1" x14ac:dyDescent="0.2"/>
    <row r="136" s="18" customFormat="1" x14ac:dyDescent="0.2"/>
    <row r="137" s="18" customFormat="1" x14ac:dyDescent="0.2"/>
    <row r="138" s="18" customFormat="1" x14ac:dyDescent="0.2"/>
  </sheetData>
  <mergeCells count="24">
    <mergeCell ref="A20:G20"/>
    <mergeCell ref="A1:G1"/>
    <mergeCell ref="O1:S4"/>
    <mergeCell ref="A2:B2"/>
    <mergeCell ref="A3:E3"/>
    <mergeCell ref="A4:E4"/>
    <mergeCell ref="A5:E5"/>
    <mergeCell ref="A6:E6"/>
    <mergeCell ref="B8:G8"/>
    <mergeCell ref="B9:G9"/>
    <mergeCell ref="D13:G14"/>
    <mergeCell ref="A18:G18"/>
    <mergeCell ref="A19:G19"/>
    <mergeCell ref="I1:N1"/>
    <mergeCell ref="I2:N6"/>
    <mergeCell ref="M25:T25"/>
    <mergeCell ref="A41:G41"/>
    <mergeCell ref="A42:G44"/>
    <mergeCell ref="A23:G23"/>
    <mergeCell ref="H29:J29"/>
    <mergeCell ref="A31:G31"/>
    <mergeCell ref="A35:G35"/>
    <mergeCell ref="A36:G39"/>
    <mergeCell ref="A40:G40"/>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EE830-62B6-4D3C-B322-11E043FAACF9}">
  <sheetPr>
    <tabColor theme="4"/>
  </sheetPr>
  <dimension ref="A1:X138"/>
  <sheetViews>
    <sheetView topLeftCell="B8" zoomScale="95" zoomScaleNormal="95" workbookViewId="0">
      <selection activeCell="J13" sqref="J13"/>
    </sheetView>
  </sheetViews>
  <sheetFormatPr baseColWidth="10" defaultColWidth="12.42578125" defaultRowHeight="15" x14ac:dyDescent="0.25"/>
  <cols>
    <col min="1" max="1" width="4.140625" customWidth="1"/>
    <col min="6" max="6" width="15.28515625" bestFit="1" customWidth="1"/>
    <col min="7" max="7" width="30.140625" customWidth="1"/>
  </cols>
  <sheetData>
    <row r="1" spans="1:24" s="195" customFormat="1" ht="15.75" x14ac:dyDescent="0.25">
      <c r="A1" s="502" t="s">
        <v>107</v>
      </c>
      <c r="B1" s="503"/>
      <c r="C1" s="503"/>
      <c r="D1" s="503"/>
      <c r="E1" s="503"/>
      <c r="F1" s="503"/>
      <c r="G1" s="504"/>
      <c r="I1" s="526" t="s">
        <v>106</v>
      </c>
      <c r="J1" s="527"/>
      <c r="K1" s="527"/>
      <c r="L1" s="527"/>
      <c r="M1" s="527"/>
      <c r="N1" s="528"/>
      <c r="O1" s="447"/>
      <c r="P1" s="505"/>
      <c r="Q1" s="505"/>
      <c r="R1" s="505"/>
      <c r="S1" s="505"/>
      <c r="T1" s="19"/>
    </row>
    <row r="2" spans="1:24" s="195" customFormat="1" ht="16.5" thickBot="1" x14ac:dyDescent="0.3">
      <c r="A2" s="506" t="s">
        <v>19</v>
      </c>
      <c r="B2" s="507"/>
      <c r="C2" s="219"/>
      <c r="D2" s="219"/>
      <c r="E2" s="219"/>
      <c r="F2" s="219"/>
      <c r="G2" s="218"/>
      <c r="I2" s="529" t="s">
        <v>153</v>
      </c>
      <c r="J2" s="530"/>
      <c r="K2" s="530"/>
      <c r="L2" s="530"/>
      <c r="M2" s="530"/>
      <c r="N2" s="531"/>
      <c r="O2" s="447"/>
      <c r="P2" s="505"/>
      <c r="Q2" s="505"/>
      <c r="R2" s="505"/>
      <c r="S2" s="505"/>
    </row>
    <row r="3" spans="1:24" s="195" customFormat="1" ht="15.75" x14ac:dyDescent="0.25">
      <c r="A3" s="508" t="s">
        <v>20</v>
      </c>
      <c r="B3" s="509"/>
      <c r="C3" s="509"/>
      <c r="D3" s="509"/>
      <c r="E3" s="509"/>
      <c r="F3" s="213">
        <v>18</v>
      </c>
      <c r="G3" s="217"/>
      <c r="I3" s="532"/>
      <c r="J3" s="533"/>
      <c r="K3" s="533"/>
      <c r="L3" s="533"/>
      <c r="M3" s="533"/>
      <c r="N3" s="534"/>
      <c r="O3" s="447"/>
      <c r="P3" s="505"/>
      <c r="Q3" s="505"/>
      <c r="R3" s="505"/>
      <c r="S3" s="505"/>
      <c r="X3" s="216" t="s">
        <v>36</v>
      </c>
    </row>
    <row r="4" spans="1:24" s="195" customFormat="1" ht="15.75" customHeight="1" x14ac:dyDescent="0.2">
      <c r="A4" s="510" t="s">
        <v>118</v>
      </c>
      <c r="B4" s="511"/>
      <c r="C4" s="511"/>
      <c r="D4" s="511"/>
      <c r="E4" s="511"/>
      <c r="F4" s="215">
        <v>2.8666666666666667</v>
      </c>
      <c r="G4" s="214"/>
      <c r="I4" s="532"/>
      <c r="J4" s="533"/>
      <c r="K4" s="533"/>
      <c r="L4" s="533"/>
      <c r="M4" s="533"/>
      <c r="N4" s="534"/>
      <c r="O4" s="447"/>
      <c r="P4" s="505"/>
      <c r="Q4" s="505"/>
      <c r="R4" s="505"/>
      <c r="S4" s="505"/>
    </row>
    <row r="5" spans="1:24" s="195" customFormat="1" ht="15.75" customHeight="1" x14ac:dyDescent="0.2">
      <c r="A5" s="510" t="s">
        <v>21</v>
      </c>
      <c r="B5" s="511"/>
      <c r="C5" s="511"/>
      <c r="D5" s="511"/>
      <c r="E5" s="511"/>
      <c r="F5" s="213">
        <v>1.4349126659746085</v>
      </c>
      <c r="G5" s="212"/>
      <c r="I5" s="532"/>
      <c r="J5" s="533"/>
      <c r="K5" s="533"/>
      <c r="L5" s="533"/>
      <c r="M5" s="533"/>
      <c r="N5" s="534"/>
      <c r="O5" s="25"/>
    </row>
    <row r="6" spans="1:24" s="195" customFormat="1" ht="16.5" thickBot="1" x14ac:dyDescent="0.3">
      <c r="A6" s="512" t="s">
        <v>117</v>
      </c>
      <c r="B6" s="513"/>
      <c r="C6" s="513"/>
      <c r="D6" s="513"/>
      <c r="E6" s="513"/>
      <c r="F6" s="211">
        <v>2.9</v>
      </c>
      <c r="G6" s="210"/>
      <c r="I6" s="535"/>
      <c r="J6" s="536"/>
      <c r="K6" s="536"/>
      <c r="L6" s="536"/>
      <c r="M6" s="536"/>
      <c r="N6" s="537"/>
      <c r="O6" s="25"/>
    </row>
    <row r="7" spans="1:24" s="195" customFormat="1" ht="15.75" x14ac:dyDescent="0.25">
      <c r="A7" s="209" t="s">
        <v>22</v>
      </c>
      <c r="B7" s="208"/>
      <c r="C7" s="208"/>
      <c r="D7" s="208"/>
      <c r="E7" s="208"/>
      <c r="F7" s="208"/>
      <c r="G7" s="207"/>
      <c r="O7" s="25"/>
    </row>
    <row r="8" spans="1:24" s="195" customFormat="1" ht="37.5" customHeight="1" x14ac:dyDescent="0.2">
      <c r="A8" s="206" t="s">
        <v>23</v>
      </c>
      <c r="B8" s="514" t="s">
        <v>157</v>
      </c>
      <c r="C8" s="514"/>
      <c r="D8" s="514"/>
      <c r="E8" s="514"/>
      <c r="F8" s="514"/>
      <c r="G8" s="515"/>
      <c r="O8" s="25"/>
    </row>
    <row r="9" spans="1:24" s="195" customFormat="1" ht="37.5" customHeight="1" x14ac:dyDescent="0.2">
      <c r="A9" s="206" t="s">
        <v>24</v>
      </c>
      <c r="B9" s="516" t="s">
        <v>158</v>
      </c>
      <c r="C9" s="516"/>
      <c r="D9" s="516"/>
      <c r="E9" s="516"/>
      <c r="F9" s="516"/>
      <c r="G9" s="517"/>
      <c r="O9" s="25"/>
    </row>
    <row r="10" spans="1:24" s="195" customFormat="1" x14ac:dyDescent="0.2">
      <c r="A10" s="205"/>
      <c r="B10" s="204"/>
      <c r="C10" s="204"/>
      <c r="D10" s="204"/>
      <c r="E10" s="204"/>
      <c r="F10" s="204"/>
      <c r="G10" s="203"/>
      <c r="O10" s="25"/>
    </row>
    <row r="11" spans="1:24" s="195" customFormat="1" ht="15.75" x14ac:dyDescent="0.25">
      <c r="A11" s="202" t="s">
        <v>25</v>
      </c>
      <c r="G11" s="196"/>
      <c r="O11" s="25"/>
    </row>
    <row r="12" spans="1:24" s="195" customFormat="1" x14ac:dyDescent="0.2">
      <c r="A12" s="197"/>
      <c r="G12" s="196"/>
      <c r="O12" s="25"/>
    </row>
    <row r="13" spans="1:24" s="195" customFormat="1" ht="27" customHeight="1" x14ac:dyDescent="0.2">
      <c r="A13" s="197"/>
      <c r="D13" s="518" t="s">
        <v>26</v>
      </c>
      <c r="E13" s="518"/>
      <c r="F13" s="518"/>
      <c r="G13" s="519"/>
      <c r="O13" s="25"/>
    </row>
    <row r="14" spans="1:24" s="195" customFormat="1" ht="15" customHeight="1" x14ac:dyDescent="0.2">
      <c r="A14" s="197"/>
      <c r="D14" s="518"/>
      <c r="E14" s="518"/>
      <c r="F14" s="518"/>
      <c r="G14" s="519"/>
      <c r="O14" s="25"/>
    </row>
    <row r="15" spans="1:24" s="195" customFormat="1" x14ac:dyDescent="0.2">
      <c r="A15" s="197"/>
      <c r="G15" s="196"/>
      <c r="O15" s="25"/>
    </row>
    <row r="16" spans="1:24" s="195" customFormat="1" x14ac:dyDescent="0.2">
      <c r="A16" s="197"/>
      <c r="G16" s="196"/>
      <c r="O16" s="25"/>
    </row>
    <row r="17" spans="1:20" s="195" customFormat="1" x14ac:dyDescent="0.2">
      <c r="A17" s="197"/>
      <c r="G17" s="196"/>
      <c r="O17" s="25"/>
    </row>
    <row r="18" spans="1:20" s="195" customFormat="1" ht="15.75" x14ac:dyDescent="0.25">
      <c r="A18" s="520"/>
      <c r="B18" s="521"/>
      <c r="C18" s="521"/>
      <c r="D18" s="521"/>
      <c r="E18" s="521"/>
      <c r="F18" s="521"/>
      <c r="G18" s="522"/>
      <c r="M18"/>
      <c r="O18" s="25"/>
    </row>
    <row r="19" spans="1:20" s="195" customFormat="1" ht="15.75" thickBot="1" x14ac:dyDescent="0.25">
      <c r="A19" s="523"/>
      <c r="B19" s="524"/>
      <c r="C19" s="524"/>
      <c r="D19" s="524"/>
      <c r="E19" s="524"/>
      <c r="F19" s="524"/>
      <c r="G19" s="525"/>
      <c r="O19" s="25"/>
    </row>
    <row r="20" spans="1:20" s="195" customFormat="1" ht="15.75" x14ac:dyDescent="0.25">
      <c r="A20" s="484" t="s">
        <v>27</v>
      </c>
      <c r="B20" s="485"/>
      <c r="C20" s="485"/>
      <c r="D20" s="485"/>
      <c r="E20" s="485"/>
      <c r="F20" s="485"/>
      <c r="G20" s="486"/>
      <c r="O20" s="25"/>
    </row>
    <row r="21" spans="1:20" s="195" customFormat="1" ht="15.75" x14ac:dyDescent="0.25">
      <c r="A21" s="201" t="s">
        <v>28</v>
      </c>
      <c r="B21" s="199">
        <v>0.05</v>
      </c>
      <c r="G21" s="196"/>
      <c r="O21" s="25"/>
    </row>
    <row r="22" spans="1:20" s="195" customFormat="1" ht="15.75" thickBot="1" x14ac:dyDescent="0.25">
      <c r="A22" s="197"/>
      <c r="G22" s="196"/>
      <c r="O22" s="25"/>
    </row>
    <row r="23" spans="1:20" s="195" customFormat="1" ht="15.75" x14ac:dyDescent="0.25">
      <c r="A23" s="484" t="s">
        <v>29</v>
      </c>
      <c r="B23" s="485"/>
      <c r="C23" s="485"/>
      <c r="D23" s="485"/>
      <c r="E23" s="485"/>
      <c r="F23" s="485"/>
      <c r="G23" s="486"/>
      <c r="O23" s="25"/>
    </row>
    <row r="24" spans="1:20" s="195" customFormat="1" x14ac:dyDescent="0.2">
      <c r="A24" s="197"/>
      <c r="G24" s="196"/>
    </row>
    <row r="25" spans="1:20" s="195" customFormat="1" ht="15.75" x14ac:dyDescent="0.25">
      <c r="A25" s="197"/>
      <c r="G25" s="196"/>
      <c r="M25" s="499" t="s">
        <v>116</v>
      </c>
      <c r="N25" s="500"/>
      <c r="O25" s="500"/>
      <c r="P25" s="500"/>
      <c r="Q25" s="500"/>
      <c r="R25" s="500"/>
      <c r="S25" s="500"/>
      <c r="T25" s="501"/>
    </row>
    <row r="26" spans="1:20" s="195" customFormat="1" x14ac:dyDescent="0.2">
      <c r="A26" s="197"/>
      <c r="G26" s="196"/>
      <c r="O26" s="25"/>
    </row>
    <row r="27" spans="1:20" s="195" customFormat="1" x14ac:dyDescent="0.2">
      <c r="A27" s="197"/>
      <c r="G27" s="196"/>
      <c r="O27" s="25"/>
    </row>
    <row r="28" spans="1:20" s="195" customFormat="1" x14ac:dyDescent="0.2">
      <c r="A28" s="197"/>
      <c r="G28" s="196"/>
      <c r="O28" s="25"/>
    </row>
    <row r="29" spans="1:20" s="195" customFormat="1" ht="15.75" x14ac:dyDescent="0.25">
      <c r="A29" s="197"/>
      <c r="B29" s="200" t="s">
        <v>30</v>
      </c>
      <c r="C29" s="199">
        <v>-9.8557465963445279E-2</v>
      </c>
      <c r="D29" s="195" t="s">
        <v>127</v>
      </c>
      <c r="G29" s="196"/>
      <c r="H29" s="487" t="s">
        <v>31</v>
      </c>
      <c r="I29" s="488"/>
      <c r="J29" s="488"/>
      <c r="K29" s="195">
        <v>0.4647</v>
      </c>
      <c r="O29" s="25"/>
    </row>
    <row r="30" spans="1:20" s="195" customFormat="1" ht="15.75" thickBot="1" x14ac:dyDescent="0.25">
      <c r="A30" s="197"/>
      <c r="G30" s="196"/>
      <c r="J30" s="195" t="s">
        <v>154</v>
      </c>
      <c r="K30" s="195">
        <v>0.05</v>
      </c>
      <c r="O30" s="25"/>
    </row>
    <row r="31" spans="1:20" s="195" customFormat="1" ht="15.75" x14ac:dyDescent="0.25">
      <c r="A31" s="484" t="s">
        <v>32</v>
      </c>
      <c r="B31" s="485"/>
      <c r="C31" s="485"/>
      <c r="D31" s="485"/>
      <c r="E31" s="485"/>
      <c r="F31" s="485"/>
      <c r="G31" s="486"/>
      <c r="O31" s="25"/>
    </row>
    <row r="32" spans="1:20" s="195" customFormat="1" x14ac:dyDescent="0.2">
      <c r="A32" s="197"/>
      <c r="G32" s="196"/>
      <c r="O32" s="25"/>
    </row>
    <row r="33" spans="1:15" s="195" customFormat="1" x14ac:dyDescent="0.2">
      <c r="A33" s="197"/>
      <c r="B33" s="195" t="s">
        <v>33</v>
      </c>
      <c r="C33" s="198">
        <v>-1.6448536269514726</v>
      </c>
      <c r="E33" s="198">
        <v>1.6448536269514715</v>
      </c>
      <c r="G33" s="196"/>
      <c r="O33" s="25"/>
    </row>
    <row r="34" spans="1:15" s="195" customFormat="1" ht="15.75" thickBot="1" x14ac:dyDescent="0.25">
      <c r="A34" s="197"/>
      <c r="G34" s="196"/>
      <c r="O34" s="25"/>
    </row>
    <row r="35" spans="1:15" s="195" customFormat="1" ht="15.75" x14ac:dyDescent="0.25">
      <c r="A35" s="489" t="s">
        <v>34</v>
      </c>
      <c r="B35" s="490"/>
      <c r="C35" s="490"/>
      <c r="D35" s="490"/>
      <c r="E35" s="490"/>
      <c r="F35" s="490"/>
      <c r="G35" s="491"/>
    </row>
    <row r="36" spans="1:15" s="195" customFormat="1" x14ac:dyDescent="0.2">
      <c r="A36" s="492" t="s">
        <v>155</v>
      </c>
      <c r="B36" s="493"/>
      <c r="C36" s="493"/>
      <c r="D36" s="493"/>
      <c r="E36" s="493"/>
      <c r="F36" s="493"/>
      <c r="G36" s="494"/>
    </row>
    <row r="37" spans="1:15" s="195" customFormat="1" x14ac:dyDescent="0.2">
      <c r="A37" s="495"/>
      <c r="B37" s="496"/>
      <c r="C37" s="496"/>
      <c r="D37" s="496"/>
      <c r="E37" s="496"/>
      <c r="F37" s="496"/>
      <c r="G37" s="497"/>
    </row>
    <row r="38" spans="1:15" s="195" customFormat="1" x14ac:dyDescent="0.2">
      <c r="A38" s="495"/>
      <c r="B38" s="496"/>
      <c r="C38" s="496"/>
      <c r="D38" s="496"/>
      <c r="E38" s="496"/>
      <c r="F38" s="496"/>
      <c r="G38" s="497"/>
    </row>
    <row r="39" spans="1:15" s="195" customFormat="1" ht="15.75" thickBot="1" x14ac:dyDescent="0.25">
      <c r="A39" s="479"/>
      <c r="B39" s="480"/>
      <c r="C39" s="480"/>
      <c r="D39" s="480"/>
      <c r="E39" s="480"/>
      <c r="F39" s="480"/>
      <c r="G39" s="481"/>
    </row>
    <row r="40" spans="1:15" s="195" customFormat="1" ht="15.75" x14ac:dyDescent="0.25">
      <c r="A40" s="498" t="s">
        <v>35</v>
      </c>
      <c r="B40" s="498"/>
      <c r="C40" s="498"/>
      <c r="D40" s="498"/>
      <c r="E40" s="498"/>
      <c r="F40" s="498"/>
      <c r="G40" s="498"/>
    </row>
    <row r="41" spans="1:15" s="195" customFormat="1" ht="46.5" customHeight="1" thickBot="1" x14ac:dyDescent="0.25">
      <c r="A41" s="479" t="s">
        <v>156</v>
      </c>
      <c r="B41" s="480"/>
      <c r="C41" s="480"/>
      <c r="D41" s="480"/>
      <c r="E41" s="480"/>
      <c r="F41" s="480"/>
      <c r="G41" s="481"/>
    </row>
    <row r="42" spans="1:15" s="195" customFormat="1" x14ac:dyDescent="0.2">
      <c r="A42" s="482"/>
      <c r="B42" s="482"/>
      <c r="C42" s="482"/>
      <c r="D42" s="482"/>
      <c r="E42" s="482"/>
      <c r="F42" s="482"/>
      <c r="G42" s="482"/>
    </row>
    <row r="43" spans="1:15" s="195" customFormat="1" ht="16.5" customHeight="1" x14ac:dyDescent="0.2">
      <c r="A43" s="483"/>
      <c r="B43" s="483"/>
      <c r="C43" s="483"/>
      <c r="D43" s="483"/>
      <c r="E43" s="483"/>
      <c r="F43" s="483"/>
      <c r="G43" s="483"/>
    </row>
    <row r="44" spans="1:15" s="195" customFormat="1" ht="15.75" customHeight="1" x14ac:dyDescent="0.2">
      <c r="A44" s="483"/>
      <c r="B44" s="483"/>
      <c r="C44" s="483"/>
      <c r="D44" s="483"/>
      <c r="E44" s="483"/>
      <c r="F44" s="483"/>
      <c r="G44" s="483"/>
    </row>
    <row r="45" spans="1:15" s="195" customFormat="1" ht="15.75" customHeight="1" x14ac:dyDescent="0.2"/>
    <row r="46" spans="1:15" s="195" customFormat="1" ht="15.75" customHeight="1" x14ac:dyDescent="0.2"/>
    <row r="47" spans="1:15" s="195" customFormat="1" x14ac:dyDescent="0.2"/>
    <row r="48" spans="1:15" s="195" customFormat="1" x14ac:dyDescent="0.2"/>
    <row r="49" spans="6:6" s="195" customFormat="1" ht="15.75" x14ac:dyDescent="0.25">
      <c r="F49"/>
    </row>
    <row r="50" spans="6:6" s="195" customFormat="1" x14ac:dyDescent="0.2"/>
    <row r="51" spans="6:6" s="195" customFormat="1" x14ac:dyDescent="0.2"/>
    <row r="52" spans="6:6" s="195" customFormat="1" x14ac:dyDescent="0.2"/>
    <row r="53" spans="6:6" s="195" customFormat="1" x14ac:dyDescent="0.2"/>
    <row r="54" spans="6:6" s="195" customFormat="1" x14ac:dyDescent="0.2"/>
    <row r="55" spans="6:6" s="195" customFormat="1" x14ac:dyDescent="0.2"/>
    <row r="56" spans="6:6" s="195" customFormat="1" x14ac:dyDescent="0.2"/>
    <row r="57" spans="6:6" s="195" customFormat="1" x14ac:dyDescent="0.2"/>
    <row r="58" spans="6:6" s="195" customFormat="1" x14ac:dyDescent="0.2"/>
    <row r="59" spans="6:6" s="195" customFormat="1" x14ac:dyDescent="0.2"/>
    <row r="60" spans="6:6" s="195" customFormat="1" x14ac:dyDescent="0.2"/>
    <row r="61" spans="6:6" s="195" customFormat="1" x14ac:dyDescent="0.2"/>
    <row r="62" spans="6:6" s="195" customFormat="1" x14ac:dyDescent="0.2"/>
    <row r="63" spans="6:6" s="195" customFormat="1" x14ac:dyDescent="0.2"/>
    <row r="64" spans="6:6" s="195" customFormat="1" x14ac:dyDescent="0.2"/>
    <row r="65" s="195" customFormat="1" x14ac:dyDescent="0.2"/>
    <row r="66" s="195" customFormat="1" x14ac:dyDescent="0.2"/>
    <row r="67" s="195" customFormat="1" x14ac:dyDescent="0.2"/>
    <row r="68" s="195" customFormat="1" x14ac:dyDescent="0.2"/>
    <row r="69" s="195" customFormat="1" x14ac:dyDescent="0.2"/>
    <row r="70" s="195" customFormat="1" x14ac:dyDescent="0.2"/>
    <row r="71" s="195" customFormat="1" x14ac:dyDescent="0.2"/>
    <row r="72" s="195" customFormat="1" x14ac:dyDescent="0.2"/>
    <row r="73" s="195" customFormat="1" x14ac:dyDescent="0.2"/>
    <row r="74" s="195" customFormat="1" x14ac:dyDescent="0.2"/>
    <row r="75" s="195" customFormat="1" x14ac:dyDescent="0.2"/>
    <row r="76" s="195" customFormat="1" x14ac:dyDescent="0.2"/>
    <row r="77" s="195" customFormat="1" x14ac:dyDescent="0.2"/>
    <row r="78" s="195" customFormat="1" x14ac:dyDescent="0.2"/>
    <row r="79" s="195" customFormat="1" x14ac:dyDescent="0.2"/>
    <row r="80" s="195" customFormat="1" x14ac:dyDescent="0.2"/>
    <row r="81" s="195" customFormat="1" x14ac:dyDescent="0.2"/>
    <row r="82" s="195" customFormat="1" x14ac:dyDescent="0.2"/>
    <row r="83" s="195" customFormat="1" x14ac:dyDescent="0.2"/>
    <row r="84" s="195" customFormat="1" x14ac:dyDescent="0.2"/>
    <row r="85" s="195" customFormat="1" x14ac:dyDescent="0.2"/>
    <row r="86" s="195" customFormat="1" x14ac:dyDescent="0.2"/>
    <row r="87" s="195" customFormat="1" x14ac:dyDescent="0.2"/>
    <row r="88" s="195" customFormat="1" x14ac:dyDescent="0.2"/>
    <row r="89" s="195" customFormat="1" x14ac:dyDescent="0.2"/>
    <row r="90" s="195" customFormat="1" x14ac:dyDescent="0.2"/>
    <row r="91" s="195" customFormat="1" x14ac:dyDescent="0.2"/>
    <row r="92" s="195" customFormat="1" x14ac:dyDescent="0.2"/>
    <row r="93" s="195" customFormat="1" x14ac:dyDescent="0.2"/>
    <row r="94" s="195" customFormat="1" x14ac:dyDescent="0.2"/>
    <row r="95" s="195" customFormat="1" x14ac:dyDescent="0.2"/>
    <row r="96" s="195" customFormat="1" x14ac:dyDescent="0.2"/>
    <row r="97" s="195" customFormat="1" x14ac:dyDescent="0.2"/>
    <row r="98" s="195" customFormat="1" x14ac:dyDescent="0.2"/>
    <row r="99" s="195" customFormat="1" x14ac:dyDescent="0.2"/>
    <row r="100" s="195" customFormat="1" x14ac:dyDescent="0.2"/>
    <row r="101" s="195" customFormat="1" x14ac:dyDescent="0.2"/>
    <row r="102" s="195" customFormat="1" x14ac:dyDescent="0.2"/>
    <row r="103" s="195" customFormat="1" x14ac:dyDescent="0.2"/>
    <row r="104" s="195" customFormat="1" x14ac:dyDescent="0.2"/>
    <row r="105" s="195" customFormat="1" x14ac:dyDescent="0.2"/>
    <row r="106" s="195" customFormat="1" x14ac:dyDescent="0.2"/>
    <row r="107" s="195" customFormat="1" x14ac:dyDescent="0.2"/>
    <row r="108" s="195" customFormat="1" x14ac:dyDescent="0.2"/>
    <row r="109" s="195" customFormat="1" x14ac:dyDescent="0.2"/>
    <row r="110" s="195" customFormat="1" x14ac:dyDescent="0.2"/>
    <row r="111" s="195" customFormat="1" x14ac:dyDescent="0.2"/>
    <row r="112" s="195" customFormat="1" x14ac:dyDescent="0.2"/>
    <row r="113" s="195" customFormat="1" x14ac:dyDescent="0.2"/>
    <row r="114" s="195" customFormat="1" x14ac:dyDescent="0.2"/>
    <row r="115" s="195" customFormat="1" x14ac:dyDescent="0.2"/>
    <row r="116" s="195" customFormat="1" x14ac:dyDescent="0.2"/>
    <row r="117" s="195" customFormat="1" x14ac:dyDescent="0.2"/>
    <row r="118" s="195" customFormat="1" x14ac:dyDescent="0.2"/>
    <row r="119" s="195" customFormat="1" x14ac:dyDescent="0.2"/>
    <row r="120" s="195" customFormat="1" x14ac:dyDescent="0.2"/>
    <row r="121" s="195" customFormat="1" x14ac:dyDescent="0.2"/>
    <row r="122" s="195" customFormat="1" x14ac:dyDescent="0.2"/>
    <row r="123" s="195" customFormat="1" x14ac:dyDescent="0.2"/>
    <row r="124" s="195" customFormat="1" x14ac:dyDescent="0.2"/>
    <row r="125" s="195" customFormat="1" x14ac:dyDescent="0.2"/>
    <row r="126" s="195" customFormat="1" x14ac:dyDescent="0.2"/>
    <row r="127" s="195" customFormat="1" x14ac:dyDescent="0.2"/>
    <row r="128" s="195" customFormat="1" x14ac:dyDescent="0.2"/>
    <row r="129" s="195" customFormat="1" x14ac:dyDescent="0.2"/>
    <row r="130" s="195" customFormat="1" x14ac:dyDescent="0.2"/>
    <row r="131" s="195" customFormat="1" x14ac:dyDescent="0.2"/>
    <row r="132" s="195" customFormat="1" x14ac:dyDescent="0.2"/>
    <row r="133" s="195" customFormat="1" x14ac:dyDescent="0.2"/>
    <row r="134" s="195" customFormat="1" x14ac:dyDescent="0.2"/>
    <row r="135" s="195" customFormat="1" x14ac:dyDescent="0.2"/>
    <row r="136" s="195" customFormat="1" x14ac:dyDescent="0.2"/>
    <row r="137" s="195" customFormat="1" x14ac:dyDescent="0.2"/>
    <row r="138" s="195" customFormat="1" x14ac:dyDescent="0.2"/>
  </sheetData>
  <mergeCells count="24">
    <mergeCell ref="M25:T25"/>
    <mergeCell ref="A20:G20"/>
    <mergeCell ref="A1:G1"/>
    <mergeCell ref="O1:S4"/>
    <mergeCell ref="A2:B2"/>
    <mergeCell ref="A3:E3"/>
    <mergeCell ref="A4:E4"/>
    <mergeCell ref="A5:E5"/>
    <mergeCell ref="A6:E6"/>
    <mergeCell ref="B8:G8"/>
    <mergeCell ref="B9:G9"/>
    <mergeCell ref="D13:G14"/>
    <mergeCell ref="A18:G18"/>
    <mergeCell ref="A19:G19"/>
    <mergeCell ref="I1:N1"/>
    <mergeCell ref="I2:N6"/>
    <mergeCell ref="A41:G41"/>
    <mergeCell ref="A42:G44"/>
    <mergeCell ref="A23:G23"/>
    <mergeCell ref="H29:J29"/>
    <mergeCell ref="A31:G31"/>
    <mergeCell ref="A35:G35"/>
    <mergeCell ref="A36:G39"/>
    <mergeCell ref="A40:G40"/>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DE40F-9731-4AA5-89BA-5D94E8B169DD}">
  <sheetPr>
    <tabColor rgb="FF7030A0"/>
  </sheetPr>
  <dimension ref="A1:X138"/>
  <sheetViews>
    <sheetView topLeftCell="A4" zoomScale="70" zoomScaleNormal="70" workbookViewId="0">
      <selection activeCell="J20" sqref="J20"/>
    </sheetView>
  </sheetViews>
  <sheetFormatPr baseColWidth="10" defaultColWidth="12.42578125" defaultRowHeight="15" x14ac:dyDescent="0.25"/>
  <cols>
    <col min="1" max="1" width="4.140625" customWidth="1"/>
    <col min="6" max="6" width="14.7109375" bestFit="1" customWidth="1"/>
    <col min="7" max="7" width="30.140625" customWidth="1"/>
  </cols>
  <sheetData>
    <row r="1" spans="1:24" s="195" customFormat="1" ht="15.75" x14ac:dyDescent="0.25">
      <c r="A1" s="502" t="s">
        <v>107</v>
      </c>
      <c r="B1" s="503"/>
      <c r="C1" s="503"/>
      <c r="D1" s="503"/>
      <c r="E1" s="503"/>
      <c r="F1" s="503"/>
      <c r="G1" s="504"/>
      <c r="I1" s="526" t="s">
        <v>106</v>
      </c>
      <c r="J1" s="527"/>
      <c r="K1" s="527"/>
      <c r="L1" s="527"/>
      <c r="M1" s="527"/>
      <c r="N1" s="528"/>
      <c r="O1" s="447"/>
      <c r="P1" s="448"/>
      <c r="Q1" s="448"/>
      <c r="R1" s="448"/>
      <c r="S1" s="448"/>
      <c r="T1" s="19"/>
    </row>
    <row r="2" spans="1:24" s="195" customFormat="1" ht="16.5" thickBot="1" x14ac:dyDescent="0.3">
      <c r="A2" s="540" t="s">
        <v>19</v>
      </c>
      <c r="B2" s="541"/>
      <c r="C2" s="219"/>
      <c r="D2" s="219"/>
      <c r="E2" s="219"/>
      <c r="F2" s="219"/>
      <c r="G2" s="218"/>
      <c r="I2" s="529" t="s">
        <v>221</v>
      </c>
      <c r="J2" s="530"/>
      <c r="K2" s="530"/>
      <c r="L2" s="530"/>
      <c r="M2" s="530"/>
      <c r="N2" s="531"/>
      <c r="O2" s="447"/>
      <c r="P2" s="448"/>
      <c r="Q2" s="448"/>
      <c r="R2" s="448"/>
      <c r="S2" s="448"/>
    </row>
    <row r="3" spans="1:24" s="195" customFormat="1" ht="15.75" x14ac:dyDescent="0.25">
      <c r="A3" s="508" t="s">
        <v>20</v>
      </c>
      <c r="B3" s="509"/>
      <c r="C3" s="509"/>
      <c r="D3" s="509"/>
      <c r="E3" s="509"/>
      <c r="F3" s="800">
        <v>20</v>
      </c>
      <c r="G3" s="217"/>
      <c r="I3" s="532"/>
      <c r="J3" s="544"/>
      <c r="K3" s="544"/>
      <c r="L3" s="544"/>
      <c r="M3" s="544"/>
      <c r="N3" s="534"/>
      <c r="O3" s="447"/>
      <c r="P3" s="448"/>
      <c r="Q3" s="448"/>
      <c r="R3" s="448"/>
      <c r="S3" s="448"/>
      <c r="X3" s="216" t="s">
        <v>36</v>
      </c>
    </row>
    <row r="4" spans="1:24" s="195" customFormat="1" ht="15.75" customHeight="1" x14ac:dyDescent="0.2">
      <c r="A4" s="510" t="s">
        <v>118</v>
      </c>
      <c r="B4" s="542"/>
      <c r="C4" s="542"/>
      <c r="D4" s="542"/>
      <c r="E4" s="542"/>
      <c r="F4" s="799">
        <v>29250</v>
      </c>
      <c r="G4" s="300"/>
      <c r="I4" s="532"/>
      <c r="J4" s="544"/>
      <c r="K4" s="544"/>
      <c r="L4" s="544"/>
      <c r="M4" s="544"/>
      <c r="N4" s="534"/>
      <c r="O4" s="447"/>
      <c r="P4" s="448"/>
      <c r="Q4" s="448"/>
      <c r="R4" s="448"/>
      <c r="S4" s="448"/>
    </row>
    <row r="5" spans="1:24" s="195" customFormat="1" ht="15.75" customHeight="1" x14ac:dyDescent="0.2">
      <c r="A5" s="510" t="s">
        <v>21</v>
      </c>
      <c r="B5" s="542"/>
      <c r="C5" s="542"/>
      <c r="D5" s="542"/>
      <c r="E5" s="542"/>
      <c r="F5" s="798">
        <v>10862.17</v>
      </c>
      <c r="G5" s="300"/>
      <c r="I5" s="532"/>
      <c r="J5" s="544"/>
      <c r="K5" s="544"/>
      <c r="L5" s="544"/>
      <c r="M5" s="544"/>
      <c r="N5" s="534"/>
      <c r="O5" s="25"/>
    </row>
    <row r="6" spans="1:24" s="195" customFormat="1" ht="16.5" thickBot="1" x14ac:dyDescent="0.25">
      <c r="A6" s="512" t="s">
        <v>117</v>
      </c>
      <c r="B6" s="513"/>
      <c r="C6" s="513"/>
      <c r="D6" s="513"/>
      <c r="E6" s="513"/>
      <c r="F6" s="797">
        <v>25000</v>
      </c>
      <c r="G6" s="301"/>
      <c r="I6" s="535"/>
      <c r="J6" s="536"/>
      <c r="K6" s="536"/>
      <c r="L6" s="536"/>
      <c r="M6" s="536"/>
      <c r="N6" s="537"/>
      <c r="O6" s="25"/>
    </row>
    <row r="7" spans="1:24" s="195" customFormat="1" ht="15.75" x14ac:dyDescent="0.25">
      <c r="A7" s="209" t="s">
        <v>22</v>
      </c>
      <c r="B7" s="208"/>
      <c r="C7" s="208"/>
      <c r="D7" s="208"/>
      <c r="E7" s="208"/>
      <c r="F7" s="208"/>
      <c r="G7" s="207"/>
      <c r="O7" s="25"/>
    </row>
    <row r="8" spans="1:24" s="195" customFormat="1" ht="37.5" customHeight="1" x14ac:dyDescent="0.2">
      <c r="A8" s="294" t="s">
        <v>23</v>
      </c>
      <c r="B8" s="516" t="s">
        <v>220</v>
      </c>
      <c r="C8" s="516"/>
      <c r="D8" s="516"/>
      <c r="E8" s="516"/>
      <c r="F8" s="516"/>
      <c r="G8" s="517"/>
      <c r="O8" s="25"/>
    </row>
    <row r="9" spans="1:24" s="195" customFormat="1" ht="37.5" customHeight="1" x14ac:dyDescent="0.2">
      <c r="A9" s="294" t="s">
        <v>24</v>
      </c>
      <c r="B9" s="516" t="s">
        <v>219</v>
      </c>
      <c r="C9" s="516"/>
      <c r="D9" s="516"/>
      <c r="E9" s="516"/>
      <c r="F9" s="516"/>
      <c r="G9" s="517"/>
      <c r="O9" s="25"/>
    </row>
    <row r="10" spans="1:24" s="195" customFormat="1" x14ac:dyDescent="0.2">
      <c r="A10" s="205"/>
      <c r="B10" s="204"/>
      <c r="C10" s="204"/>
      <c r="D10" s="204"/>
      <c r="E10" s="204"/>
      <c r="F10" s="204"/>
      <c r="G10" s="203"/>
      <c r="O10" s="25"/>
    </row>
    <row r="11" spans="1:24" s="195" customFormat="1" ht="15.75" x14ac:dyDescent="0.25">
      <c r="A11" s="202" t="s">
        <v>25</v>
      </c>
      <c r="G11" s="196"/>
      <c r="O11" s="25"/>
    </row>
    <row r="12" spans="1:24" s="195" customFormat="1" x14ac:dyDescent="0.2">
      <c r="A12" s="197"/>
      <c r="G12" s="196"/>
      <c r="O12" s="25"/>
    </row>
    <row r="13" spans="1:24" s="195" customFormat="1" ht="27" customHeight="1" x14ac:dyDescent="0.2">
      <c r="A13" s="197"/>
      <c r="D13" s="518" t="s">
        <v>26</v>
      </c>
      <c r="E13" s="518"/>
      <c r="F13" s="518"/>
      <c r="G13" s="519"/>
      <c r="O13" s="25"/>
    </row>
    <row r="14" spans="1:24" s="195" customFormat="1" ht="15" customHeight="1" x14ac:dyDescent="0.2">
      <c r="A14" s="197"/>
      <c r="D14" s="518"/>
      <c r="E14" s="518"/>
      <c r="F14" s="518"/>
      <c r="G14" s="519"/>
      <c r="O14" s="25"/>
    </row>
    <row r="15" spans="1:24" s="195" customFormat="1" x14ac:dyDescent="0.2">
      <c r="A15" s="197"/>
      <c r="G15" s="196"/>
      <c r="O15" s="25"/>
    </row>
    <row r="16" spans="1:24" s="195" customFormat="1" x14ac:dyDescent="0.2">
      <c r="A16" s="197"/>
      <c r="G16" s="196"/>
      <c r="O16" s="25"/>
    </row>
    <row r="17" spans="1:20" s="195" customFormat="1" x14ac:dyDescent="0.2">
      <c r="A17" s="197"/>
      <c r="G17" s="196"/>
      <c r="O17" s="25"/>
    </row>
    <row r="18" spans="1:20" s="195" customFormat="1" ht="15.75" x14ac:dyDescent="0.25">
      <c r="A18" s="520"/>
      <c r="B18" s="543"/>
      <c r="C18" s="543"/>
      <c r="D18" s="543"/>
      <c r="E18" s="543"/>
      <c r="F18" s="543"/>
      <c r="G18" s="522"/>
      <c r="M18"/>
      <c r="O18" s="25"/>
    </row>
    <row r="19" spans="1:20" s="195" customFormat="1" ht="15.75" thickBot="1" x14ac:dyDescent="0.25">
      <c r="A19" s="523"/>
      <c r="B19" s="524"/>
      <c r="C19" s="524"/>
      <c r="D19" s="524"/>
      <c r="E19" s="524"/>
      <c r="F19" s="524"/>
      <c r="G19" s="525"/>
      <c r="O19" s="25"/>
    </row>
    <row r="20" spans="1:20" s="195" customFormat="1" ht="15.75" x14ac:dyDescent="0.25">
      <c r="A20" s="484" t="s">
        <v>27</v>
      </c>
      <c r="B20" s="485"/>
      <c r="C20" s="485"/>
      <c r="D20" s="485"/>
      <c r="E20" s="485"/>
      <c r="F20" s="485"/>
      <c r="G20" s="486"/>
      <c r="O20" s="25"/>
    </row>
    <row r="21" spans="1:20" s="195" customFormat="1" ht="15.75" x14ac:dyDescent="0.25">
      <c r="A21" s="201" t="s">
        <v>28</v>
      </c>
      <c r="B21" s="199">
        <v>0.05</v>
      </c>
      <c r="G21" s="196"/>
      <c r="O21" s="25"/>
    </row>
    <row r="22" spans="1:20" s="195" customFormat="1" ht="15.75" thickBot="1" x14ac:dyDescent="0.25">
      <c r="A22" s="197"/>
      <c r="G22" s="196"/>
      <c r="O22" s="25"/>
    </row>
    <row r="23" spans="1:20" s="195" customFormat="1" ht="15.75" x14ac:dyDescent="0.25">
      <c r="A23" s="484" t="s">
        <v>29</v>
      </c>
      <c r="B23" s="485"/>
      <c r="C23" s="485"/>
      <c r="D23" s="485"/>
      <c r="E23" s="485"/>
      <c r="F23" s="485"/>
      <c r="G23" s="486"/>
      <c r="O23" s="25"/>
    </row>
    <row r="24" spans="1:20" s="195" customFormat="1" x14ac:dyDescent="0.2">
      <c r="A24" s="197"/>
      <c r="G24" s="196"/>
    </row>
    <row r="25" spans="1:20" s="195" customFormat="1" ht="15.75" x14ac:dyDescent="0.25">
      <c r="A25" s="197"/>
      <c r="G25" s="196"/>
      <c r="M25" s="499" t="s">
        <v>116</v>
      </c>
      <c r="N25" s="500"/>
      <c r="O25" s="500"/>
      <c r="P25" s="500"/>
      <c r="Q25" s="500"/>
      <c r="R25" s="500"/>
      <c r="S25" s="500"/>
      <c r="T25" s="501"/>
    </row>
    <row r="26" spans="1:20" s="195" customFormat="1" x14ac:dyDescent="0.2">
      <c r="A26" s="197"/>
      <c r="G26" s="196"/>
      <c r="O26" s="25"/>
    </row>
    <row r="27" spans="1:20" s="195" customFormat="1" x14ac:dyDescent="0.2">
      <c r="A27" s="197"/>
      <c r="G27" s="196"/>
      <c r="O27" s="25"/>
    </row>
    <row r="28" spans="1:20" s="195" customFormat="1" x14ac:dyDescent="0.2">
      <c r="A28" s="197"/>
      <c r="G28" s="196"/>
      <c r="O28" s="25"/>
    </row>
    <row r="29" spans="1:20" s="195" customFormat="1" ht="15.75" x14ac:dyDescent="0.25">
      <c r="A29" s="197"/>
      <c r="B29" s="200" t="s">
        <v>30</v>
      </c>
      <c r="C29" s="199">
        <f>(F4-F6)/(F5/SQRT(F3))</f>
        <v>1.7497956493728428</v>
      </c>
      <c r="G29" s="196"/>
      <c r="H29" s="487" t="s">
        <v>31</v>
      </c>
      <c r="I29" s="538"/>
      <c r="J29" s="538"/>
      <c r="O29" s="25"/>
    </row>
    <row r="30" spans="1:20" s="195" customFormat="1" ht="15.75" thickBot="1" x14ac:dyDescent="0.25">
      <c r="A30" s="197"/>
      <c r="G30" s="196"/>
      <c r="O30" s="25"/>
    </row>
    <row r="31" spans="1:20" s="195" customFormat="1" ht="15.75" x14ac:dyDescent="0.25">
      <c r="A31" s="484" t="s">
        <v>32</v>
      </c>
      <c r="B31" s="485"/>
      <c r="C31" s="485"/>
      <c r="D31" s="485"/>
      <c r="E31" s="485"/>
      <c r="F31" s="485"/>
      <c r="G31" s="486"/>
      <c r="O31" s="25"/>
    </row>
    <row r="32" spans="1:20" s="195" customFormat="1" x14ac:dyDescent="0.2">
      <c r="A32" s="197"/>
      <c r="G32" s="196"/>
      <c r="O32" s="25"/>
    </row>
    <row r="33" spans="1:15" s="195" customFormat="1" x14ac:dyDescent="0.2">
      <c r="A33" s="197"/>
      <c r="B33" s="195" t="s">
        <v>33</v>
      </c>
      <c r="C33" s="198">
        <f>NORMSINV(B21)</f>
        <v>-1.6448536269514726</v>
      </c>
      <c r="E33" s="198">
        <f>NORMSINV(1-B21)</f>
        <v>1.6448536269514715</v>
      </c>
      <c r="G33" s="196"/>
      <c r="O33" s="25"/>
    </row>
    <row r="34" spans="1:15" s="195" customFormat="1" ht="15.75" thickBot="1" x14ac:dyDescent="0.25">
      <c r="A34" s="197"/>
      <c r="G34" s="196"/>
      <c r="O34" s="25"/>
    </row>
    <row r="35" spans="1:15" s="195" customFormat="1" ht="15.75" x14ac:dyDescent="0.25">
      <c r="A35" s="484" t="s">
        <v>34</v>
      </c>
      <c r="B35" s="485"/>
      <c r="C35" s="485"/>
      <c r="D35" s="485"/>
      <c r="E35" s="485"/>
      <c r="F35" s="485"/>
      <c r="G35" s="486"/>
    </row>
    <row r="36" spans="1:15" s="195" customFormat="1" x14ac:dyDescent="0.2">
      <c r="A36" s="492" t="s">
        <v>218</v>
      </c>
      <c r="B36" s="493"/>
      <c r="C36" s="493"/>
      <c r="D36" s="493"/>
      <c r="E36" s="493"/>
      <c r="F36" s="493"/>
      <c r="G36" s="494"/>
    </row>
    <row r="37" spans="1:15" s="195" customFormat="1" x14ac:dyDescent="0.2">
      <c r="A37" s="495"/>
      <c r="B37" s="539"/>
      <c r="C37" s="539"/>
      <c r="D37" s="539"/>
      <c r="E37" s="539"/>
      <c r="F37" s="539"/>
      <c r="G37" s="497"/>
    </row>
    <row r="38" spans="1:15" s="195" customFormat="1" x14ac:dyDescent="0.2">
      <c r="A38" s="495"/>
      <c r="B38" s="539"/>
      <c r="C38" s="539"/>
      <c r="D38" s="539"/>
      <c r="E38" s="539"/>
      <c r="F38" s="539"/>
      <c r="G38" s="497"/>
    </row>
    <row r="39" spans="1:15" s="195" customFormat="1" ht="15.75" thickBot="1" x14ac:dyDescent="0.25">
      <c r="A39" s="479"/>
      <c r="B39" s="480"/>
      <c r="C39" s="480"/>
      <c r="D39" s="480"/>
      <c r="E39" s="480"/>
      <c r="F39" s="480"/>
      <c r="G39" s="481"/>
    </row>
    <row r="40" spans="1:15" s="195" customFormat="1" ht="15.75" x14ac:dyDescent="0.25">
      <c r="A40" s="498" t="s">
        <v>35</v>
      </c>
      <c r="B40" s="498"/>
      <c r="C40" s="498"/>
      <c r="D40" s="498"/>
      <c r="E40" s="498"/>
      <c r="F40" s="498"/>
      <c r="G40" s="498"/>
    </row>
    <row r="41" spans="1:15" s="195" customFormat="1" ht="46.5" customHeight="1" thickBot="1" x14ac:dyDescent="0.25">
      <c r="A41" s="479" t="s">
        <v>217</v>
      </c>
      <c r="B41" s="480"/>
      <c r="C41" s="480"/>
      <c r="D41" s="480"/>
      <c r="E41" s="480"/>
      <c r="F41" s="480"/>
      <c r="G41" s="481"/>
    </row>
    <row r="42" spans="1:15" s="195" customFormat="1" x14ac:dyDescent="0.2">
      <c r="A42" s="482"/>
      <c r="B42" s="482"/>
      <c r="C42" s="482"/>
      <c r="D42" s="482"/>
      <c r="E42" s="482"/>
      <c r="F42" s="482"/>
      <c r="G42" s="482"/>
    </row>
    <row r="43" spans="1:15" s="195" customFormat="1" ht="16.5" customHeight="1" x14ac:dyDescent="0.2">
      <c r="A43" s="516"/>
      <c r="B43" s="516"/>
      <c r="C43" s="516"/>
      <c r="D43" s="516"/>
      <c r="E43" s="516"/>
      <c r="F43" s="516"/>
      <c r="G43" s="516"/>
    </row>
    <row r="44" spans="1:15" s="195" customFormat="1" ht="15.75" customHeight="1" x14ac:dyDescent="0.2">
      <c r="A44" s="516"/>
      <c r="B44" s="516"/>
      <c r="C44" s="516"/>
      <c r="D44" s="516"/>
      <c r="E44" s="516"/>
      <c r="F44" s="516"/>
      <c r="G44" s="516"/>
    </row>
    <row r="45" spans="1:15" s="195" customFormat="1" ht="15.75" customHeight="1" x14ac:dyDescent="0.2"/>
    <row r="46" spans="1:15" s="195" customFormat="1" ht="15.75" customHeight="1" x14ac:dyDescent="0.2"/>
    <row r="47" spans="1:15" s="195" customFormat="1" x14ac:dyDescent="0.2"/>
    <row r="48" spans="1:15" s="195" customFormat="1" x14ac:dyDescent="0.2"/>
    <row r="49" spans="6:20" s="195" customFormat="1" ht="15.75" x14ac:dyDescent="0.25">
      <c r="F49"/>
    </row>
    <row r="50" spans="6:20" s="195" customFormat="1" x14ac:dyDescent="0.2"/>
    <row r="51" spans="6:20" s="195" customFormat="1" x14ac:dyDescent="0.2"/>
    <row r="52" spans="6:20" s="195" customFormat="1" x14ac:dyDescent="0.2"/>
    <row r="53" spans="6:20" s="195" customFormat="1" x14ac:dyDescent="0.2"/>
    <row r="54" spans="6:20" s="195" customFormat="1" x14ac:dyDescent="0.2"/>
    <row r="55" spans="6:20" s="195" customFormat="1" x14ac:dyDescent="0.2"/>
    <row r="56" spans="6:20" s="195" customFormat="1" x14ac:dyDescent="0.2">
      <c r="Q56" s="796" t="s">
        <v>216</v>
      </c>
      <c r="R56" s="796"/>
      <c r="S56" s="796"/>
      <c r="T56" s="796"/>
    </row>
    <row r="57" spans="6:20" s="195" customFormat="1" x14ac:dyDescent="0.2">
      <c r="Q57" s="796"/>
      <c r="R57" s="796"/>
      <c r="S57" s="796"/>
      <c r="T57" s="796"/>
    </row>
    <row r="58" spans="6:20" s="195" customFormat="1" x14ac:dyDescent="0.2"/>
    <row r="59" spans="6:20" s="195" customFormat="1" x14ac:dyDescent="0.2"/>
    <row r="60" spans="6:20" s="195" customFormat="1" x14ac:dyDescent="0.2"/>
    <row r="61" spans="6:20" s="195" customFormat="1" x14ac:dyDescent="0.2"/>
    <row r="62" spans="6:20" s="195" customFormat="1" x14ac:dyDescent="0.2"/>
    <row r="63" spans="6:20" s="195" customFormat="1" x14ac:dyDescent="0.2"/>
    <row r="64" spans="6:20" s="195" customFormat="1" x14ac:dyDescent="0.2"/>
    <row r="65" s="195" customFormat="1" x14ac:dyDescent="0.2"/>
    <row r="66" s="195" customFormat="1" x14ac:dyDescent="0.2"/>
    <row r="67" s="195" customFormat="1" x14ac:dyDescent="0.2"/>
    <row r="68" s="195" customFormat="1" x14ac:dyDescent="0.2"/>
    <row r="69" s="195" customFormat="1" x14ac:dyDescent="0.2"/>
    <row r="70" s="195" customFormat="1" x14ac:dyDescent="0.2"/>
    <row r="71" s="195" customFormat="1" x14ac:dyDescent="0.2"/>
    <row r="72" s="195" customFormat="1" x14ac:dyDescent="0.2"/>
    <row r="73" s="195" customFormat="1" x14ac:dyDescent="0.2"/>
    <row r="74" s="195" customFormat="1" x14ac:dyDescent="0.2"/>
    <row r="75" s="195" customFormat="1" x14ac:dyDescent="0.2"/>
    <row r="76" s="195" customFormat="1" x14ac:dyDescent="0.2"/>
    <row r="77" s="195" customFormat="1" x14ac:dyDescent="0.2"/>
    <row r="78" s="195" customFormat="1" x14ac:dyDescent="0.2"/>
    <row r="79" s="195" customFormat="1" x14ac:dyDescent="0.2"/>
    <row r="80" s="195" customFormat="1" x14ac:dyDescent="0.2"/>
    <row r="81" s="195" customFormat="1" x14ac:dyDescent="0.2"/>
    <row r="82" s="195" customFormat="1" x14ac:dyDescent="0.2"/>
    <row r="83" s="195" customFormat="1" x14ac:dyDescent="0.2"/>
    <row r="84" s="195" customFormat="1" x14ac:dyDescent="0.2"/>
    <row r="85" s="195" customFormat="1" x14ac:dyDescent="0.2"/>
    <row r="86" s="195" customFormat="1" x14ac:dyDescent="0.2"/>
    <row r="87" s="195" customFormat="1" x14ac:dyDescent="0.2"/>
    <row r="88" s="195" customFormat="1" x14ac:dyDescent="0.2"/>
    <row r="89" s="195" customFormat="1" x14ac:dyDescent="0.2"/>
    <row r="90" s="195" customFormat="1" x14ac:dyDescent="0.2"/>
    <row r="91" s="195" customFormat="1" x14ac:dyDescent="0.2"/>
    <row r="92" s="195" customFormat="1" x14ac:dyDescent="0.2"/>
    <row r="93" s="195" customFormat="1" x14ac:dyDescent="0.2"/>
    <row r="94" s="195" customFormat="1" x14ac:dyDescent="0.2"/>
    <row r="95" s="195" customFormat="1" x14ac:dyDescent="0.2"/>
    <row r="96" s="195" customFormat="1" x14ac:dyDescent="0.2"/>
    <row r="97" s="195" customFormat="1" x14ac:dyDescent="0.2"/>
    <row r="98" s="195" customFormat="1" x14ac:dyDescent="0.2"/>
    <row r="99" s="195" customFormat="1" x14ac:dyDescent="0.2"/>
    <row r="100" s="195" customFormat="1" x14ac:dyDescent="0.2"/>
    <row r="101" s="195" customFormat="1" x14ac:dyDescent="0.2"/>
    <row r="102" s="195" customFormat="1" x14ac:dyDescent="0.2"/>
    <row r="103" s="195" customFormat="1" x14ac:dyDescent="0.2"/>
    <row r="104" s="195" customFormat="1" x14ac:dyDescent="0.2"/>
    <row r="105" s="195" customFormat="1" x14ac:dyDescent="0.2"/>
    <row r="106" s="195" customFormat="1" x14ac:dyDescent="0.2"/>
    <row r="107" s="195" customFormat="1" x14ac:dyDescent="0.2"/>
    <row r="108" s="195" customFormat="1" x14ac:dyDescent="0.2"/>
    <row r="109" s="195" customFormat="1" x14ac:dyDescent="0.2"/>
    <row r="110" s="195" customFormat="1" x14ac:dyDescent="0.2"/>
    <row r="111" s="195" customFormat="1" x14ac:dyDescent="0.2"/>
    <row r="112" s="195" customFormat="1" x14ac:dyDescent="0.2"/>
    <row r="113" s="195" customFormat="1" x14ac:dyDescent="0.2"/>
    <row r="114" s="195" customFormat="1" x14ac:dyDescent="0.2"/>
    <row r="115" s="195" customFormat="1" x14ac:dyDescent="0.2"/>
    <row r="116" s="195" customFormat="1" x14ac:dyDescent="0.2"/>
    <row r="117" s="195" customFormat="1" x14ac:dyDescent="0.2"/>
    <row r="118" s="195" customFormat="1" x14ac:dyDescent="0.2"/>
    <row r="119" s="195" customFormat="1" x14ac:dyDescent="0.2"/>
    <row r="120" s="195" customFormat="1" x14ac:dyDescent="0.2"/>
    <row r="121" s="195" customFormat="1" x14ac:dyDescent="0.2"/>
    <row r="122" s="195" customFormat="1" x14ac:dyDescent="0.2"/>
    <row r="123" s="195" customFormat="1" x14ac:dyDescent="0.2"/>
    <row r="124" s="195" customFormat="1" x14ac:dyDescent="0.2"/>
    <row r="125" s="195" customFormat="1" x14ac:dyDescent="0.2"/>
    <row r="126" s="195" customFormat="1" x14ac:dyDescent="0.2"/>
    <row r="127" s="195" customFormat="1" x14ac:dyDescent="0.2"/>
    <row r="128" s="195" customFormat="1" x14ac:dyDescent="0.2"/>
    <row r="129" s="195" customFormat="1" x14ac:dyDescent="0.2"/>
    <row r="130" s="195" customFormat="1" x14ac:dyDescent="0.2"/>
    <row r="131" s="195" customFormat="1" x14ac:dyDescent="0.2"/>
    <row r="132" s="195" customFormat="1" x14ac:dyDescent="0.2"/>
    <row r="133" s="195" customFormat="1" x14ac:dyDescent="0.2"/>
    <row r="134" s="195" customFormat="1" x14ac:dyDescent="0.2"/>
    <row r="135" s="195" customFormat="1" x14ac:dyDescent="0.2"/>
    <row r="136" s="195" customFormat="1" x14ac:dyDescent="0.2"/>
    <row r="137" s="195" customFormat="1" x14ac:dyDescent="0.2"/>
    <row r="138" s="195" customFormat="1" x14ac:dyDescent="0.2"/>
  </sheetData>
  <mergeCells count="25">
    <mergeCell ref="M25:T25"/>
    <mergeCell ref="A41:G41"/>
    <mergeCell ref="A42:G44"/>
    <mergeCell ref="A23:G23"/>
    <mergeCell ref="H29:J29"/>
    <mergeCell ref="A31:G31"/>
    <mergeCell ref="A35:G35"/>
    <mergeCell ref="A36:G39"/>
    <mergeCell ref="A40:G40"/>
    <mergeCell ref="B9:G9"/>
    <mergeCell ref="D13:G14"/>
    <mergeCell ref="A18:G18"/>
    <mergeCell ref="A19:G19"/>
    <mergeCell ref="I1:N1"/>
    <mergeCell ref="I2:N6"/>
    <mergeCell ref="Q56:T57"/>
    <mergeCell ref="A20:G20"/>
    <mergeCell ref="A1:G1"/>
    <mergeCell ref="O1:S4"/>
    <mergeCell ref="A2:B2"/>
    <mergeCell ref="A3:E3"/>
    <mergeCell ref="A4:E4"/>
    <mergeCell ref="A5:E5"/>
    <mergeCell ref="A6:E6"/>
    <mergeCell ref="B8:G8"/>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83AEA-BAAF-4B31-996C-161647BBAED1}">
  <sheetPr>
    <tabColor theme="7"/>
  </sheetPr>
  <dimension ref="A1:X138"/>
  <sheetViews>
    <sheetView zoomScale="85" zoomScaleNormal="85" workbookViewId="0">
      <selection activeCell="C34" sqref="C34"/>
    </sheetView>
  </sheetViews>
  <sheetFormatPr baseColWidth="10" defaultColWidth="12.42578125" defaultRowHeight="15" x14ac:dyDescent="0.25"/>
  <cols>
    <col min="1" max="1" width="4.140625" customWidth="1"/>
    <col min="6" max="6" width="17.7109375" bestFit="1" customWidth="1"/>
    <col min="7" max="7" width="30.140625" customWidth="1"/>
  </cols>
  <sheetData>
    <row r="1" spans="1:24" s="195" customFormat="1" ht="15.75" x14ac:dyDescent="0.25">
      <c r="A1" s="502" t="s">
        <v>107</v>
      </c>
      <c r="B1" s="503"/>
      <c r="C1" s="503"/>
      <c r="D1" s="503"/>
      <c r="E1" s="503"/>
      <c r="F1" s="503"/>
      <c r="G1" s="504"/>
      <c r="I1" s="526" t="s">
        <v>106</v>
      </c>
      <c r="J1" s="527"/>
      <c r="K1" s="527"/>
      <c r="L1" s="527"/>
      <c r="M1" s="527"/>
      <c r="N1" s="528"/>
      <c r="O1" s="447"/>
      <c r="P1" s="448"/>
      <c r="Q1" s="448"/>
      <c r="R1" s="448"/>
      <c r="S1" s="448"/>
      <c r="T1" s="19"/>
    </row>
    <row r="2" spans="1:24" s="195" customFormat="1" ht="16.5" thickBot="1" x14ac:dyDescent="0.3">
      <c r="A2" s="540" t="s">
        <v>19</v>
      </c>
      <c r="B2" s="541"/>
      <c r="C2" s="219"/>
      <c r="D2" s="219"/>
      <c r="E2" s="219"/>
      <c r="F2" s="219"/>
      <c r="G2" s="218"/>
      <c r="H2" s="195" t="s">
        <v>189</v>
      </c>
      <c r="I2" s="529" t="s">
        <v>188</v>
      </c>
      <c r="J2" s="530"/>
      <c r="K2" s="530"/>
      <c r="L2" s="530"/>
      <c r="M2" s="530"/>
      <c r="N2" s="531"/>
      <c r="O2" s="447"/>
      <c r="P2" s="448"/>
      <c r="Q2" s="448"/>
      <c r="R2" s="448"/>
      <c r="S2" s="448"/>
    </row>
    <row r="3" spans="1:24" s="195" customFormat="1" ht="15.75" x14ac:dyDescent="0.25">
      <c r="A3" s="508" t="s">
        <v>20</v>
      </c>
      <c r="B3" s="509"/>
      <c r="C3" s="509"/>
      <c r="D3" s="509"/>
      <c r="E3" s="509"/>
      <c r="F3" s="213">
        <v>24</v>
      </c>
      <c r="G3" s="217"/>
      <c r="I3" s="532"/>
      <c r="J3" s="544"/>
      <c r="K3" s="544"/>
      <c r="L3" s="544"/>
      <c r="M3" s="544"/>
      <c r="N3" s="534"/>
      <c r="O3" s="447"/>
      <c r="P3" s="448"/>
      <c r="Q3" s="448"/>
      <c r="R3" s="448"/>
      <c r="S3" s="448"/>
      <c r="X3" s="216" t="s">
        <v>36</v>
      </c>
    </row>
    <row r="4" spans="1:24" s="195" customFormat="1" ht="15.75" customHeight="1" x14ac:dyDescent="0.2">
      <c r="A4" s="510" t="s">
        <v>118</v>
      </c>
      <c r="B4" s="542"/>
      <c r="C4" s="542"/>
      <c r="D4" s="542"/>
      <c r="E4" s="542"/>
      <c r="F4" s="296">
        <f>AVERAGE([2]MUESTRA!E40:E140)</f>
        <v>35.346534653465348</v>
      </c>
      <c r="G4" s="289"/>
      <c r="I4" s="532"/>
      <c r="J4" s="544"/>
      <c r="K4" s="544"/>
      <c r="L4" s="544"/>
      <c r="M4" s="544"/>
      <c r="N4" s="534"/>
      <c r="O4" s="447"/>
      <c r="P4" s="448"/>
      <c r="Q4" s="448"/>
      <c r="R4" s="448"/>
      <c r="S4" s="448"/>
    </row>
    <row r="5" spans="1:24" s="195" customFormat="1" ht="15.75" customHeight="1" x14ac:dyDescent="0.25">
      <c r="A5" s="510" t="s">
        <v>21</v>
      </c>
      <c r="B5" s="542"/>
      <c r="C5" s="542"/>
      <c r="D5" s="542"/>
      <c r="E5" s="542"/>
      <c r="F5" s="295">
        <f>STDEV([2]MUESTRA!E40:E140)</f>
        <v>14.347428789552753</v>
      </c>
      <c r="G5" s="289"/>
      <c r="I5" s="532"/>
      <c r="J5" s="544"/>
      <c r="K5" s="544"/>
      <c r="L5" s="544"/>
      <c r="M5" s="544"/>
      <c r="N5" s="534"/>
      <c r="O5" s="25"/>
    </row>
    <row r="6" spans="1:24" s="195" customFormat="1" ht="16.5" thickBot="1" x14ac:dyDescent="0.3">
      <c r="A6" s="512" t="s">
        <v>117</v>
      </c>
      <c r="B6" s="513"/>
      <c r="C6" s="513"/>
      <c r="D6" s="513"/>
      <c r="E6" s="513"/>
      <c r="F6" s="123">
        <v>30</v>
      </c>
      <c r="G6" s="290"/>
      <c r="I6" s="535"/>
      <c r="J6" s="536"/>
      <c r="K6" s="536"/>
      <c r="L6" s="536"/>
      <c r="M6" s="536"/>
      <c r="N6" s="537"/>
      <c r="O6" s="25"/>
    </row>
    <row r="7" spans="1:24" s="195" customFormat="1" ht="15.75" x14ac:dyDescent="0.25">
      <c r="A7" s="209" t="s">
        <v>22</v>
      </c>
      <c r="B7" s="208"/>
      <c r="C7" s="208"/>
      <c r="D7" s="208"/>
      <c r="E7" s="208"/>
      <c r="F7" s="208"/>
      <c r="G7" s="207"/>
      <c r="O7" s="25"/>
    </row>
    <row r="8" spans="1:24" s="195" customFormat="1" ht="37.5" customHeight="1" x14ac:dyDescent="0.2">
      <c r="A8" s="294" t="s">
        <v>23</v>
      </c>
      <c r="B8" s="516" t="s">
        <v>187</v>
      </c>
      <c r="C8" s="516"/>
      <c r="D8" s="516"/>
      <c r="E8" s="516"/>
      <c r="F8" s="516"/>
      <c r="G8" s="517"/>
      <c r="O8" s="25"/>
    </row>
    <row r="9" spans="1:24" s="195" customFormat="1" ht="37.5" customHeight="1" x14ac:dyDescent="0.2">
      <c r="A9" s="294" t="s">
        <v>24</v>
      </c>
      <c r="B9" s="516" t="s">
        <v>186</v>
      </c>
      <c r="C9" s="516"/>
      <c r="D9" s="516"/>
      <c r="E9" s="516"/>
      <c r="F9" s="516"/>
      <c r="G9" s="517"/>
      <c r="O9" s="25"/>
    </row>
    <row r="10" spans="1:24" s="195" customFormat="1" x14ac:dyDescent="0.2">
      <c r="A10" s="205"/>
      <c r="B10" s="204"/>
      <c r="C10" s="204"/>
      <c r="D10" s="204"/>
      <c r="E10" s="204"/>
      <c r="F10" s="204"/>
      <c r="G10" s="203"/>
      <c r="O10" s="25"/>
    </row>
    <row r="11" spans="1:24" s="195" customFormat="1" ht="15.75" x14ac:dyDescent="0.25">
      <c r="A11" s="202" t="s">
        <v>25</v>
      </c>
      <c r="G11" s="196"/>
      <c r="O11" s="25"/>
    </row>
    <row r="12" spans="1:24" s="195" customFormat="1" x14ac:dyDescent="0.2">
      <c r="A12" s="197"/>
      <c r="G12" s="196"/>
      <c r="J12" s="195" t="s">
        <v>185</v>
      </c>
      <c r="O12" s="25"/>
    </row>
    <row r="13" spans="1:24" s="195" customFormat="1" ht="27" customHeight="1" x14ac:dyDescent="0.2">
      <c r="A13" s="197"/>
      <c r="D13" s="518" t="s">
        <v>26</v>
      </c>
      <c r="E13" s="518"/>
      <c r="F13" s="518"/>
      <c r="G13" s="519"/>
      <c r="O13" s="25"/>
    </row>
    <row r="14" spans="1:24" s="195" customFormat="1" ht="15" customHeight="1" x14ac:dyDescent="0.2">
      <c r="A14" s="197"/>
      <c r="D14" s="518"/>
      <c r="E14" s="518"/>
      <c r="F14" s="518"/>
      <c r="G14" s="519"/>
      <c r="O14" s="25"/>
    </row>
    <row r="15" spans="1:24" s="195" customFormat="1" x14ac:dyDescent="0.2">
      <c r="A15" s="197"/>
      <c r="G15" s="196"/>
      <c r="O15" s="25"/>
    </row>
    <row r="16" spans="1:24" s="195" customFormat="1" x14ac:dyDescent="0.2">
      <c r="A16" s="197"/>
      <c r="G16" s="196"/>
      <c r="O16" s="25"/>
    </row>
    <row r="17" spans="1:20" s="195" customFormat="1" x14ac:dyDescent="0.2">
      <c r="A17" s="197"/>
      <c r="G17" s="196"/>
      <c r="O17" s="25"/>
    </row>
    <row r="18" spans="1:20" s="195" customFormat="1" ht="15.75" x14ac:dyDescent="0.25">
      <c r="A18" s="520"/>
      <c r="B18" s="543"/>
      <c r="C18" s="543"/>
      <c r="D18" s="543"/>
      <c r="E18" s="543"/>
      <c r="F18" s="543"/>
      <c r="G18" s="522"/>
      <c r="M18"/>
      <c r="O18" s="25"/>
    </row>
    <row r="19" spans="1:20" s="195" customFormat="1" ht="15.75" thickBot="1" x14ac:dyDescent="0.25">
      <c r="A19" s="523"/>
      <c r="B19" s="524"/>
      <c r="C19" s="524"/>
      <c r="D19" s="524"/>
      <c r="E19" s="524"/>
      <c r="F19" s="524"/>
      <c r="G19" s="525"/>
      <c r="O19" s="25"/>
    </row>
    <row r="20" spans="1:20" s="195" customFormat="1" ht="15.75" x14ac:dyDescent="0.25">
      <c r="A20" s="484" t="s">
        <v>27</v>
      </c>
      <c r="B20" s="485"/>
      <c r="C20" s="485"/>
      <c r="D20" s="485"/>
      <c r="E20" s="485"/>
      <c r="F20" s="485"/>
      <c r="G20" s="486"/>
      <c r="O20" s="25"/>
    </row>
    <row r="21" spans="1:20" s="195" customFormat="1" ht="15.75" x14ac:dyDescent="0.25">
      <c r="A21" s="201" t="s">
        <v>28</v>
      </c>
      <c r="B21" s="199">
        <v>0.05</v>
      </c>
      <c r="G21" s="196"/>
      <c r="O21" s="25"/>
    </row>
    <row r="22" spans="1:20" s="195" customFormat="1" ht="15.75" thickBot="1" x14ac:dyDescent="0.25">
      <c r="A22" s="197"/>
      <c r="G22" s="196"/>
      <c r="O22" s="25"/>
    </row>
    <row r="23" spans="1:20" s="195" customFormat="1" ht="15.75" x14ac:dyDescent="0.25">
      <c r="A23" s="484" t="s">
        <v>29</v>
      </c>
      <c r="B23" s="485"/>
      <c r="C23" s="485"/>
      <c r="D23" s="485"/>
      <c r="E23" s="485"/>
      <c r="F23" s="485"/>
      <c r="G23" s="486"/>
      <c r="O23" s="25"/>
    </row>
    <row r="24" spans="1:20" s="195" customFormat="1" x14ac:dyDescent="0.2">
      <c r="A24" s="197"/>
      <c r="G24" s="196"/>
    </row>
    <row r="25" spans="1:20" s="195" customFormat="1" ht="15.75" x14ac:dyDescent="0.25">
      <c r="A25" s="197"/>
      <c r="G25" s="196"/>
      <c r="M25" s="499" t="s">
        <v>116</v>
      </c>
      <c r="N25" s="500"/>
      <c r="O25" s="500"/>
      <c r="P25" s="500"/>
      <c r="Q25" s="500"/>
      <c r="R25" s="500"/>
      <c r="S25" s="500"/>
      <c r="T25" s="501"/>
    </row>
    <row r="26" spans="1:20" s="195" customFormat="1" x14ac:dyDescent="0.2">
      <c r="A26" s="197"/>
      <c r="G26" s="196"/>
      <c r="O26" s="25"/>
    </row>
    <row r="27" spans="1:20" s="195" customFormat="1" x14ac:dyDescent="0.2">
      <c r="A27" s="197"/>
      <c r="G27" s="196"/>
      <c r="O27" s="25"/>
    </row>
    <row r="28" spans="1:20" s="195" customFormat="1" x14ac:dyDescent="0.2">
      <c r="A28" s="197"/>
      <c r="G28" s="196"/>
      <c r="O28" s="25"/>
    </row>
    <row r="29" spans="1:20" s="195" customFormat="1" ht="15.75" x14ac:dyDescent="0.25">
      <c r="A29" s="197"/>
      <c r="B29" s="200" t="s">
        <v>30</v>
      </c>
      <c r="C29" s="199">
        <f>(F4-F6)/(F5/SQRT(F3))</f>
        <v>1.8255928619955084</v>
      </c>
      <c r="D29" s="195" t="s">
        <v>184</v>
      </c>
      <c r="G29" s="196"/>
      <c r="H29" s="487" t="s">
        <v>31</v>
      </c>
      <c r="I29" s="538"/>
      <c r="J29" s="538"/>
      <c r="O29" s="25"/>
    </row>
    <row r="30" spans="1:20" s="195" customFormat="1" ht="15.75" thickBot="1" x14ac:dyDescent="0.25">
      <c r="A30" s="197"/>
      <c r="G30" s="196"/>
      <c r="O30" s="25"/>
    </row>
    <row r="31" spans="1:20" s="195" customFormat="1" ht="15.75" x14ac:dyDescent="0.25">
      <c r="A31" s="484" t="s">
        <v>32</v>
      </c>
      <c r="B31" s="485"/>
      <c r="C31" s="485"/>
      <c r="D31" s="485"/>
      <c r="E31" s="485"/>
      <c r="F31" s="485"/>
      <c r="G31" s="486"/>
      <c r="O31" s="25"/>
    </row>
    <row r="32" spans="1:20" s="195" customFormat="1" x14ac:dyDescent="0.2">
      <c r="A32" s="197"/>
      <c r="G32" s="196"/>
      <c r="O32" s="25"/>
    </row>
    <row r="33" spans="1:15" s="195" customFormat="1" x14ac:dyDescent="0.2">
      <c r="A33" s="197"/>
      <c r="B33" s="195" t="s">
        <v>33</v>
      </c>
      <c r="C33" s="198">
        <f>NORMSINV(B21)</f>
        <v>-1.6448536269514726</v>
      </c>
      <c r="E33" s="198">
        <f>NORMSINV(1-B21)</f>
        <v>1.6448536269514715</v>
      </c>
      <c r="G33" s="196"/>
      <c r="O33" s="25"/>
    </row>
    <row r="34" spans="1:15" s="195" customFormat="1" ht="15.75" thickBot="1" x14ac:dyDescent="0.25">
      <c r="A34" s="197"/>
      <c r="G34" s="196"/>
      <c r="O34" s="25"/>
    </row>
    <row r="35" spans="1:15" s="195" customFormat="1" ht="15.75" x14ac:dyDescent="0.25">
      <c r="A35" s="484" t="s">
        <v>34</v>
      </c>
      <c r="B35" s="485"/>
      <c r="C35" s="485"/>
      <c r="D35" s="485"/>
      <c r="E35" s="485"/>
      <c r="F35" s="485"/>
      <c r="G35" s="486"/>
    </row>
    <row r="36" spans="1:15" s="195" customFormat="1" x14ac:dyDescent="0.2">
      <c r="A36" s="492" t="s">
        <v>183</v>
      </c>
      <c r="B36" s="493"/>
      <c r="C36" s="493"/>
      <c r="D36" s="493"/>
      <c r="E36" s="493"/>
      <c r="F36" s="493"/>
      <c r="G36" s="494"/>
    </row>
    <row r="37" spans="1:15" s="195" customFormat="1" x14ac:dyDescent="0.2">
      <c r="A37" s="495"/>
      <c r="B37" s="539"/>
      <c r="C37" s="539"/>
      <c r="D37" s="539"/>
      <c r="E37" s="539"/>
      <c r="F37" s="539"/>
      <c r="G37" s="497"/>
    </row>
    <row r="38" spans="1:15" s="195" customFormat="1" x14ac:dyDescent="0.2">
      <c r="A38" s="495"/>
      <c r="B38" s="539"/>
      <c r="C38" s="539"/>
      <c r="D38" s="539"/>
      <c r="E38" s="539"/>
      <c r="F38" s="539"/>
      <c r="G38" s="497"/>
    </row>
    <row r="39" spans="1:15" s="195" customFormat="1" ht="15.75" thickBot="1" x14ac:dyDescent="0.25">
      <c r="A39" s="479"/>
      <c r="B39" s="480"/>
      <c r="C39" s="480"/>
      <c r="D39" s="480"/>
      <c r="E39" s="480"/>
      <c r="F39" s="480"/>
      <c r="G39" s="481"/>
    </row>
    <row r="40" spans="1:15" s="195" customFormat="1" ht="15.75" x14ac:dyDescent="0.25">
      <c r="A40" s="498" t="s">
        <v>35</v>
      </c>
      <c r="B40" s="498"/>
      <c r="C40" s="498"/>
      <c r="D40" s="498"/>
      <c r="E40" s="498"/>
      <c r="F40" s="498"/>
      <c r="G40" s="498"/>
    </row>
    <row r="41" spans="1:15" s="195" customFormat="1" ht="46.5" customHeight="1" thickBot="1" x14ac:dyDescent="0.25">
      <c r="A41" s="479" t="s">
        <v>182</v>
      </c>
      <c r="B41" s="480"/>
      <c r="C41" s="480"/>
      <c r="D41" s="480"/>
      <c r="E41" s="480"/>
      <c r="F41" s="480"/>
      <c r="G41" s="481"/>
    </row>
    <row r="42" spans="1:15" s="195" customFormat="1" x14ac:dyDescent="0.2">
      <c r="A42" s="482"/>
      <c r="B42" s="482"/>
      <c r="C42" s="482"/>
      <c r="D42" s="482"/>
      <c r="E42" s="482"/>
      <c r="F42" s="482"/>
      <c r="G42" s="482"/>
    </row>
    <row r="43" spans="1:15" s="195" customFormat="1" ht="16.5" customHeight="1" x14ac:dyDescent="0.2">
      <c r="A43" s="516"/>
      <c r="B43" s="516"/>
      <c r="C43" s="516"/>
      <c r="D43" s="516"/>
      <c r="E43" s="516"/>
      <c r="F43" s="516"/>
      <c r="G43" s="516"/>
    </row>
    <row r="44" spans="1:15" s="195" customFormat="1" ht="15.75" customHeight="1" x14ac:dyDescent="0.2">
      <c r="A44" s="516"/>
      <c r="B44" s="516"/>
      <c r="C44" s="516"/>
      <c r="D44" s="516"/>
      <c r="E44" s="516"/>
      <c r="F44" s="516"/>
      <c r="G44" s="516"/>
    </row>
    <row r="45" spans="1:15" s="195" customFormat="1" ht="15.75" customHeight="1" x14ac:dyDescent="0.2"/>
    <row r="46" spans="1:15" s="195" customFormat="1" ht="15.75" customHeight="1" x14ac:dyDescent="0.2"/>
    <row r="47" spans="1:15" s="195" customFormat="1" x14ac:dyDescent="0.2"/>
    <row r="48" spans="1:15" s="195" customFormat="1" x14ac:dyDescent="0.2"/>
    <row r="49" spans="6:6" s="195" customFormat="1" ht="15.75" x14ac:dyDescent="0.25">
      <c r="F49"/>
    </row>
    <row r="50" spans="6:6" s="195" customFormat="1" x14ac:dyDescent="0.2"/>
    <row r="51" spans="6:6" s="195" customFormat="1" x14ac:dyDescent="0.2"/>
    <row r="52" spans="6:6" s="195" customFormat="1" x14ac:dyDescent="0.2"/>
    <row r="53" spans="6:6" s="195" customFormat="1" x14ac:dyDescent="0.2"/>
    <row r="54" spans="6:6" s="195" customFormat="1" x14ac:dyDescent="0.2"/>
    <row r="55" spans="6:6" s="195" customFormat="1" x14ac:dyDescent="0.2"/>
    <row r="56" spans="6:6" s="195" customFormat="1" x14ac:dyDescent="0.2"/>
    <row r="57" spans="6:6" s="195" customFormat="1" x14ac:dyDescent="0.2"/>
    <row r="58" spans="6:6" s="195" customFormat="1" x14ac:dyDescent="0.2"/>
    <row r="59" spans="6:6" s="195" customFormat="1" x14ac:dyDescent="0.2"/>
    <row r="60" spans="6:6" s="195" customFormat="1" x14ac:dyDescent="0.2"/>
    <row r="61" spans="6:6" s="195" customFormat="1" x14ac:dyDescent="0.2"/>
    <row r="62" spans="6:6" s="195" customFormat="1" x14ac:dyDescent="0.2"/>
    <row r="63" spans="6:6" s="195" customFormat="1" x14ac:dyDescent="0.2"/>
    <row r="64" spans="6:6" s="195" customFormat="1" x14ac:dyDescent="0.2"/>
    <row r="65" s="195" customFormat="1" x14ac:dyDescent="0.2"/>
    <row r="66" s="195" customFormat="1" x14ac:dyDescent="0.2"/>
    <row r="67" s="195" customFormat="1" x14ac:dyDescent="0.2"/>
    <row r="68" s="195" customFormat="1" x14ac:dyDescent="0.2"/>
    <row r="69" s="195" customFormat="1" x14ac:dyDescent="0.2"/>
    <row r="70" s="195" customFormat="1" x14ac:dyDescent="0.2"/>
    <row r="71" s="195" customFormat="1" x14ac:dyDescent="0.2"/>
    <row r="72" s="195" customFormat="1" x14ac:dyDescent="0.2"/>
    <row r="73" s="195" customFormat="1" x14ac:dyDescent="0.2"/>
    <row r="74" s="195" customFormat="1" x14ac:dyDescent="0.2"/>
    <row r="75" s="195" customFormat="1" x14ac:dyDescent="0.2"/>
    <row r="76" s="195" customFormat="1" x14ac:dyDescent="0.2"/>
    <row r="77" s="195" customFormat="1" x14ac:dyDescent="0.2"/>
    <row r="78" s="195" customFormat="1" x14ac:dyDescent="0.2"/>
    <row r="79" s="195" customFormat="1" x14ac:dyDescent="0.2"/>
    <row r="80" s="195" customFormat="1" x14ac:dyDescent="0.2"/>
    <row r="81" s="195" customFormat="1" x14ac:dyDescent="0.2"/>
    <row r="82" s="195" customFormat="1" x14ac:dyDescent="0.2"/>
    <row r="83" s="195" customFormat="1" x14ac:dyDescent="0.2"/>
    <row r="84" s="195" customFormat="1" x14ac:dyDescent="0.2"/>
    <row r="85" s="195" customFormat="1" x14ac:dyDescent="0.2"/>
    <row r="86" s="195" customFormat="1" x14ac:dyDescent="0.2"/>
    <row r="87" s="195" customFormat="1" x14ac:dyDescent="0.2"/>
    <row r="88" s="195" customFormat="1" x14ac:dyDescent="0.2"/>
    <row r="89" s="195" customFormat="1" x14ac:dyDescent="0.2"/>
    <row r="90" s="195" customFormat="1" x14ac:dyDescent="0.2"/>
    <row r="91" s="195" customFormat="1" x14ac:dyDescent="0.2"/>
    <row r="92" s="195" customFormat="1" x14ac:dyDescent="0.2"/>
    <row r="93" s="195" customFormat="1" x14ac:dyDescent="0.2"/>
    <row r="94" s="195" customFormat="1" x14ac:dyDescent="0.2"/>
    <row r="95" s="195" customFormat="1" x14ac:dyDescent="0.2"/>
    <row r="96" s="195" customFormat="1" x14ac:dyDescent="0.2"/>
    <row r="97" s="195" customFormat="1" x14ac:dyDescent="0.2"/>
    <row r="98" s="195" customFormat="1" x14ac:dyDescent="0.2"/>
    <row r="99" s="195" customFormat="1" x14ac:dyDescent="0.2"/>
    <row r="100" s="195" customFormat="1" x14ac:dyDescent="0.2"/>
    <row r="101" s="195" customFormat="1" x14ac:dyDescent="0.2"/>
    <row r="102" s="195" customFormat="1" x14ac:dyDescent="0.2"/>
    <row r="103" s="195" customFormat="1" x14ac:dyDescent="0.2"/>
    <row r="104" s="195" customFormat="1" x14ac:dyDescent="0.2"/>
    <row r="105" s="195" customFormat="1" x14ac:dyDescent="0.2"/>
    <row r="106" s="195" customFormat="1" x14ac:dyDescent="0.2"/>
    <row r="107" s="195" customFormat="1" x14ac:dyDescent="0.2"/>
    <row r="108" s="195" customFormat="1" x14ac:dyDescent="0.2"/>
    <row r="109" s="195" customFormat="1" x14ac:dyDescent="0.2"/>
    <row r="110" s="195" customFormat="1" x14ac:dyDescent="0.2"/>
    <row r="111" s="195" customFormat="1" x14ac:dyDescent="0.2"/>
    <row r="112" s="195" customFormat="1" x14ac:dyDescent="0.2"/>
    <row r="113" s="195" customFormat="1" x14ac:dyDescent="0.2"/>
    <row r="114" s="195" customFormat="1" x14ac:dyDescent="0.2"/>
    <row r="115" s="195" customFormat="1" x14ac:dyDescent="0.2"/>
    <row r="116" s="195" customFormat="1" x14ac:dyDescent="0.2"/>
    <row r="117" s="195" customFormat="1" x14ac:dyDescent="0.2"/>
    <row r="118" s="195" customFormat="1" x14ac:dyDescent="0.2"/>
    <row r="119" s="195" customFormat="1" x14ac:dyDescent="0.2"/>
    <row r="120" s="195" customFormat="1" x14ac:dyDescent="0.2"/>
    <row r="121" s="195" customFormat="1" x14ac:dyDescent="0.2"/>
    <row r="122" s="195" customFormat="1" x14ac:dyDescent="0.2"/>
    <row r="123" s="195" customFormat="1" x14ac:dyDescent="0.2"/>
    <row r="124" s="195" customFormat="1" x14ac:dyDescent="0.2"/>
    <row r="125" s="195" customFormat="1" x14ac:dyDescent="0.2"/>
    <row r="126" s="195" customFormat="1" x14ac:dyDescent="0.2"/>
    <row r="127" s="195" customFormat="1" x14ac:dyDescent="0.2"/>
    <row r="128" s="195" customFormat="1" x14ac:dyDescent="0.2"/>
    <row r="129" s="195" customFormat="1" x14ac:dyDescent="0.2"/>
    <row r="130" s="195" customFormat="1" x14ac:dyDescent="0.2"/>
    <row r="131" s="195" customFormat="1" x14ac:dyDescent="0.2"/>
    <row r="132" s="195" customFormat="1" x14ac:dyDescent="0.2"/>
    <row r="133" s="195" customFormat="1" x14ac:dyDescent="0.2"/>
    <row r="134" s="195" customFormat="1" x14ac:dyDescent="0.2"/>
    <row r="135" s="195" customFormat="1" x14ac:dyDescent="0.2"/>
    <row r="136" s="195" customFormat="1" x14ac:dyDescent="0.2"/>
    <row r="137" s="195" customFormat="1" x14ac:dyDescent="0.2"/>
    <row r="138" s="195" customFormat="1" x14ac:dyDescent="0.2"/>
  </sheetData>
  <mergeCells count="24">
    <mergeCell ref="A20:G20"/>
    <mergeCell ref="A1:G1"/>
    <mergeCell ref="O1:S4"/>
    <mergeCell ref="A2:B2"/>
    <mergeCell ref="A3:E3"/>
    <mergeCell ref="A4:E4"/>
    <mergeCell ref="A5:E5"/>
    <mergeCell ref="A6:E6"/>
    <mergeCell ref="B8:G8"/>
    <mergeCell ref="B9:G9"/>
    <mergeCell ref="D13:G14"/>
    <mergeCell ref="A18:G18"/>
    <mergeCell ref="A19:G19"/>
    <mergeCell ref="I1:N1"/>
    <mergeCell ref="I2:N6"/>
    <mergeCell ref="M25:T25"/>
    <mergeCell ref="A41:G41"/>
    <mergeCell ref="A42:G44"/>
    <mergeCell ref="A23:G23"/>
    <mergeCell ref="H29:J29"/>
    <mergeCell ref="A31:G31"/>
    <mergeCell ref="A35:G35"/>
    <mergeCell ref="A36:G39"/>
    <mergeCell ref="A40:G40"/>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T89"/>
  <sheetViews>
    <sheetView topLeftCell="B1" zoomScale="93" zoomScaleNormal="93" workbookViewId="0">
      <selection activeCell="F5" sqref="F5"/>
    </sheetView>
  </sheetViews>
  <sheetFormatPr baseColWidth="10" defaultColWidth="12.42578125" defaultRowHeight="15" x14ac:dyDescent="0.25"/>
  <cols>
    <col min="1" max="1" width="4.140625" customWidth="1"/>
    <col min="3" max="3" width="13.85546875" customWidth="1"/>
    <col min="5" max="5" width="17" customWidth="1"/>
    <col min="7" max="7" width="22.28515625" customWidth="1"/>
  </cols>
  <sheetData>
    <row r="1" spans="1:14" s="42" customFormat="1" ht="15.75" x14ac:dyDescent="0.25">
      <c r="A1" s="444" t="s">
        <v>108</v>
      </c>
      <c r="B1" s="445"/>
      <c r="C1" s="445"/>
      <c r="D1" s="445"/>
      <c r="E1" s="445"/>
      <c r="F1" s="445"/>
      <c r="G1" s="446"/>
      <c r="I1" s="467" t="s">
        <v>106</v>
      </c>
      <c r="J1" s="468"/>
      <c r="K1" s="468"/>
      <c r="L1" s="468"/>
      <c r="M1" s="468"/>
      <c r="N1" s="469"/>
    </row>
    <row r="2" spans="1:14" s="42" customFormat="1" ht="16.5" thickBot="1" x14ac:dyDescent="0.3">
      <c r="A2" s="570" t="s">
        <v>19</v>
      </c>
      <c r="B2" s="571"/>
      <c r="C2" s="43"/>
      <c r="D2" s="43"/>
      <c r="E2" s="43"/>
      <c r="F2" s="43"/>
      <c r="G2" s="44"/>
      <c r="I2" s="470" t="s">
        <v>128</v>
      </c>
      <c r="J2" s="471"/>
      <c r="K2" s="471"/>
      <c r="L2" s="471"/>
      <c r="M2" s="471"/>
      <c r="N2" s="472"/>
    </row>
    <row r="3" spans="1:14" s="42" customFormat="1" ht="15.75" x14ac:dyDescent="0.25">
      <c r="A3" s="572" t="s">
        <v>20</v>
      </c>
      <c r="B3" s="573"/>
      <c r="C3" s="573"/>
      <c r="D3" s="573"/>
      <c r="E3" s="573"/>
      <c r="F3" s="45">
        <v>22</v>
      </c>
      <c r="G3" s="46"/>
      <c r="I3" s="473"/>
      <c r="J3" s="474"/>
      <c r="K3" s="474"/>
      <c r="L3" s="474"/>
      <c r="M3" s="474"/>
      <c r="N3" s="475"/>
    </row>
    <row r="4" spans="1:14" s="42" customFormat="1" ht="18" customHeight="1" x14ac:dyDescent="0.25">
      <c r="A4" s="118"/>
      <c r="B4" s="118"/>
      <c r="C4" s="574" t="s">
        <v>103</v>
      </c>
      <c r="D4" s="575"/>
      <c r="E4" s="575"/>
      <c r="F4" s="47">
        <v>5</v>
      </c>
      <c r="G4" s="176" t="s">
        <v>129</v>
      </c>
      <c r="I4" s="473"/>
      <c r="J4" s="474"/>
      <c r="K4" s="474"/>
      <c r="L4" s="474"/>
      <c r="M4" s="474"/>
      <c r="N4" s="475"/>
    </row>
    <row r="5" spans="1:14" s="42" customFormat="1" ht="15.75" x14ac:dyDescent="0.25">
      <c r="A5" s="576" t="s">
        <v>104</v>
      </c>
      <c r="B5" s="577"/>
      <c r="C5" s="577"/>
      <c r="D5" s="577"/>
      <c r="E5" s="577"/>
      <c r="F5" s="48">
        <f>F4/F3</f>
        <v>0.22727272727272727</v>
      </c>
      <c r="G5" s="104"/>
      <c r="H5" s="107"/>
      <c r="I5" s="473"/>
      <c r="J5" s="474"/>
      <c r="K5" s="474"/>
      <c r="L5" s="474"/>
      <c r="M5" s="474"/>
      <c r="N5" s="475"/>
    </row>
    <row r="6" spans="1:14" s="42" customFormat="1" ht="16.5" thickBot="1" x14ac:dyDescent="0.3">
      <c r="A6" s="578" t="s">
        <v>37</v>
      </c>
      <c r="B6" s="579"/>
      <c r="C6" s="579"/>
      <c r="D6" s="579"/>
      <c r="E6" s="579"/>
      <c r="F6" s="49">
        <v>0.4</v>
      </c>
      <c r="G6" s="106"/>
      <c r="H6" s="108"/>
      <c r="I6" s="476"/>
      <c r="J6" s="477"/>
      <c r="K6" s="477"/>
      <c r="L6" s="477"/>
      <c r="M6" s="477"/>
      <c r="N6" s="478"/>
    </row>
    <row r="7" spans="1:14" s="42" customFormat="1" ht="15.75" x14ac:dyDescent="0.25">
      <c r="A7" s="549" t="s">
        <v>22</v>
      </c>
      <c r="B7" s="550"/>
      <c r="C7" s="550"/>
      <c r="D7" s="550"/>
      <c r="E7" s="550"/>
      <c r="F7" s="550"/>
      <c r="G7" s="551"/>
    </row>
    <row r="8" spans="1:14" s="42" customFormat="1" ht="15.75" x14ac:dyDescent="0.25">
      <c r="A8" s="50" t="s">
        <v>38</v>
      </c>
      <c r="B8" s="580" t="s">
        <v>130</v>
      </c>
      <c r="C8" s="581"/>
      <c r="D8" s="581"/>
      <c r="E8" s="581"/>
      <c r="F8" s="581"/>
      <c r="G8" s="582"/>
    </row>
    <row r="9" spans="1:14" s="42" customFormat="1" ht="15.75" x14ac:dyDescent="0.25">
      <c r="A9" s="50" t="s">
        <v>39</v>
      </c>
      <c r="B9" s="580" t="s">
        <v>131</v>
      </c>
      <c r="C9" s="581"/>
      <c r="D9" s="581"/>
      <c r="E9" s="581"/>
      <c r="F9" s="581"/>
      <c r="G9" s="582"/>
    </row>
    <row r="10" spans="1:14" s="42" customFormat="1" ht="15.75" x14ac:dyDescent="0.25">
      <c r="A10" s="51"/>
      <c r="G10" s="52"/>
    </row>
    <row r="11" spans="1:14" s="42" customFormat="1" ht="15.75" x14ac:dyDescent="0.25">
      <c r="A11" s="51" t="s">
        <v>25</v>
      </c>
      <c r="G11" s="52"/>
    </row>
    <row r="12" spans="1:14" s="42" customFormat="1" ht="15.75" x14ac:dyDescent="0.25">
      <c r="A12" s="583"/>
      <c r="B12" s="548"/>
      <c r="C12" s="548"/>
      <c r="D12" s="53"/>
      <c r="G12" s="52"/>
    </row>
    <row r="13" spans="1:14" s="42" customFormat="1" ht="15.75" customHeight="1" x14ac:dyDescent="0.25">
      <c r="A13" s="583"/>
      <c r="B13" s="548"/>
      <c r="C13" s="548"/>
      <c r="D13" s="584" t="s">
        <v>40</v>
      </c>
      <c r="E13" s="584"/>
      <c r="F13" s="584"/>
      <c r="G13" s="585"/>
    </row>
    <row r="14" spans="1:14" s="42" customFormat="1" ht="27" customHeight="1" x14ac:dyDescent="0.25">
      <c r="A14" s="583"/>
      <c r="B14" s="548"/>
      <c r="C14" s="548"/>
      <c r="D14" s="584"/>
      <c r="E14" s="584"/>
      <c r="F14" s="584"/>
      <c r="G14" s="585"/>
    </row>
    <row r="15" spans="1:14" s="42" customFormat="1" ht="15.75" x14ac:dyDescent="0.25">
      <c r="A15" s="583"/>
      <c r="B15" s="548"/>
      <c r="C15" s="548"/>
      <c r="G15" s="52"/>
    </row>
    <row r="16" spans="1:14" s="42" customFormat="1" ht="15.75" x14ac:dyDescent="0.25">
      <c r="A16" s="583"/>
      <c r="B16" s="548"/>
      <c r="C16" s="548"/>
      <c r="G16" s="52"/>
    </row>
    <row r="17" spans="1:20" s="42" customFormat="1" ht="15.75" x14ac:dyDescent="0.25">
      <c r="A17" s="51"/>
      <c r="G17" s="52"/>
    </row>
    <row r="18" spans="1:20" s="42" customFormat="1" ht="16.5" thickBot="1" x14ac:dyDescent="0.3">
      <c r="A18" s="567"/>
      <c r="B18" s="568"/>
      <c r="C18" s="568"/>
      <c r="D18" s="568"/>
      <c r="E18" s="568"/>
      <c r="F18" s="568"/>
      <c r="G18" s="569"/>
    </row>
    <row r="19" spans="1:20" s="42" customFormat="1" ht="15.75" x14ac:dyDescent="0.25">
      <c r="A19" s="549" t="s">
        <v>27</v>
      </c>
      <c r="B19" s="550"/>
      <c r="C19" s="550"/>
      <c r="D19" s="550"/>
      <c r="E19" s="550"/>
      <c r="F19" s="550"/>
      <c r="G19" s="551"/>
    </row>
    <row r="20" spans="1:20" s="42" customFormat="1" ht="15.75" x14ac:dyDescent="0.25">
      <c r="A20" s="37" t="s">
        <v>41</v>
      </c>
      <c r="B20" s="54">
        <v>0.05</v>
      </c>
      <c r="G20" s="52"/>
    </row>
    <row r="21" spans="1:20" s="42" customFormat="1" ht="16.5" thickBot="1" x14ac:dyDescent="0.3">
      <c r="A21" s="51"/>
      <c r="G21" s="52"/>
    </row>
    <row r="22" spans="1:20" s="42" customFormat="1" ht="16.5" thickBot="1" x14ac:dyDescent="0.3">
      <c r="A22" s="561" t="s">
        <v>29</v>
      </c>
      <c r="B22" s="562"/>
      <c r="C22" s="562"/>
      <c r="D22" s="562"/>
      <c r="E22" s="562"/>
      <c r="F22" s="562"/>
      <c r="G22" s="563"/>
    </row>
    <row r="23" spans="1:20" s="42" customFormat="1" ht="23.25" thickBot="1" x14ac:dyDescent="0.3">
      <c r="A23" s="51"/>
      <c r="F23" s="55" t="s">
        <v>42</v>
      </c>
      <c r="G23" s="56">
        <f>F5</f>
        <v>0.22727272727272727</v>
      </c>
    </row>
    <row r="24" spans="1:20" s="42" customFormat="1" ht="23.25" thickBot="1" x14ac:dyDescent="0.3">
      <c r="A24" s="51"/>
      <c r="F24" s="55" t="s">
        <v>43</v>
      </c>
      <c r="G24" s="56">
        <f>+F6</f>
        <v>0.4</v>
      </c>
      <c r="M24" s="424" t="s">
        <v>116</v>
      </c>
      <c r="N24" s="425"/>
      <c r="O24" s="425"/>
      <c r="P24" s="425"/>
      <c r="Q24" s="425"/>
      <c r="R24" s="425"/>
      <c r="S24" s="425"/>
      <c r="T24" s="426"/>
    </row>
    <row r="25" spans="1:20" s="42" customFormat="1" ht="15.75" x14ac:dyDescent="0.25">
      <c r="A25" s="51"/>
      <c r="G25" s="52"/>
    </row>
    <row r="26" spans="1:20" s="42" customFormat="1" ht="15.75" x14ac:dyDescent="0.25">
      <c r="A26" s="51"/>
      <c r="G26" s="52"/>
    </row>
    <row r="27" spans="1:20" s="42" customFormat="1" ht="15.75" x14ac:dyDescent="0.25">
      <c r="A27" s="564"/>
      <c r="B27" s="564"/>
      <c r="C27" s="548"/>
      <c r="D27" s="548"/>
      <c r="G27" s="52"/>
    </row>
    <row r="28" spans="1:20" s="42" customFormat="1" ht="15.75" x14ac:dyDescent="0.25">
      <c r="A28" s="564"/>
      <c r="B28" s="564"/>
      <c r="C28" s="565"/>
      <c r="D28" s="566"/>
      <c r="G28" s="52"/>
    </row>
    <row r="29" spans="1:20" s="42" customFormat="1" ht="15.75" x14ac:dyDescent="0.25">
      <c r="A29" s="51"/>
      <c r="C29" s="548"/>
      <c r="D29" s="548"/>
      <c r="G29" s="52"/>
    </row>
    <row r="30" spans="1:20" s="42" customFormat="1" ht="15.75" x14ac:dyDescent="0.25">
      <c r="A30" s="51"/>
      <c r="G30" s="52"/>
    </row>
    <row r="31" spans="1:20" s="42" customFormat="1" ht="15.75" x14ac:dyDescent="0.25">
      <c r="A31" s="51"/>
      <c r="B31" s="42" t="s">
        <v>30</v>
      </c>
      <c r="C31" s="193">
        <f>(G23-G24)/SQRT((G24*(1-G24))/F3)</f>
        <v>-1.6537377315791297</v>
      </c>
      <c r="D31" s="57"/>
      <c r="G31" s="52"/>
      <c r="H31" s="435" t="s">
        <v>31</v>
      </c>
      <c r="I31" s="436"/>
      <c r="J31" s="436"/>
    </row>
    <row r="32" spans="1:20" s="42" customFormat="1" ht="16.5" thickBot="1" x14ac:dyDescent="0.3">
      <c r="A32" s="51"/>
      <c r="G32" s="52"/>
    </row>
    <row r="33" spans="1:16" s="42" customFormat="1" ht="15.75" x14ac:dyDescent="0.25">
      <c r="A33" s="549" t="s">
        <v>44</v>
      </c>
      <c r="B33" s="550"/>
      <c r="C33" s="550"/>
      <c r="D33" s="550"/>
      <c r="E33" s="550"/>
      <c r="F33" s="550"/>
      <c r="G33" s="551"/>
    </row>
    <row r="34" spans="1:16" s="42" customFormat="1" ht="15.75" x14ac:dyDescent="0.25">
      <c r="A34" s="51"/>
      <c r="G34" s="52"/>
    </row>
    <row r="35" spans="1:16" s="42" customFormat="1" ht="15.75" x14ac:dyDescent="0.25">
      <c r="A35" s="51"/>
      <c r="B35" s="42" t="s">
        <v>33</v>
      </c>
      <c r="C35" s="58">
        <f>NORMSINV(1-B20)</f>
        <v>1.6448536269514715</v>
      </c>
      <c r="D35" s="59"/>
      <c r="E35" s="42">
        <v>-1.645</v>
      </c>
      <c r="F35" s="192" t="s">
        <v>147</v>
      </c>
      <c r="G35" s="52"/>
    </row>
    <row r="36" spans="1:16" s="42" customFormat="1" ht="15.75" x14ac:dyDescent="0.25">
      <c r="A36" s="51"/>
      <c r="G36" s="52"/>
    </row>
    <row r="37" spans="1:16" s="42" customFormat="1" ht="16.5" thickBot="1" x14ac:dyDescent="0.3">
      <c r="A37" s="51"/>
      <c r="G37" s="52"/>
    </row>
    <row r="38" spans="1:16" s="42" customFormat="1" ht="15.75" x14ac:dyDescent="0.25">
      <c r="A38" s="549" t="s">
        <v>34</v>
      </c>
      <c r="B38" s="550"/>
      <c r="C38" s="550"/>
      <c r="D38" s="550"/>
      <c r="E38" s="550"/>
      <c r="F38" s="550"/>
      <c r="G38" s="551"/>
    </row>
    <row r="39" spans="1:16" s="42" customFormat="1" ht="15.75" x14ac:dyDescent="0.25">
      <c r="A39" s="552" t="s">
        <v>132</v>
      </c>
      <c r="B39" s="553"/>
      <c r="C39" s="553"/>
      <c r="D39" s="553"/>
      <c r="E39" s="553"/>
      <c r="F39" s="553"/>
      <c r="G39" s="554"/>
    </row>
    <row r="40" spans="1:16" s="42" customFormat="1" ht="15.75" x14ac:dyDescent="0.25">
      <c r="A40" s="555"/>
      <c r="B40" s="556"/>
      <c r="C40" s="556"/>
      <c r="D40" s="556"/>
      <c r="E40" s="556"/>
      <c r="F40" s="556"/>
      <c r="G40" s="557"/>
    </row>
    <row r="41" spans="1:16" s="42" customFormat="1" ht="16.5" thickBot="1" x14ac:dyDescent="0.3">
      <c r="A41" s="558"/>
      <c r="B41" s="559"/>
      <c r="C41" s="559"/>
      <c r="D41" s="559"/>
      <c r="E41" s="559"/>
      <c r="F41" s="559"/>
      <c r="G41" s="560"/>
    </row>
    <row r="42" spans="1:16" s="42" customFormat="1" ht="16.5" thickBot="1" x14ac:dyDescent="0.3">
      <c r="A42" s="545" t="s">
        <v>35</v>
      </c>
      <c r="B42" s="546"/>
      <c r="C42" s="546"/>
      <c r="D42" s="546"/>
      <c r="E42" s="546"/>
      <c r="F42" s="546"/>
      <c r="G42" s="547"/>
    </row>
    <row r="43" spans="1:16" s="42" customFormat="1" ht="15.75" x14ac:dyDescent="0.25">
      <c r="A43" s="586" t="s">
        <v>148</v>
      </c>
      <c r="B43" s="587"/>
      <c r="C43" s="587"/>
      <c r="D43" s="587"/>
      <c r="E43" s="587"/>
      <c r="F43" s="587"/>
      <c r="G43" s="588"/>
    </row>
    <row r="44" spans="1:16" s="42" customFormat="1" ht="15.75" x14ac:dyDescent="0.25">
      <c r="A44" s="555"/>
      <c r="B44" s="556"/>
      <c r="C44" s="556"/>
      <c r="D44" s="556"/>
      <c r="E44" s="556"/>
      <c r="F44" s="556"/>
      <c r="G44" s="557"/>
    </row>
    <row r="45" spans="1:16" s="42" customFormat="1" ht="16.5" thickBot="1" x14ac:dyDescent="0.3">
      <c r="A45" s="558"/>
      <c r="B45" s="559"/>
      <c r="C45" s="559"/>
      <c r="D45" s="559"/>
      <c r="E45" s="559"/>
      <c r="F45" s="559"/>
      <c r="G45" s="560"/>
    </row>
    <row r="46" spans="1:16" s="42" customFormat="1" ht="15.75" x14ac:dyDescent="0.25">
      <c r="A46" s="430"/>
      <c r="B46" s="430"/>
      <c r="C46" s="430"/>
      <c r="D46" s="430"/>
      <c r="E46" s="430"/>
      <c r="F46" s="430"/>
      <c r="G46" s="430"/>
      <c r="H46" s="18"/>
      <c r="I46" s="18"/>
      <c r="J46" s="18"/>
      <c r="K46" s="18"/>
      <c r="L46" s="18"/>
      <c r="M46" s="18"/>
      <c r="N46" s="18"/>
      <c r="O46" s="18"/>
      <c r="P46" s="18"/>
    </row>
    <row r="47" spans="1:16" s="42" customFormat="1" ht="15.75" x14ac:dyDescent="0.25">
      <c r="A47" s="457"/>
      <c r="B47" s="457"/>
      <c r="C47" s="457"/>
      <c r="D47" s="457"/>
      <c r="E47" s="457"/>
      <c r="F47" s="457"/>
      <c r="G47" s="457"/>
      <c r="H47" s="18"/>
      <c r="I47" s="18"/>
      <c r="J47" s="18"/>
      <c r="K47" s="18"/>
      <c r="L47" s="18"/>
      <c r="M47" s="18"/>
      <c r="N47" s="18"/>
      <c r="O47" s="18"/>
      <c r="P47" s="18"/>
    </row>
    <row r="48" spans="1:16" s="42" customFormat="1" ht="15.75" x14ac:dyDescent="0.25">
      <c r="A48" s="457"/>
      <c r="B48" s="457"/>
      <c r="C48" s="457"/>
      <c r="D48" s="457"/>
      <c r="E48" s="457"/>
      <c r="F48" s="457"/>
      <c r="G48" s="457"/>
      <c r="H48" s="18"/>
      <c r="I48" s="18"/>
      <c r="J48" s="18"/>
      <c r="K48" s="18"/>
      <c r="L48" s="18"/>
      <c r="M48" s="18"/>
      <c r="N48" s="18"/>
      <c r="O48" s="18"/>
      <c r="P48" s="18"/>
    </row>
    <row r="49" spans="1:16" s="42" customFormat="1" ht="15.75" x14ac:dyDescent="0.25">
      <c r="A49" s="18"/>
      <c r="B49" s="18"/>
      <c r="C49" s="18"/>
      <c r="D49" s="18"/>
      <c r="E49" s="18"/>
      <c r="F49" s="18"/>
      <c r="G49" s="18"/>
      <c r="H49" s="18"/>
      <c r="I49" s="18"/>
      <c r="J49" s="18"/>
      <c r="K49" s="18"/>
      <c r="L49" s="18"/>
      <c r="M49" s="18"/>
      <c r="N49" s="18"/>
      <c r="O49" s="18"/>
      <c r="P49" s="18"/>
    </row>
    <row r="50" spans="1:16" s="42" customFormat="1" ht="15.75" x14ac:dyDescent="0.25">
      <c r="A50" s="18"/>
      <c r="B50" s="18"/>
      <c r="C50" s="18"/>
      <c r="D50" s="18"/>
      <c r="E50" s="18"/>
      <c r="F50" s="18"/>
      <c r="G50" s="18"/>
      <c r="H50" s="18"/>
      <c r="I50" s="18"/>
      <c r="J50" s="18"/>
      <c r="K50" s="41"/>
      <c r="L50" s="18"/>
      <c r="M50" s="18"/>
      <c r="N50" s="18"/>
      <c r="O50" s="18"/>
      <c r="P50" s="18"/>
    </row>
    <row r="51" spans="1:16" s="42" customFormat="1" ht="15.75" x14ac:dyDescent="0.25">
      <c r="A51" s="18"/>
      <c r="B51" s="18"/>
      <c r="C51" s="18"/>
      <c r="D51" s="18"/>
      <c r="E51" s="18"/>
      <c r="F51" s="18"/>
      <c r="G51" s="18"/>
      <c r="H51" s="18"/>
      <c r="I51" s="18"/>
      <c r="J51" s="18"/>
      <c r="K51" s="18"/>
      <c r="L51" s="18"/>
      <c r="M51" s="18"/>
      <c r="N51" s="18"/>
      <c r="O51" s="18"/>
      <c r="P51" s="18"/>
    </row>
    <row r="52" spans="1:16" s="42" customFormat="1" ht="15.75" x14ac:dyDescent="0.25">
      <c r="A52" s="18"/>
      <c r="B52" s="18"/>
      <c r="C52" s="18"/>
      <c r="D52" s="18"/>
      <c r="E52" s="18"/>
      <c r="F52" s="18"/>
      <c r="G52" s="18"/>
      <c r="H52" s="18"/>
      <c r="I52" s="18"/>
      <c r="J52" s="18"/>
      <c r="K52" s="18"/>
      <c r="L52" s="18"/>
      <c r="M52" s="18"/>
      <c r="N52" s="18"/>
      <c r="O52" s="18"/>
      <c r="P52" s="18"/>
    </row>
    <row r="53" spans="1:16" s="42" customFormat="1" ht="15.75" x14ac:dyDescent="0.25">
      <c r="A53" s="18"/>
      <c r="B53" s="18"/>
      <c r="C53" s="18"/>
      <c r="D53" s="18"/>
      <c r="E53" s="18"/>
      <c r="F53"/>
      <c r="G53" s="18"/>
      <c r="H53" s="18"/>
      <c r="I53" s="18"/>
      <c r="J53" s="18"/>
      <c r="K53" s="18"/>
      <c r="L53" s="18"/>
      <c r="M53" s="18"/>
      <c r="N53" s="18"/>
      <c r="O53" s="18"/>
      <c r="P53" s="18"/>
    </row>
    <row r="54" spans="1:16" s="42" customFormat="1" ht="15.75" x14ac:dyDescent="0.25">
      <c r="A54" s="18"/>
      <c r="B54" s="18"/>
      <c r="C54" s="18"/>
      <c r="D54" s="18"/>
      <c r="E54" s="18"/>
      <c r="F54" s="18"/>
      <c r="G54" s="18"/>
      <c r="H54" s="18"/>
      <c r="I54" s="18"/>
      <c r="J54" s="18"/>
      <c r="K54" s="18"/>
      <c r="L54" s="18"/>
      <c r="M54" s="18"/>
      <c r="N54" s="18"/>
      <c r="O54" s="18"/>
      <c r="P54" s="18"/>
    </row>
    <row r="55" spans="1:16" s="42" customFormat="1" ht="15.75" x14ac:dyDescent="0.25">
      <c r="A55" s="18"/>
      <c r="B55" s="18"/>
      <c r="C55" s="18"/>
      <c r="D55" s="18"/>
      <c r="E55" s="18"/>
      <c r="F55" s="18"/>
      <c r="G55" s="18"/>
      <c r="H55" s="18"/>
      <c r="I55" s="18"/>
      <c r="J55" s="18"/>
      <c r="K55" s="18"/>
      <c r="L55" s="18"/>
      <c r="M55" s="18"/>
      <c r="N55" s="18"/>
      <c r="O55" s="18"/>
      <c r="P55" s="18"/>
    </row>
    <row r="56" spans="1:16" s="42" customFormat="1" ht="15.75" x14ac:dyDescent="0.25">
      <c r="A56" s="18"/>
      <c r="B56" s="18"/>
      <c r="C56" s="18"/>
      <c r="D56" s="18"/>
      <c r="E56" s="18"/>
      <c r="F56" s="18"/>
      <c r="G56" s="18"/>
      <c r="H56" s="18"/>
      <c r="I56" s="18"/>
      <c r="J56" s="18"/>
      <c r="K56" s="18"/>
      <c r="L56" s="18"/>
      <c r="M56" s="18"/>
      <c r="N56" s="18"/>
      <c r="O56" s="18"/>
      <c r="P56" s="18"/>
    </row>
    <row r="57" spans="1:16" s="42" customFormat="1" ht="15.75" x14ac:dyDescent="0.25">
      <c r="A57" s="18"/>
      <c r="B57" s="18"/>
      <c r="C57" s="18"/>
      <c r="D57" s="18"/>
      <c r="E57" s="18"/>
      <c r="F57" s="18"/>
      <c r="G57" s="18"/>
      <c r="H57" s="18"/>
      <c r="I57" s="18"/>
      <c r="J57" s="18"/>
      <c r="K57" s="18"/>
      <c r="L57" s="18"/>
      <c r="M57" s="18"/>
      <c r="N57" s="18"/>
      <c r="O57" s="18"/>
      <c r="P57" s="18"/>
    </row>
    <row r="58" spans="1:16" s="42" customFormat="1" ht="15.75" x14ac:dyDescent="0.25">
      <c r="A58" s="18"/>
      <c r="B58" s="18"/>
      <c r="C58" s="18"/>
      <c r="D58" s="18"/>
      <c r="E58" s="18"/>
      <c r="F58" s="18"/>
      <c r="G58" s="18"/>
      <c r="H58" s="18"/>
      <c r="I58" s="18"/>
      <c r="J58" s="18"/>
      <c r="K58" s="18"/>
      <c r="L58" s="18"/>
      <c r="M58" s="18"/>
      <c r="N58" s="18"/>
      <c r="O58" s="18"/>
      <c r="P58" s="18"/>
    </row>
    <row r="59" spans="1:16" s="42" customFormat="1" ht="15.75" x14ac:dyDescent="0.25">
      <c r="A59" s="18"/>
      <c r="B59" s="18"/>
      <c r="C59" s="18"/>
      <c r="D59" s="18"/>
      <c r="E59" s="18"/>
      <c r="F59" s="18"/>
      <c r="G59" s="18"/>
      <c r="H59" s="18"/>
      <c r="I59" s="18"/>
      <c r="J59" s="18"/>
      <c r="K59" s="18"/>
      <c r="L59" s="18"/>
      <c r="M59" s="18"/>
      <c r="N59" s="18"/>
      <c r="O59" s="18"/>
      <c r="P59" s="18"/>
    </row>
    <row r="60" spans="1:16" s="42" customFormat="1" ht="15.75" x14ac:dyDescent="0.25">
      <c r="A60" s="18"/>
      <c r="B60" s="18"/>
      <c r="C60" s="18"/>
      <c r="D60" s="18"/>
      <c r="E60" s="18"/>
      <c r="F60" s="18"/>
      <c r="G60" s="18"/>
      <c r="H60" s="18"/>
      <c r="I60" s="18"/>
      <c r="J60" s="18"/>
      <c r="K60" s="18"/>
      <c r="L60" s="18"/>
      <c r="M60" s="18"/>
      <c r="N60" s="18"/>
      <c r="O60" s="18"/>
      <c r="P60" s="18"/>
    </row>
    <row r="61" spans="1:16" s="42" customFormat="1" ht="15.75" x14ac:dyDescent="0.25">
      <c r="A61" s="18"/>
      <c r="B61" s="18"/>
      <c r="C61" s="18"/>
      <c r="D61" s="18"/>
      <c r="E61" s="18"/>
      <c r="F61" s="18"/>
      <c r="G61" s="18"/>
      <c r="H61" s="18"/>
      <c r="I61" s="18"/>
      <c r="J61" s="18"/>
      <c r="K61" s="18"/>
      <c r="L61" s="18"/>
      <c r="M61" s="18"/>
      <c r="N61" s="18"/>
      <c r="O61" s="18"/>
      <c r="P61" s="18"/>
    </row>
    <row r="62" spans="1:16" s="42" customFormat="1" ht="15.75" x14ac:dyDescent="0.25">
      <c r="A62" s="18"/>
      <c r="B62" s="18"/>
      <c r="C62" s="18"/>
      <c r="D62" s="18"/>
      <c r="E62" s="18"/>
      <c r="F62" s="18"/>
      <c r="G62" s="18"/>
      <c r="H62" s="18"/>
      <c r="I62" s="18"/>
      <c r="J62" s="18"/>
      <c r="K62" s="18"/>
      <c r="L62" s="18"/>
      <c r="M62" s="18"/>
      <c r="N62" s="18"/>
      <c r="O62" s="18"/>
      <c r="P62" s="18"/>
    </row>
    <row r="63" spans="1:16" s="42" customFormat="1" ht="15.75" x14ac:dyDescent="0.25">
      <c r="A63" s="18"/>
      <c r="B63" s="18"/>
      <c r="C63" s="18"/>
      <c r="D63" s="18"/>
      <c r="E63" s="18"/>
      <c r="F63" s="18"/>
      <c r="G63" s="18"/>
      <c r="H63" s="18"/>
      <c r="I63" s="18"/>
      <c r="J63" s="18"/>
      <c r="K63" s="18"/>
      <c r="L63" s="18"/>
      <c r="M63" s="18"/>
      <c r="N63" s="18"/>
      <c r="O63" s="18"/>
      <c r="P63" s="18"/>
    </row>
    <row r="64" spans="1:16" s="42" customFormat="1" ht="15.75" x14ac:dyDescent="0.25">
      <c r="A64" s="18"/>
      <c r="B64" s="18"/>
      <c r="C64" s="18"/>
      <c r="D64" s="18"/>
      <c r="E64" s="18"/>
      <c r="F64" s="18"/>
      <c r="G64" s="18"/>
      <c r="H64" s="18"/>
      <c r="I64" s="18"/>
      <c r="J64" s="18"/>
      <c r="K64" s="18"/>
      <c r="L64" s="18"/>
      <c r="M64" s="18"/>
      <c r="N64" s="18"/>
      <c r="O64" s="18"/>
      <c r="P64" s="18"/>
    </row>
    <row r="65" s="42" customFormat="1" ht="15.75" x14ac:dyDescent="0.25"/>
    <row r="66" s="42" customFormat="1" ht="15.75" x14ac:dyDescent="0.25"/>
    <row r="67" s="42" customFormat="1" ht="15.75" x14ac:dyDescent="0.25"/>
    <row r="68" s="42" customFormat="1" ht="15.75" x14ac:dyDescent="0.25"/>
    <row r="69" s="42" customFormat="1" ht="15.75" x14ac:dyDescent="0.25"/>
    <row r="70" s="42" customFormat="1" ht="15.75" x14ac:dyDescent="0.25"/>
    <row r="71" s="42" customFormat="1" ht="15.75" x14ac:dyDescent="0.25"/>
    <row r="72" s="42" customFormat="1" ht="15.75" x14ac:dyDescent="0.25"/>
    <row r="73" s="42" customFormat="1" ht="15.75" x14ac:dyDescent="0.25"/>
    <row r="74" s="42" customFormat="1" ht="15.75" x14ac:dyDescent="0.25"/>
    <row r="75" s="42" customFormat="1" ht="15.75" x14ac:dyDescent="0.25"/>
    <row r="76" s="42" customFormat="1" ht="15.75" x14ac:dyDescent="0.25"/>
    <row r="77" s="42" customFormat="1" ht="15.75" x14ac:dyDescent="0.25"/>
    <row r="78" s="42" customFormat="1" ht="15.75" x14ac:dyDescent="0.25"/>
    <row r="79" s="42" customFormat="1" ht="15.75" x14ac:dyDescent="0.25"/>
    <row r="80" s="42" customFormat="1" ht="15.75" x14ac:dyDescent="0.25"/>
    <row r="81" s="42" customFormat="1" ht="15.75" x14ac:dyDescent="0.25"/>
    <row r="82" s="42" customFormat="1" ht="15.75" x14ac:dyDescent="0.25"/>
    <row r="83" s="42" customFormat="1" ht="15.75" x14ac:dyDescent="0.25"/>
    <row r="84" s="42" customFormat="1" ht="15.75" x14ac:dyDescent="0.25"/>
    <row r="85" s="42" customFormat="1" ht="15.75" x14ac:dyDescent="0.25"/>
    <row r="86" s="42" customFormat="1" ht="15.75" x14ac:dyDescent="0.25"/>
    <row r="87" s="42" customFormat="1" ht="15.75" x14ac:dyDescent="0.25"/>
    <row r="88" s="42" customFormat="1" ht="15.75" x14ac:dyDescent="0.25"/>
    <row r="89" s="42" customFormat="1" ht="15.75" x14ac:dyDescent="0.25"/>
  </sheetData>
  <mergeCells count="28">
    <mergeCell ref="I1:N1"/>
    <mergeCell ref="M24:T24"/>
    <mergeCell ref="A46:G48"/>
    <mergeCell ref="A18:G18"/>
    <mergeCell ref="A1:G1"/>
    <mergeCell ref="A2:B2"/>
    <mergeCell ref="A3:E3"/>
    <mergeCell ref="C4:E4"/>
    <mergeCell ref="A5:E5"/>
    <mergeCell ref="A6:E6"/>
    <mergeCell ref="A7:G7"/>
    <mergeCell ref="B8:G8"/>
    <mergeCell ref="B9:G9"/>
    <mergeCell ref="A12:C16"/>
    <mergeCell ref="D13:G14"/>
    <mergeCell ref="A43:G45"/>
    <mergeCell ref="A42:G42"/>
    <mergeCell ref="I2:N6"/>
    <mergeCell ref="C29:D29"/>
    <mergeCell ref="H31:J31"/>
    <mergeCell ref="A33:G33"/>
    <mergeCell ref="A38:G38"/>
    <mergeCell ref="A39:G41"/>
    <mergeCell ref="A19:G19"/>
    <mergeCell ref="A22:G22"/>
    <mergeCell ref="A27:B28"/>
    <mergeCell ref="C27:D27"/>
    <mergeCell ref="C28:D28"/>
  </mergeCells>
  <pageMargins left="0.7" right="0.7" top="0.75" bottom="0.75" header="0.3" footer="0.3"/>
  <drawing r:id="rId1"/>
  <legacyDrawing r:id="rId2"/>
  <oleObjects>
    <mc:AlternateContent xmlns:mc="http://schemas.openxmlformats.org/markup-compatibility/2006">
      <mc:Choice Requires="x14">
        <oleObject progId="Equation.3" shapeId="3073" r:id="rId3">
          <objectPr defaultSize="0" autoPict="0" r:id="rId4">
            <anchor moveWithCells="1">
              <from>
                <xdr:col>0</xdr:col>
                <xdr:colOff>0</xdr:colOff>
                <xdr:row>22</xdr:row>
                <xdr:rowOff>180975</xdr:rowOff>
              </from>
              <to>
                <xdr:col>2</xdr:col>
                <xdr:colOff>495300</xdr:colOff>
                <xdr:row>25</xdr:row>
                <xdr:rowOff>104775</xdr:rowOff>
              </to>
            </anchor>
          </objectPr>
        </oleObject>
      </mc:Choice>
      <mc:Fallback>
        <oleObject progId="Equation.3" shapeId="3073"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PORTADA</vt:lpstr>
      <vt:lpstr>POBLACIÓN</vt:lpstr>
      <vt:lpstr>INTERROGANTES </vt:lpstr>
      <vt:lpstr>MUESTRA</vt:lpstr>
      <vt:lpstr>A) PH MEDIA U</vt:lpstr>
      <vt:lpstr>C) PH MEDIA U </vt:lpstr>
      <vt:lpstr>D)PH MEDIA U </vt:lpstr>
      <vt:lpstr>E)PH MEDIA U </vt:lpstr>
      <vt:lpstr>A) PH PROPORCION</vt:lpstr>
      <vt:lpstr>C) PH PROPORCIÓN</vt:lpstr>
      <vt:lpstr>D)PH PROPORCIÓN</vt:lpstr>
      <vt:lpstr>E)PH PROPORCIÓN</vt:lpstr>
      <vt:lpstr>A) PH DIFERENCIA U</vt:lpstr>
      <vt:lpstr>C) PH DIFERENCIA U </vt:lpstr>
      <vt:lpstr>D)PH DIFERENCIA U </vt:lpstr>
      <vt:lpstr>E)PH DIFERENCIA U </vt:lpstr>
      <vt:lpstr>A) PH DIFERENCIA P</vt:lpstr>
      <vt:lpstr>C) PH DIFERENCIA P </vt:lpstr>
      <vt:lpstr>D)PH DIFERENCIA P </vt:lpstr>
      <vt:lpstr>E)PH DIFERENCIA P </vt:lpstr>
      <vt:lpstr>REFERENCIAS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Tecno</dc:creator>
  <cp:lastModifiedBy>Camilo González</cp:lastModifiedBy>
  <dcterms:created xsi:type="dcterms:W3CDTF">2020-10-21T02:29:51Z</dcterms:created>
  <dcterms:modified xsi:type="dcterms:W3CDTF">2022-04-23T23:37:39Z</dcterms:modified>
</cp:coreProperties>
</file>