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G:\My Drive\Educacion\MinTic - UTP\MisionTIC2022\Modulo4_Web_MisionTIC2022_Main\Semana_1\01_SCRUM_Artefacts\"/>
    </mc:Choice>
  </mc:AlternateContent>
  <xr:revisionPtr revIDLastSave="0" documentId="13_ncr:1_{0166ADD4-A3EB-4853-88B5-9A18B74815F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<sst xmlns="http://schemas.openxmlformats.org/spreadsheetml/2006/main" count="97" uniqueCount="55">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</sst>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85" zoomScaleNormal="85" workbookViewId="0">
      <selection activeCell="D14" sqref="D14"/>
    </sheetView>
  </sheetViews>
  <sheetFormatPr baseColWidth="10" defaultColWidth="14.42578125" defaultRowHeight="15" customHeight="1" x14ac:dyDescent="0.2"/>
  <cols>
    <col min="1" max="1" width="8.28515625" customWidth="1"/>
    <col min="2" max="2" width="39.42578125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85" customFormat="1" ht="25.15" customHeight="1" x14ac:dyDescent="0.2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">
      <c r="A3" s="60">
        <v>1</v>
      </c>
      <c r="B3" s="4">
        <f>IF(OR(B14="",A3=""),"",B14)</f>
        <v>44445</v>
      </c>
      <c r="C3" s="59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41</v>
      </c>
      <c r="H3" s="7">
        <v>44442</v>
      </c>
      <c r="I3" s="8" t="s">
        <v>39</v>
      </c>
      <c r="J3" s="62">
        <f>(F3/E3)</f>
        <v>1.0743801652892562</v>
      </c>
    </row>
    <row r="4" spans="1:26" ht="12.75" customHeight="1" x14ac:dyDescent="0.2">
      <c r="A4" s="60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2"/>
    </row>
    <row r="5" spans="1:26" ht="12.75" customHeight="1" x14ac:dyDescent="0.2">
      <c r="A5" s="6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2"/>
    </row>
    <row r="6" spans="1:26" ht="12.75" customHeight="1" x14ac:dyDescent="0.2">
      <c r="A6" s="61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2"/>
    </row>
    <row r="7" spans="1:26" ht="12.75" customHeight="1" x14ac:dyDescent="0.2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2"/>
    </row>
    <row r="8" spans="1:26" ht="12.75" customHeight="1" x14ac:dyDescent="0.2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2"/>
    </row>
    <row r="9" spans="1:26" ht="12.75" customHeight="1" x14ac:dyDescent="0.2">
      <c r="A9" s="61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3"/>
    </row>
    <row r="10" spans="1:26" ht="12.75" customHeight="1" x14ac:dyDescent="0.2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" customHeight="1" x14ac:dyDescent="0.2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15" customHeight="1" x14ac:dyDescent="0.2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1</v>
      </c>
      <c r="B14" s="13">
        <v>44445</v>
      </c>
      <c r="C14" s="57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2">
        <f>(F14/E14)-1</f>
        <v>7.6923076923076872E-2</v>
      </c>
    </row>
    <row r="15" spans="1:26" ht="12.75" customHeight="1" x14ac:dyDescent="0.2">
      <c r="A15" s="18">
        <v>1</v>
      </c>
      <c r="B15" s="4">
        <f t="shared" ref="B15:B26" si="3">IF(AND(B14&lt;&gt;"",C14&lt;&gt;"",C15&lt;&gt;""),B14+C14,"")</f>
        <v>44446</v>
      </c>
      <c r="C15" s="57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62">
        <f t="shared" ref="K15:K21" si="5">(F15/E15)-1</f>
        <v>0.11111111111111116</v>
      </c>
    </row>
    <row r="16" spans="1:26" ht="12.75" customHeight="1" x14ac:dyDescent="0.2">
      <c r="A16" s="18">
        <v>1</v>
      </c>
      <c r="B16" s="4">
        <f t="shared" si="3"/>
        <v>44446.285714285717</v>
      </c>
      <c r="C16" s="57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62">
        <f t="shared" si="5"/>
        <v>7.1428571428571397E-2</v>
      </c>
    </row>
    <row r="17" spans="1:12" ht="12.75" customHeight="1" x14ac:dyDescent="0.2">
      <c r="A17" s="18">
        <v>1</v>
      </c>
      <c r="B17" s="4">
        <f t="shared" si="3"/>
        <v>44446.71428571429</v>
      </c>
      <c r="C17" s="57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41</v>
      </c>
      <c r="H17" s="7">
        <v>44449</v>
      </c>
      <c r="I17" s="15" t="s">
        <v>20</v>
      </c>
      <c r="J17" s="3">
        <v>1</v>
      </c>
      <c r="K17" s="62">
        <f t="shared" si="5"/>
        <v>0.11111111111111094</v>
      </c>
    </row>
    <row r="18" spans="1:12" ht="12.75" customHeight="1" x14ac:dyDescent="0.2">
      <c r="A18" s="18">
        <v>1</v>
      </c>
      <c r="B18" s="4">
        <f t="shared" si="3"/>
        <v>44447.142857142862</v>
      </c>
      <c r="C18" s="57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41</v>
      </c>
      <c r="H18" s="7">
        <v>44449</v>
      </c>
      <c r="I18" s="15" t="s">
        <v>21</v>
      </c>
      <c r="J18" s="3">
        <v>1</v>
      </c>
      <c r="K18" s="62">
        <f t="shared" si="5"/>
        <v>2.941176470588247E-2</v>
      </c>
    </row>
    <row r="19" spans="1:12" ht="12.75" customHeight="1" x14ac:dyDescent="0.2">
      <c r="A19" s="18">
        <v>1</v>
      </c>
      <c r="B19" s="4">
        <f t="shared" si="3"/>
        <v>44448.142857142862</v>
      </c>
      <c r="C19" s="57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38</v>
      </c>
      <c r="H19" s="7">
        <v>44449</v>
      </c>
      <c r="I19" s="17" t="s">
        <v>22</v>
      </c>
      <c r="J19" s="3">
        <v>1</v>
      </c>
      <c r="K19" s="62">
        <f t="shared" si="5"/>
        <v>6.0606060606060552E-2</v>
      </c>
    </row>
    <row r="20" spans="1:12" ht="12.75" customHeight="1" x14ac:dyDescent="0.2">
      <c r="A20" s="18">
        <v>1</v>
      </c>
      <c r="B20" s="4">
        <f t="shared" si="3"/>
        <v>44449.142857142862</v>
      </c>
      <c r="C20" s="57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38</v>
      </c>
      <c r="H20" s="7">
        <v>44449</v>
      </c>
      <c r="I20" s="17" t="s">
        <v>23</v>
      </c>
      <c r="J20" s="5">
        <v>1</v>
      </c>
      <c r="K20" s="62">
        <f t="shared" si="5"/>
        <v>8.6956521739130599E-2</v>
      </c>
    </row>
    <row r="21" spans="1:12" ht="12.75" customHeight="1" x14ac:dyDescent="0.2">
      <c r="A21" s="18">
        <v>1</v>
      </c>
      <c r="B21" s="4">
        <f t="shared" si="3"/>
        <v>44449.857142857145</v>
      </c>
      <c r="C21" s="57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38</v>
      </c>
      <c r="H21" s="7">
        <v>44449</v>
      </c>
      <c r="I21" s="17" t="s">
        <v>42</v>
      </c>
      <c r="J21" s="5">
        <v>1</v>
      </c>
      <c r="K21" s="62">
        <f t="shared" si="5"/>
        <v>0.11111111111111116</v>
      </c>
    </row>
    <row r="22" spans="1:12" ht="12.75" customHeight="1" x14ac:dyDescent="0.2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8"/>
    </row>
    <row r="23" spans="1:12" ht="12.75" customHeight="1" x14ac:dyDescent="0.2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8"/>
    </row>
    <row r="24" spans="1:12" ht="12.75" customHeight="1" x14ac:dyDescent="0.2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">
      <c r="A28" s="18"/>
      <c r="B28" s="18"/>
      <c r="C28" s="18"/>
      <c r="D28" s="18"/>
      <c r="E28" s="18"/>
      <c r="F28" s="18"/>
      <c r="G28" s="18"/>
      <c r="H28" s="72"/>
      <c r="I28" s="72"/>
      <c r="J28" s="72"/>
      <c r="K28" s="72"/>
    </row>
    <row r="29" spans="1:12" ht="39.6" customHeight="1" x14ac:dyDescent="0.2">
      <c r="A29" s="69"/>
      <c r="B29" s="70"/>
      <c r="C29" s="69"/>
      <c r="D29" s="70"/>
      <c r="E29" s="69"/>
      <c r="F29" s="69"/>
      <c r="G29" s="71"/>
      <c r="H29" s="74"/>
      <c r="I29" s="76"/>
      <c r="J29" s="77"/>
      <c r="K29" s="78"/>
      <c r="L29" s="79"/>
    </row>
    <row r="30" spans="1:12" ht="25.15" customHeight="1" x14ac:dyDescent="0.2">
      <c r="A30" s="102" t="s">
        <v>52</v>
      </c>
      <c r="B30" s="102"/>
      <c r="C30" s="102"/>
      <c r="D30" s="102"/>
      <c r="E30" s="88">
        <f>SUMIF('Product Backlog'!E$3:E$71,"",'Product Backlog'!D$3:D$71)-SUMIF('Product Backlog'!C$3:C$71,"Removed",'Product Backlog'!D$3:D$71)</f>
        <v>0</v>
      </c>
      <c r="F30" s="88"/>
      <c r="G30" s="21"/>
      <c r="H30" s="73"/>
      <c r="I30" s="75"/>
    </row>
    <row r="31" spans="1:12" ht="25.15" customHeight="1" x14ac:dyDescent="0.2">
      <c r="A31" s="101" t="s">
        <v>24</v>
      </c>
      <c r="B31" s="101"/>
      <c r="C31" s="101"/>
      <c r="D31" s="101"/>
      <c r="E31" s="88">
        <f>SUM(E14:E29)</f>
        <v>36.300000000000004</v>
      </c>
      <c r="F31" s="88">
        <f>SUM(F14:F29)</f>
        <v>39</v>
      </c>
      <c r="H31" s="1"/>
    </row>
    <row r="32" spans="1:12" s="86" customFormat="1" ht="25.15" customHeight="1" x14ac:dyDescent="0.2">
      <c r="E32" s="89" t="s">
        <v>53</v>
      </c>
      <c r="F32" s="89" t="s">
        <v>54</v>
      </c>
      <c r="H32" s="87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zoomScale="85" zoomScaleNormal="85" workbookViewId="0">
      <selection activeCell="F9" sqref="F9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29">
        <v>1</v>
      </c>
      <c r="B3" s="30" t="s">
        <v>17</v>
      </c>
      <c r="C3" s="31" t="s">
        <v>33</v>
      </c>
      <c r="D3" s="32">
        <v>3</v>
      </c>
      <c r="E3" s="33">
        <v>0</v>
      </c>
      <c r="F3" s="33">
        <v>1</v>
      </c>
      <c r="G3" s="33" t="s">
        <v>34</v>
      </c>
      <c r="H3" s="34" t="s">
        <v>43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8.25" x14ac:dyDescent="0.2">
      <c r="A4" s="29">
        <v>2</v>
      </c>
      <c r="B4" s="36" t="s">
        <v>18</v>
      </c>
      <c r="C4" s="37" t="s">
        <v>33</v>
      </c>
      <c r="D4" s="32">
        <v>8</v>
      </c>
      <c r="E4" s="33">
        <v>0</v>
      </c>
      <c r="F4" s="33">
        <v>1</v>
      </c>
      <c r="G4" s="33" t="s">
        <v>34</v>
      </c>
      <c r="H4" s="34" t="s">
        <v>35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1" x14ac:dyDescent="0.2">
      <c r="A5" s="29">
        <v>3</v>
      </c>
      <c r="B5" s="36" t="s">
        <v>19</v>
      </c>
      <c r="C5" s="37" t="s">
        <v>33</v>
      </c>
      <c r="D5" s="32">
        <v>20</v>
      </c>
      <c r="E5" s="33">
        <v>0</v>
      </c>
      <c r="F5" s="33">
        <v>1</v>
      </c>
      <c r="G5" s="33" t="s">
        <v>34</v>
      </c>
      <c r="H5" s="34" t="s">
        <v>44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29">
        <v>4</v>
      </c>
      <c r="B6" s="36" t="s">
        <v>20</v>
      </c>
      <c r="C6" s="37" t="s">
        <v>41</v>
      </c>
      <c r="D6" s="32">
        <v>13</v>
      </c>
      <c r="E6" s="33">
        <v>0</v>
      </c>
      <c r="F6" s="33">
        <v>1</v>
      </c>
      <c r="G6" s="33" t="s">
        <v>34</v>
      </c>
      <c r="H6" s="34" t="s">
        <v>45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29">
        <v>5</v>
      </c>
      <c r="B7" s="36" t="s">
        <v>21</v>
      </c>
      <c r="C7" s="37" t="s">
        <v>41</v>
      </c>
      <c r="D7" s="32">
        <v>13</v>
      </c>
      <c r="E7" s="33">
        <v>0</v>
      </c>
      <c r="F7" s="29">
        <v>1</v>
      </c>
      <c r="G7" s="33" t="s">
        <v>34</v>
      </c>
      <c r="H7" s="34" t="s">
        <v>46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x14ac:dyDescent="0.2">
      <c r="A8" s="29">
        <v>6</v>
      </c>
      <c r="B8" s="38" t="s">
        <v>22</v>
      </c>
      <c r="C8" s="37" t="s">
        <v>38</v>
      </c>
      <c r="D8" s="32">
        <v>13</v>
      </c>
      <c r="E8" s="33">
        <v>0</v>
      </c>
      <c r="F8" s="33">
        <v>1</v>
      </c>
      <c r="G8" s="33" t="s">
        <v>34</v>
      </c>
      <c r="H8" s="34" t="s">
        <v>47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29">
        <v>7</v>
      </c>
      <c r="B9" s="38" t="s">
        <v>48</v>
      </c>
      <c r="C9" s="37" t="s">
        <v>38</v>
      </c>
      <c r="D9" s="32">
        <v>13</v>
      </c>
      <c r="E9" s="33">
        <v>0</v>
      </c>
      <c r="F9" s="29">
        <v>1</v>
      </c>
      <c r="G9" s="33" t="s">
        <v>34</v>
      </c>
      <c r="H9" s="34" t="s">
        <v>49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29">
        <v>8</v>
      </c>
      <c r="B10" s="38" t="s">
        <v>50</v>
      </c>
      <c r="C10" s="37" t="s">
        <v>40</v>
      </c>
      <c r="D10" s="32">
        <v>8</v>
      </c>
      <c r="E10" s="33">
        <v>0</v>
      </c>
      <c r="F10" s="29">
        <v>2</v>
      </c>
      <c r="G10" s="33" t="s">
        <v>34</v>
      </c>
      <c r="H10" s="35" t="s">
        <v>51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x14ac:dyDescent="0.2">
      <c r="A11" s="41"/>
      <c r="B11" s="38"/>
      <c r="C11" s="42"/>
      <c r="D11" s="43"/>
      <c r="E11" s="41"/>
      <c r="F11" s="41"/>
      <c r="G11" s="91"/>
      <c r="H11" s="92"/>
      <c r="I11" s="9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2.75" x14ac:dyDescent="0.2">
      <c r="A12" s="41"/>
      <c r="B12" s="38"/>
      <c r="C12" s="42"/>
      <c r="D12" s="43"/>
      <c r="E12" s="41"/>
      <c r="F12" s="90"/>
      <c r="G12" s="94"/>
      <c r="H12" s="95"/>
      <c r="I12" s="9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">
      <c r="A15" s="44"/>
      <c r="B15" s="44"/>
      <c r="C15" s="44"/>
      <c r="D15" s="44"/>
      <c r="E15" s="44"/>
      <c r="F15" s="44"/>
      <c r="G15" s="47" t="s">
        <v>36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">
      <c r="A16" s="44"/>
      <c r="B16" s="44"/>
      <c r="C16" s="44"/>
      <c r="D16" s="44"/>
      <c r="E16" s="44"/>
      <c r="F16" s="44"/>
      <c r="G16" s="49" t="s">
        <v>37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">
      <c r="A17" s="44"/>
      <c r="B17" s="44"/>
      <c r="C17" s="44"/>
      <c r="D17" s="44"/>
      <c r="E17" s="44"/>
      <c r="F17" s="44"/>
      <c r="G17" s="49" t="s">
        <v>37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Camilo Peralta</cp:lastModifiedBy>
  <dcterms:created xsi:type="dcterms:W3CDTF">2019-02-26T18:09:52Z</dcterms:created>
  <dcterms:modified xsi:type="dcterms:W3CDTF">2021-10-21T01:21:35Z</dcterms:modified>
</cp:coreProperties>
</file>