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120" windowWidth="10515" windowHeight="4680"/>
  </bookViews>
  <sheets>
    <sheet name="RESPUESTA PRENOTA" sheetId="1" r:id="rId1"/>
    <sheet name="RESPUESTA DEBITO" sheetId="3" r:id="rId2"/>
  </sheets>
  <calcPr calcId="171027"/>
</workbook>
</file>

<file path=xl/calcChain.xml><?xml version="1.0" encoding="utf-8"?>
<calcChain xmlns="http://schemas.openxmlformats.org/spreadsheetml/2006/main">
  <c r="W3" i="1" l="1"/>
  <c r="W4" i="1"/>
  <c r="W5" i="1"/>
  <c r="W6" i="1"/>
  <c r="V3" i="1"/>
  <c r="V4" i="1"/>
  <c r="V5" i="1"/>
  <c r="V6" i="1"/>
  <c r="M3" i="1"/>
  <c r="M4" i="1"/>
  <c r="M5" i="1"/>
  <c r="M6" i="1"/>
  <c r="L3" i="1"/>
  <c r="L4" i="1"/>
  <c r="L5" i="1"/>
  <c r="L6" i="1"/>
  <c r="G3" i="1"/>
  <c r="G4" i="1"/>
  <c r="G5" i="1"/>
  <c r="G6" i="1"/>
  <c r="F3" i="1"/>
  <c r="F4" i="1"/>
  <c r="F5" i="1"/>
  <c r="F6" i="1"/>
  <c r="E3" i="1"/>
  <c r="E4" i="1"/>
  <c r="E5" i="1"/>
  <c r="E6" i="1"/>
  <c r="D3" i="1"/>
  <c r="D4" i="1"/>
  <c r="D5" i="1"/>
  <c r="D6" i="1"/>
  <c r="C3" i="1"/>
  <c r="C4" i="1"/>
  <c r="C5" i="1"/>
  <c r="C6" i="1"/>
  <c r="W2" i="3"/>
  <c r="V2" i="3"/>
  <c r="M2" i="3"/>
  <c r="L2" i="3"/>
  <c r="G2" i="3"/>
  <c r="F2" i="3"/>
  <c r="E2" i="3"/>
  <c r="D2" i="3"/>
  <c r="C2" i="3"/>
  <c r="W2" i="1"/>
  <c r="V2" i="1"/>
  <c r="C2" i="1"/>
  <c r="E2" i="1" l="1"/>
  <c r="M2" i="1" l="1"/>
  <c r="L2" i="1"/>
  <c r="G2" i="1"/>
  <c r="F2" i="1"/>
  <c r="D2" i="1"/>
</calcChain>
</file>

<file path=xl/sharedStrings.xml><?xml version="1.0" encoding="utf-8"?>
<sst xmlns="http://schemas.openxmlformats.org/spreadsheetml/2006/main" count="92" uniqueCount="36">
  <si>
    <t>0000000219029410</t>
  </si>
  <si>
    <t>TR</t>
  </si>
  <si>
    <t>03</t>
  </si>
  <si>
    <t>VALOR A DEBITAR CON 2 DEC</t>
  </si>
  <si>
    <t>000000000000000</t>
  </si>
  <si>
    <t>00000000000000</t>
  </si>
  <si>
    <t>000000996749</t>
  </si>
  <si>
    <t>COLOCAR LINEAS ARCHIVO</t>
  </si>
  <si>
    <t>COPIAR DE LA COLUMNA (B) A LA (T)</t>
  </si>
  <si>
    <t>PR</t>
  </si>
  <si>
    <t>FECHA DEBITO CON OCHO DIGITOS AAAAMMDD</t>
  </si>
  <si>
    <t>P - PENDIENTE R_REALIZADO X-RECHAZADO A-ANULADO C-CONFIRMADO CON UN DIGITO</t>
  </si>
  <si>
    <t>CODIGO CAUSA RECHAZO CON CUATRO DIGITOS</t>
  </si>
  <si>
    <t>04000000021902941020180516C00000085745557lucas fernadez                0014A2345647457      000000008001470423000000000000000000000001027893CUOTA CHEVYPLAN00000000000000000000000000000000000000000000000000000000000000000</t>
  </si>
  <si>
    <t>X</t>
  </si>
  <si>
    <t>0146</t>
  </si>
  <si>
    <t xml:space="preserve">CUENTA SIN FONDOS                                               </t>
  </si>
  <si>
    <t>NOMBRE DEL BANCO</t>
  </si>
  <si>
    <t>LARGO CAUSAL
 (64)</t>
  </si>
  <si>
    <t>LARGO BANCO
(20)</t>
  </si>
  <si>
    <t xml:space="preserve">CAUSAL DEL RECHAZO
</t>
  </si>
  <si>
    <t xml:space="preserve">ITAÚ (HELM BANK)    </t>
  </si>
  <si>
    <t>04000000021902941020180516C00000085258933GOMEZ JUAN                    0001A852369789       000000008001470423000000000000000000000001030923CUOTA CHEVYPLAN00000000000000000000000000000000000000000000000000000000000000000</t>
  </si>
  <si>
    <t>04000000021902941020180516C00000040044748ROSA EDITH VARGAS SILVA       0007C564517717       000000008001470423000000000000000000000001010166CUOTA CHEVYPLAN00000000000000000000000000000000000000000000000000000000000000000</t>
  </si>
  <si>
    <t>04000000021902941020180516C00000052639871MEJIA JORGE                   0007A0563251478      000000008001470423000000000000000000000000568406CUOTA CHEVYPLAN00000000000000000000000000000000000000000000000000000000000000000</t>
  </si>
  <si>
    <t>04000000021902941020180516T00000000852369GUZMAN FREDY                  0013A552369789       000000008001470423000000000000000000000000211770CUOTA CHEVYPLAN00000000000000000000000000000000000000000000000000000000000000000</t>
  </si>
  <si>
    <t>C</t>
  </si>
  <si>
    <t>0100</t>
  </si>
  <si>
    <t>0301</t>
  </si>
  <si>
    <t>0000</t>
  </si>
  <si>
    <t xml:space="preserve">Cuenta no existe                                                </t>
  </si>
  <si>
    <t xml:space="preserve">                                                                </t>
  </si>
  <si>
    <t xml:space="preserve">Nit y Cuenta no corresponden                                    </t>
  </si>
  <si>
    <t xml:space="preserve">BANCO DE BOGOTA     </t>
  </si>
  <si>
    <t xml:space="preserve">BANCOLOMBIA         </t>
  </si>
  <si>
    <t xml:space="preserve">BBVA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</si>
</sst>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1" xfId="1" applyNumberFormat="1" applyFont="1" applyBorder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NumberFormat="1"/>
    <xf numFmtId="49" fontId="0" fillId="2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topLeftCell="E1" workbookViewId="0">
      <selection activeCell="M3" sqref="M3"/>
    </sheetView>
  </sheetViews>
  <sheetFormatPr baseColWidth="10" defaultRowHeight="15" x14ac:dyDescent="0.25"/>
  <cols>
    <col min="1" max="1" width="215.140625" bestFit="1" customWidth="1"/>
    <col min="2" max="2" width="17.140625" style="1" bestFit="1" customWidth="1"/>
    <col min="3" max="3" width="17.7109375" bestFit="1" customWidth="1"/>
    <col min="4" max="4" width="12" bestFit="1" customWidth="1"/>
    <col min="5" max="5" width="17.140625" bestFit="1" customWidth="1"/>
    <col min="6" max="6" width="2.140625" bestFit="1" customWidth="1"/>
    <col min="7" max="7" width="5" bestFit="1" customWidth="1"/>
    <col min="8" max="8" width="24.140625" bestFit="1" customWidth="1"/>
    <col min="9" max="9" width="3.140625" customWidth="1"/>
    <col min="10" max="10" width="12.7109375" customWidth="1"/>
    <col min="11" max="11" width="3" style="1" customWidth="1"/>
    <col min="12" max="12" width="14" customWidth="1"/>
    <col min="13" max="13" width="49" customWidth="1"/>
    <col min="14" max="14" width="26.7109375" customWidth="1"/>
    <col min="15" max="16" width="15" customWidth="1"/>
    <col min="17" max="17" width="16.42578125" customWidth="1"/>
    <col min="18" max="18" width="15.5703125" style="1" customWidth="1"/>
    <col min="19" max="19" width="43.5703125" style="5" customWidth="1"/>
    <col min="20" max="20" width="13" customWidth="1"/>
    <col min="21" max="21" width="13.42578125" customWidth="1"/>
    <col min="22" max="22" width="14.28515625" customWidth="1"/>
    <col min="23" max="23" width="13.85546875" bestFit="1" customWidth="1"/>
  </cols>
  <sheetData>
    <row r="1" spans="1:23" ht="132" customHeight="1" x14ac:dyDescent="0.25">
      <c r="A1" s="3" t="s">
        <v>7</v>
      </c>
      <c r="H1" t="s">
        <v>17</v>
      </c>
      <c r="J1" s="3" t="s">
        <v>10</v>
      </c>
      <c r="N1" s="7" t="s">
        <v>3</v>
      </c>
      <c r="Q1" s="3" t="s">
        <v>11</v>
      </c>
      <c r="R1" s="6" t="s">
        <v>12</v>
      </c>
      <c r="S1" s="8" t="s">
        <v>20</v>
      </c>
      <c r="U1" s="4" t="s">
        <v>8</v>
      </c>
      <c r="V1" s="10" t="s">
        <v>18</v>
      </c>
      <c r="W1" s="10" t="s">
        <v>19</v>
      </c>
    </row>
    <row r="2" spans="1:23" x14ac:dyDescent="0.25">
      <c r="A2" t="s">
        <v>13</v>
      </c>
      <c r="B2" s="1" t="s">
        <v>0</v>
      </c>
      <c r="C2" t="str">
        <f>LEFT(MID(A2,42,30),17)</f>
        <v xml:space="preserve">lucas fernadez   </v>
      </c>
      <c r="D2" t="str">
        <f>RIGHT(MID(A2,28,14),11)</f>
        <v>00085745557</v>
      </c>
      <c r="E2" t="str">
        <f>+IF(LEN(SUBSTITUTE(MID(A2,77,16)," ",""))&lt;16,TEXT(MID(A2,77,16),"0000000000000000"),MID(A2,77,16))</f>
        <v>0000002345647457</v>
      </c>
      <c r="F2" t="str">
        <f>MID(A2,76,1)</f>
        <v>A</v>
      </c>
      <c r="G2" t="str">
        <f>MID(A2,72,4)</f>
        <v>0014</v>
      </c>
      <c r="H2" s="9" t="s">
        <v>21</v>
      </c>
      <c r="I2" t="s">
        <v>9</v>
      </c>
      <c r="J2">
        <v>20180515</v>
      </c>
      <c r="K2" s="1" t="s">
        <v>2</v>
      </c>
      <c r="L2" t="str">
        <f>MID(A2,98,13)</f>
        <v>0008001470423</v>
      </c>
      <c r="M2" t="str">
        <f>MID(A2,111,45)</f>
        <v>000000000000000000000001027893CUOTA CHEVYPLAN</v>
      </c>
      <c r="N2" s="1" t="s">
        <v>4</v>
      </c>
      <c r="O2" s="1" t="s">
        <v>5</v>
      </c>
      <c r="P2" s="1" t="s">
        <v>5</v>
      </c>
      <c r="Q2" s="1" t="s">
        <v>26</v>
      </c>
      <c r="R2" s="1" t="s">
        <v>29</v>
      </c>
      <c r="S2" s="1" t="s">
        <v>31</v>
      </c>
      <c r="T2" s="1" t="s">
        <v>6</v>
      </c>
      <c r="V2">
        <f>LEN(S2)</f>
        <v>64</v>
      </c>
      <c r="W2">
        <f>LEN(H2)</f>
        <v>20</v>
      </c>
    </row>
    <row r="3" spans="1:23" x14ac:dyDescent="0.25">
      <c r="A3" t="s">
        <v>22</v>
      </c>
      <c r="B3" s="1" t="s">
        <v>0</v>
      </c>
      <c r="C3" t="str">
        <f t="shared" ref="C3:C6" si="0">LEFT(MID(A3,42,30),17)</f>
        <v xml:space="preserve">GOMEZ JUAN       </v>
      </c>
      <c r="D3" t="str">
        <f t="shared" ref="D3:D6" si="1">RIGHT(MID(A3,28,14),11)</f>
        <v>00085258933</v>
      </c>
      <c r="E3" t="str">
        <f t="shared" ref="E3:E6" si="2">+IF(LEN(SUBSTITUTE(MID(A3,77,16)," ",""))&lt;16,TEXT(MID(A3,77,16),"0000000000000000"),MID(A3,77,16))</f>
        <v>0000000852369789</v>
      </c>
      <c r="F3" t="str">
        <f t="shared" ref="F3:F6" si="3">MID(A3,76,1)</f>
        <v>A</v>
      </c>
      <c r="G3" t="str">
        <f t="shared" ref="G3:G6" si="4">MID(A3,72,4)</f>
        <v>0001</v>
      </c>
      <c r="H3" s="9" t="s">
        <v>33</v>
      </c>
      <c r="I3" t="s">
        <v>9</v>
      </c>
      <c r="J3">
        <v>20180515</v>
      </c>
      <c r="K3" s="1" t="s">
        <v>2</v>
      </c>
      <c r="L3" t="str">
        <f t="shared" ref="L3:L6" si="5">MID(A3,98,13)</f>
        <v>0008001470423</v>
      </c>
      <c r="M3" t="str">
        <f t="shared" ref="M3:M6" si="6">MID(A3,111,45)</f>
        <v>000000000000000000000001030923CUOTA CHEVYPLAN</v>
      </c>
      <c r="N3" s="1" t="s">
        <v>4</v>
      </c>
      <c r="O3" s="1" t="s">
        <v>5</v>
      </c>
      <c r="P3" s="1" t="s">
        <v>5</v>
      </c>
      <c r="Q3" s="1" t="s">
        <v>14</v>
      </c>
      <c r="R3" s="1" t="s">
        <v>27</v>
      </c>
      <c r="S3" s="5" t="s">
        <v>30</v>
      </c>
      <c r="T3" s="1" t="s">
        <v>6</v>
      </c>
      <c r="V3">
        <f t="shared" ref="V3:V6" si="7">LEN(S3)</f>
        <v>64</v>
      </c>
      <c r="W3">
        <f t="shared" ref="W3:W6" si="8">LEN(H3)</f>
        <v>20</v>
      </c>
    </row>
    <row r="4" spans="1:23" x14ac:dyDescent="0.25">
      <c r="A4" t="s">
        <v>23</v>
      </c>
      <c r="B4" s="1" t="s">
        <v>0</v>
      </c>
      <c r="C4" t="str">
        <f t="shared" si="0"/>
        <v>ROSA EDITH VARGAS</v>
      </c>
      <c r="D4" t="str">
        <f t="shared" si="1"/>
        <v>00040044748</v>
      </c>
      <c r="E4" t="str">
        <f t="shared" si="2"/>
        <v>0000000564517717</v>
      </c>
      <c r="F4" t="str">
        <f t="shared" si="3"/>
        <v>C</v>
      </c>
      <c r="G4" t="str">
        <f t="shared" si="4"/>
        <v>0007</v>
      </c>
      <c r="H4" t="s">
        <v>34</v>
      </c>
      <c r="I4" t="s">
        <v>9</v>
      </c>
      <c r="J4">
        <v>20180515</v>
      </c>
      <c r="K4" s="1" t="s">
        <v>2</v>
      </c>
      <c r="L4" t="str">
        <f t="shared" si="5"/>
        <v>0008001470423</v>
      </c>
      <c r="M4" t="str">
        <f t="shared" si="6"/>
        <v>000000000000000000000001010166CUOTA CHEVYPLAN</v>
      </c>
      <c r="N4" s="1" t="s">
        <v>4</v>
      </c>
      <c r="O4" s="1" t="s">
        <v>5</v>
      </c>
      <c r="P4" s="1" t="s">
        <v>5</v>
      </c>
      <c r="Q4" s="1" t="s">
        <v>26</v>
      </c>
      <c r="R4" s="1" t="s">
        <v>29</v>
      </c>
      <c r="S4" s="1" t="s">
        <v>31</v>
      </c>
      <c r="T4" s="1" t="s">
        <v>6</v>
      </c>
      <c r="V4">
        <f t="shared" si="7"/>
        <v>64</v>
      </c>
      <c r="W4">
        <f t="shared" si="8"/>
        <v>20</v>
      </c>
    </row>
    <row r="5" spans="1:23" x14ac:dyDescent="0.25">
      <c r="A5" t="s">
        <v>24</v>
      </c>
      <c r="B5" s="1" t="s">
        <v>0</v>
      </c>
      <c r="C5" t="str">
        <f t="shared" si="0"/>
        <v xml:space="preserve">MEJIA JORGE      </v>
      </c>
      <c r="D5" t="str">
        <f t="shared" si="1"/>
        <v>00052639871</v>
      </c>
      <c r="E5" t="str">
        <f t="shared" si="2"/>
        <v>0000000563251478</v>
      </c>
      <c r="F5" t="str">
        <f t="shared" si="3"/>
        <v>A</v>
      </c>
      <c r="G5" t="str">
        <f t="shared" si="4"/>
        <v>0007</v>
      </c>
      <c r="H5" t="s">
        <v>34</v>
      </c>
      <c r="I5" t="s">
        <v>9</v>
      </c>
      <c r="J5">
        <v>20180515</v>
      </c>
      <c r="K5" s="1" t="s">
        <v>2</v>
      </c>
      <c r="L5" t="str">
        <f t="shared" si="5"/>
        <v>0008001470423</v>
      </c>
      <c r="M5" t="str">
        <f t="shared" si="6"/>
        <v>000000000000000000000000568406CUOTA CHEVYPLAN</v>
      </c>
      <c r="N5" s="1" t="s">
        <v>4</v>
      </c>
      <c r="O5" s="1" t="s">
        <v>5</v>
      </c>
      <c r="P5" s="1" t="s">
        <v>5</v>
      </c>
      <c r="Q5" s="1" t="s">
        <v>14</v>
      </c>
      <c r="R5" s="1" t="s">
        <v>28</v>
      </c>
      <c r="S5" s="5" t="s">
        <v>32</v>
      </c>
      <c r="T5" s="1" t="s">
        <v>6</v>
      </c>
      <c r="V5">
        <f t="shared" si="7"/>
        <v>64</v>
      </c>
      <c r="W5">
        <f t="shared" si="8"/>
        <v>20</v>
      </c>
    </row>
    <row r="6" spans="1:23" x14ac:dyDescent="0.25">
      <c r="A6" t="s">
        <v>25</v>
      </c>
      <c r="B6" s="1" t="s">
        <v>0</v>
      </c>
      <c r="C6" t="str">
        <f t="shared" si="0"/>
        <v xml:space="preserve">GUZMAN FREDY     </v>
      </c>
      <c r="D6" t="str">
        <f t="shared" si="1"/>
        <v>00000852369</v>
      </c>
      <c r="E6" t="str">
        <f t="shared" si="2"/>
        <v>0000000552369789</v>
      </c>
      <c r="F6" t="str">
        <f t="shared" si="3"/>
        <v>A</v>
      </c>
      <c r="G6" t="str">
        <f t="shared" si="4"/>
        <v>0013</v>
      </c>
      <c r="H6" t="s">
        <v>35</v>
      </c>
      <c r="I6" t="s">
        <v>9</v>
      </c>
      <c r="J6">
        <v>20180515</v>
      </c>
      <c r="K6" s="1" t="s">
        <v>2</v>
      </c>
      <c r="L6" t="str">
        <f t="shared" si="5"/>
        <v>0008001470423</v>
      </c>
      <c r="M6" t="str">
        <f t="shared" si="6"/>
        <v>000000000000000000000000211770CUOTA CHEVYPLAN</v>
      </c>
      <c r="N6" s="1" t="s">
        <v>4</v>
      </c>
      <c r="O6" s="1" t="s">
        <v>5</v>
      </c>
      <c r="P6" s="1" t="s">
        <v>5</v>
      </c>
      <c r="Q6" s="1" t="s">
        <v>26</v>
      </c>
      <c r="R6" s="1" t="s">
        <v>29</v>
      </c>
      <c r="S6" s="1" t="s">
        <v>31</v>
      </c>
      <c r="T6" s="1" t="s">
        <v>6</v>
      </c>
      <c r="V6">
        <f t="shared" si="7"/>
        <v>64</v>
      </c>
      <c r="W6">
        <f t="shared" si="8"/>
        <v>20</v>
      </c>
    </row>
    <row r="7" spans="1:23" x14ac:dyDescent="0.25">
      <c r="Q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A2" sqref="A2"/>
    </sheetView>
  </sheetViews>
  <sheetFormatPr baseColWidth="10" defaultRowHeight="15" x14ac:dyDescent="0.25"/>
  <cols>
    <col min="1" max="1" width="215.140625" bestFit="1" customWidth="1"/>
    <col min="2" max="2" width="17.140625" style="1" bestFit="1" customWidth="1"/>
    <col min="3" max="3" width="17.7109375" bestFit="1" customWidth="1"/>
    <col min="4" max="4" width="12" bestFit="1" customWidth="1"/>
    <col min="5" max="5" width="13.5703125" bestFit="1" customWidth="1"/>
    <col min="6" max="6" width="2.140625" bestFit="1" customWidth="1"/>
    <col min="7" max="7" width="5" bestFit="1" customWidth="1"/>
    <col min="8" max="8" width="24.140625" bestFit="1" customWidth="1"/>
    <col min="9" max="9" width="3.140625" bestFit="1" customWidth="1"/>
    <col min="10" max="10" width="12.7109375" customWidth="1"/>
    <col min="11" max="11" width="3" style="1" bestFit="1" customWidth="1"/>
    <col min="12" max="12" width="14" bestFit="1" customWidth="1"/>
    <col min="13" max="13" width="49" bestFit="1" customWidth="1"/>
    <col min="14" max="14" width="26.7109375" bestFit="1" customWidth="1"/>
    <col min="15" max="16" width="15" bestFit="1" customWidth="1"/>
    <col min="17" max="17" width="16.42578125" customWidth="1"/>
    <col min="18" max="18" width="15.5703125" style="1" customWidth="1"/>
    <col min="19" max="19" width="40.42578125" style="5" bestFit="1" customWidth="1"/>
    <col min="20" max="20" width="13" bestFit="1" customWidth="1"/>
    <col min="21" max="21" width="13.42578125" customWidth="1"/>
    <col min="22" max="22" width="14.28515625" bestFit="1" customWidth="1"/>
    <col min="23" max="23" width="13.85546875" bestFit="1" customWidth="1"/>
  </cols>
  <sheetData>
    <row r="1" spans="1:23" ht="132" customHeight="1" x14ac:dyDescent="0.25">
      <c r="A1" s="3" t="s">
        <v>7</v>
      </c>
      <c r="H1" t="s">
        <v>17</v>
      </c>
      <c r="J1" s="3" t="s">
        <v>10</v>
      </c>
      <c r="N1" s="7" t="s">
        <v>3</v>
      </c>
      <c r="Q1" s="3" t="s">
        <v>11</v>
      </c>
      <c r="R1" s="6" t="s">
        <v>12</v>
      </c>
      <c r="S1" s="8" t="s">
        <v>20</v>
      </c>
      <c r="U1" s="4" t="s">
        <v>8</v>
      </c>
      <c r="V1" s="10" t="s">
        <v>18</v>
      </c>
      <c r="W1" s="10" t="s">
        <v>19</v>
      </c>
    </row>
    <row r="2" spans="1:23" x14ac:dyDescent="0.25">
      <c r="A2" t="s">
        <v>13</v>
      </c>
      <c r="B2" s="1" t="s">
        <v>0</v>
      </c>
      <c r="C2" t="str">
        <f>LEFT(MID(A2,42,30),17)</f>
        <v xml:space="preserve">lucas fernadez   </v>
      </c>
      <c r="D2" t="str">
        <f>RIGHT(MID(A2,28,14),11)</f>
        <v>00085745557</v>
      </c>
      <c r="E2" t="str">
        <f>+IF(LEN(SUBSTITUTE(MID(A2,77,16)," ",""))&lt;16,TEXT(MID(A2,77,16),"0000000000000000"),MID(A2,77,16))</f>
        <v>0000002345647457</v>
      </c>
      <c r="F2" t="str">
        <f>MID(A2,76,1)</f>
        <v>A</v>
      </c>
      <c r="G2" t="str">
        <f>MID(A2,72,4)</f>
        <v>0014</v>
      </c>
      <c r="H2" s="9" t="s">
        <v>21</v>
      </c>
      <c r="I2" t="s">
        <v>1</v>
      </c>
      <c r="J2">
        <v>20180515</v>
      </c>
      <c r="K2" s="1" t="s">
        <v>2</v>
      </c>
      <c r="L2" t="str">
        <f>MID(A2,98,13)</f>
        <v>0008001470423</v>
      </c>
      <c r="M2" t="str">
        <f>MID(A2,111,45)</f>
        <v>000000000000000000000001027893CUOTA CHEVYPLAN</v>
      </c>
      <c r="N2" s="1" t="s">
        <v>4</v>
      </c>
      <c r="O2" s="1" t="s">
        <v>5</v>
      </c>
      <c r="P2" s="1" t="s">
        <v>5</v>
      </c>
      <c r="Q2" s="1" t="s">
        <v>14</v>
      </c>
      <c r="R2" s="1" t="s">
        <v>15</v>
      </c>
      <c r="S2" s="1" t="s">
        <v>16</v>
      </c>
      <c r="T2" s="1" t="s">
        <v>6</v>
      </c>
      <c r="V2">
        <f>LEN(S2)</f>
        <v>64</v>
      </c>
      <c r="W2">
        <f>LEN(H2)</f>
        <v>20</v>
      </c>
    </row>
    <row r="7" spans="1:23" x14ac:dyDescent="0.25">
      <c r="Q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 PRENOTA</vt:lpstr>
      <vt:lpstr>RESPUESTA DEBITO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Fonseca</dc:creator>
  <cp:lastModifiedBy>Nicolas Larrotta</cp:lastModifiedBy>
  <dcterms:created xsi:type="dcterms:W3CDTF">2015-08-25T15:51:05Z</dcterms:created>
  <dcterms:modified xsi:type="dcterms:W3CDTF">2018-05-15T22:03:38Z</dcterms:modified>
</cp:coreProperties>
</file>