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USUARIO\Desktop\"/>
    </mc:Choice>
  </mc:AlternateContent>
  <xr:revisionPtr revIDLastSave="0" documentId="13_ncr:1_{662101E6-CFEB-49ED-9C00-C826D49FFF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FqIRYaiMGFxYAhg5p7NB/Lk6Ql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<sst xmlns="http://schemas.openxmlformats.org/spreadsheetml/2006/main" count="88" uniqueCount="66">
  <si>
    <t xml:space="preserve">Matriz de Marco de Trabajo 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</si>
  <si>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</si>
  <si>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</si>
  <si>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</si>
  <si>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</si>
  <si>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</si>
  <si>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</si>
  <si>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</si>
  <si>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</si>
  <si>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</si>
  <si>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</si>
  <si>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</si>
  <si>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</si>
  <si>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</si>
  <si>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</si>
  <si>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</si>
  <si>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Administrador/ Personal</t>
  </si>
  <si>
    <t>En proceso</t>
  </si>
  <si>
    <t>Alta</t>
  </si>
  <si>
    <t>REQ002</t>
  </si>
  <si>
    <t>REQ003</t>
  </si>
  <si>
    <t>REQ004</t>
  </si>
  <si>
    <t>REQ006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</si>
  <si>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</si>
  <si>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</si>
  <si>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</si>
  <si>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</si>
  <si>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</si>
  <si>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</si>
  <si>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</si>
  <si>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</si>
  <si>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</si>
  <si>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</si>
  <si>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</si>
  <si>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</si>
  <si>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</si>
  <si>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</si>
  <si>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Camilo Acosta, Mauricio Benavides</t>
  </si>
  <si>
    <t>Verificar la información ingresada, en el caso que algún campo se quede vació o se haya llenado incorrectamente presentará una alerta indicando "Verificar la información ingresada"</t>
  </si>
  <si>
    <t>Permitir añadir productos de la librería</t>
  </si>
  <si>
    <t>Gestionar el ingreso de productos</t>
  </si>
  <si>
    <t>Controlar el ingreso de los productos.</t>
  </si>
  <si>
    <t>Añadir Productos</t>
  </si>
  <si>
    <t>Se debe validar que los datos ingresados sean correctos</t>
  </si>
  <si>
    <t>Permitir eliminar productos de la librería</t>
  </si>
  <si>
    <t>Verificar la información que se va a eliminar, se presentará una alerta indicando "Está seguro que quiere eliminar el producto"</t>
  </si>
  <si>
    <t>Eliminar Productos</t>
  </si>
  <si>
    <t>Permitira actualizar productos de la librería</t>
  </si>
  <si>
    <t xml:space="preserve">Eliminar un producto </t>
  </si>
  <si>
    <t>Eliminar un producto en la base de datos.</t>
  </si>
  <si>
    <t xml:space="preserve">Actualizar un producto </t>
  </si>
  <si>
    <t>Actualizar un producto en la base de datos.</t>
  </si>
  <si>
    <t>Verificar la información que se va a actualizar, se presentará una alerta indicando "Está seguro que quiere actualizar el producto"</t>
  </si>
  <si>
    <t>Actualizar Productos</t>
  </si>
  <si>
    <t>Se debe validar que los datos eliminados sean correctos</t>
  </si>
  <si>
    <t>Se debe validar que los datos actualizados sean correctos</t>
  </si>
  <si>
    <t>Permitir visualizar la disponibilidad de un producto</t>
  </si>
  <si>
    <t>Gestionar la disponibilidad de un producto</t>
  </si>
  <si>
    <t>Mostrar la disponibilidad de cada producto</t>
  </si>
  <si>
    <t>Seleccionar el producto y actualizamos la información de los campos del producto y guardamos en la base de datos. Actualizar la base de datos.</t>
  </si>
  <si>
    <t>Elegimos el producto que queremos eliminar. Confirmamos que la información del producto que vamos a eliminar sea correcta. Eliminar en la base de datos.</t>
  </si>
  <si>
    <t>Añadir la información de todos los campos del producto y guardamos en la base de datos.</t>
  </si>
  <si>
    <t>Administrador</t>
  </si>
  <si>
    <t>Escogemos el producto  y marcamos disponible o no disponible para visualizar el estado del libro</t>
  </si>
  <si>
    <t>Verificar la información de estado del producto, se presentará una alerta indicando  "Está seguro que quiere modificar el estado del producto"</t>
  </si>
  <si>
    <t>Disponibilidad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</si>
</sst>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351C75"/>
      <name val="Calibri"/>
    </font>
    <font>
      <sz val="10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1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3" borderId="6" xfId="0" applyFont="1" applyFill="1" applyBorder="1"/>
    <xf numFmtId="0" fontId="7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10" fillId="4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12" fillId="5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0" xfId="0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14" fillId="0" borderId="0" xfId="0" applyFont="1"/>
    <xf numFmtId="0" fontId="6" fillId="9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horizontal="center" vertical="center" wrapText="1"/>
    </xf>
    <xf numFmtId="164" fontId="6" fillId="9" borderId="2" xfId="0" applyNumberFormat="1" applyFont="1" applyFill="1" applyBorder="1" applyAlignment="1">
      <alignment horizontal="center" vertical="center" wrapText="1"/>
    </xf>
    <xf numFmtId="0" fontId="6" fillId="9" borderId="33" xfId="0" applyFont="1" applyFill="1" applyBorder="1" applyAlignment="1">
      <alignment vertical="center" wrapText="1"/>
    </xf>
    <xf numFmtId="0" fontId="6" fillId="9" borderId="33" xfId="0" applyFont="1" applyFill="1" applyBorder="1" applyAlignment="1">
      <alignment horizontal="center" vertical="center" wrapText="1"/>
    </xf>
    <xf numFmtId="164" fontId="6" fillId="9" borderId="33" xfId="0" applyNumberFormat="1" applyFont="1" applyFill="1" applyBorder="1" applyAlignment="1">
      <alignment horizontal="center" vertical="center" wrapText="1"/>
    </xf>
    <xf numFmtId="0" fontId="6" fillId="9" borderId="34" xfId="0" applyFont="1" applyFill="1" applyBorder="1" applyAlignment="1">
      <alignment vertical="center"/>
    </xf>
    <xf numFmtId="0" fontId="6" fillId="9" borderId="3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5" xfId="0" applyFont="1" applyBorder="1"/>
    <xf numFmtId="0" fontId="10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wrapText="1"/>
    </xf>
    <xf numFmtId="0" fontId="2" fillId="5" borderId="14" xfId="0" applyFont="1" applyFill="1" applyBorder="1" applyAlignment="1">
      <alignment horizontal="center" vertical="center" wrapText="1"/>
    </xf>
    <xf numFmtId="0" fontId="9" fillId="0" borderId="15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1" xfId="0" applyFont="1" applyBorder="1"/>
    <xf numFmtId="0" fontId="9" fillId="0" borderId="22" xfId="0" applyFont="1" applyBorder="1"/>
    <xf numFmtId="0" fontId="10" fillId="6" borderId="13" xfId="0" applyFont="1" applyFill="1" applyBorder="1" applyAlignment="1">
      <alignment horizontal="center" vertical="center"/>
    </xf>
    <xf numFmtId="0" fontId="9" fillId="0" borderId="17" xfId="0" applyFont="1" applyBorder="1"/>
    <xf numFmtId="0" fontId="9" fillId="0" borderId="20" xfId="0" applyFont="1" applyBorder="1"/>
    <xf numFmtId="0" fontId="9" fillId="0" borderId="16" xfId="0" applyFont="1" applyBorder="1"/>
    <xf numFmtId="0" fontId="9" fillId="0" borderId="23" xfId="0" applyFont="1" applyBorder="1"/>
    <xf numFmtId="0" fontId="10" fillId="4" borderId="14" xfId="0" applyFont="1" applyFill="1" applyBorder="1" applyAlignment="1">
      <alignment horizontal="center" vertical="center"/>
    </xf>
    <xf numFmtId="0" fontId="9" fillId="0" borderId="1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9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12" fillId="8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13" fillId="7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5925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81"/>
  <sheetViews>
    <sheetView showGridLines="0" tabSelected="1" topLeftCell="A2" zoomScaleNormal="100" workbookViewId="0">
      <selection activeCell="F7" sqref="F7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8" width="16.5" customWidth="1"/>
    <col min="9" max="12" width="10.625" customWidth="1"/>
    <col min="13" max="15" width="20.625" customWidth="1"/>
    <col min="16" max="26" width="9.375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45" customHeight="1" x14ac:dyDescent="0.2">
      <c r="B3" s="36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25">
      <c r="H4" s="4"/>
      <c r="I4" s="1"/>
      <c r="J4" s="1"/>
      <c r="K4" s="2"/>
      <c r="L4" s="3"/>
    </row>
    <row r="5" spans="1:15" ht="60" customHeight="1" x14ac:dyDescent="0.2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5" ht="102" x14ac:dyDescent="0.2">
      <c r="A6" s="38"/>
      <c r="B6" s="34" t="s">
        <v>15</v>
      </c>
      <c r="C6" s="28" t="s">
        <v>39</v>
      </c>
      <c r="D6" s="28" t="s">
        <v>40</v>
      </c>
      <c r="E6" s="28" t="s">
        <v>41</v>
      </c>
      <c r="F6" s="28" t="s">
        <v>16</v>
      </c>
      <c r="G6" s="28" t="s">
        <v>61</v>
      </c>
      <c r="H6" s="28" t="s">
        <v>37</v>
      </c>
      <c r="I6" s="29">
        <v>5</v>
      </c>
      <c r="J6" s="30" t="s">
        <v>17</v>
      </c>
      <c r="K6" s="29" t="s">
        <v>18</v>
      </c>
      <c r="L6" s="29" t="s">
        <v>17</v>
      </c>
      <c r="M6" s="28" t="s">
        <v>38</v>
      </c>
      <c r="N6" s="28" t="s">
        <v>43</v>
      </c>
      <c r="O6" s="28" t="s">
        <v>42</v>
      </c>
    </row>
    <row r="7" spans="1:15" ht="136.5" customHeight="1" x14ac:dyDescent="0.2">
      <c r="A7" s="39"/>
      <c r="B7" s="34" t="s">
        <v>19</v>
      </c>
      <c r="C7" s="28" t="s">
        <v>44</v>
      </c>
      <c r="D7" s="28" t="s">
        <v>48</v>
      </c>
      <c r="E7" s="28" t="s">
        <v>49</v>
      </c>
      <c r="F7" s="28" t="s">
        <v>16</v>
      </c>
      <c r="G7" s="28" t="s">
        <v>60</v>
      </c>
      <c r="H7" s="28" t="s">
        <v>37</v>
      </c>
      <c r="I7" s="29">
        <v>5</v>
      </c>
      <c r="J7" s="30" t="s">
        <v>17</v>
      </c>
      <c r="K7" s="29" t="s">
        <v>18</v>
      </c>
      <c r="L7" s="29" t="s">
        <v>17</v>
      </c>
      <c r="M7" s="28" t="s">
        <v>45</v>
      </c>
      <c r="N7" s="28" t="s">
        <v>54</v>
      </c>
      <c r="O7" s="28" t="s">
        <v>46</v>
      </c>
    </row>
    <row r="8" spans="1:15" ht="95.25" customHeight="1" x14ac:dyDescent="0.2">
      <c r="A8" s="39"/>
      <c r="B8" s="34" t="s">
        <v>20</v>
      </c>
      <c r="C8" s="28" t="s">
        <v>47</v>
      </c>
      <c r="D8" s="28" t="s">
        <v>50</v>
      </c>
      <c r="E8" s="28" t="s">
        <v>51</v>
      </c>
      <c r="F8" s="28" t="s">
        <v>16</v>
      </c>
      <c r="G8" s="28" t="s">
        <v>59</v>
      </c>
      <c r="H8" s="28" t="s">
        <v>37</v>
      </c>
      <c r="I8" s="29">
        <v>5</v>
      </c>
      <c r="J8" s="30" t="s">
        <v>17</v>
      </c>
      <c r="K8" s="29" t="s">
        <v>18</v>
      </c>
      <c r="L8" s="29" t="s">
        <v>17</v>
      </c>
      <c r="M8" s="28" t="s">
        <v>52</v>
      </c>
      <c r="N8" s="28" t="s">
        <v>55</v>
      </c>
      <c r="O8" s="28" t="s">
        <v>53</v>
      </c>
    </row>
    <row r="9" spans="1:15" ht="99" customHeight="1" x14ac:dyDescent="0.2">
      <c r="A9" s="40"/>
      <c r="B9" s="35" t="s">
        <v>21</v>
      </c>
      <c r="C9" s="31" t="s">
        <v>56</v>
      </c>
      <c r="D9" s="31" t="s">
        <v>57</v>
      </c>
      <c r="E9" s="31" t="s">
        <v>58</v>
      </c>
      <c r="F9" s="31" t="s">
        <v>62</v>
      </c>
      <c r="G9" s="31" t="s">
        <v>63</v>
      </c>
      <c r="H9" s="31" t="s">
        <v>37</v>
      </c>
      <c r="I9" s="32">
        <v>5</v>
      </c>
      <c r="J9" s="33" t="s">
        <v>17</v>
      </c>
      <c r="K9" s="32" t="s">
        <v>18</v>
      </c>
      <c r="L9" s="32" t="s">
        <v>17</v>
      </c>
      <c r="M9" s="31" t="s">
        <v>64</v>
      </c>
      <c r="N9" s="31" t="s">
        <v>55</v>
      </c>
      <c r="O9" s="31" t="s">
        <v>65</v>
      </c>
    </row>
    <row r="10" spans="1:15" ht="19.5" customHeight="1" x14ac:dyDescent="0.25">
      <c r="I10" s="1"/>
      <c r="J10" s="1"/>
      <c r="K10" s="2" t="s">
        <v>18</v>
      </c>
      <c r="L10" s="1" t="s">
        <v>23</v>
      </c>
      <c r="M10" s="4"/>
    </row>
    <row r="11" spans="1:15" ht="19.5" customHeight="1" x14ac:dyDescent="0.25">
      <c r="I11" s="1"/>
      <c r="J11" s="1"/>
      <c r="K11" s="2" t="s">
        <v>24</v>
      </c>
      <c r="L11" s="1" t="s">
        <v>17</v>
      </c>
      <c r="M11" s="4"/>
    </row>
    <row r="12" spans="1:15" ht="19.5" customHeight="1" x14ac:dyDescent="0.25">
      <c r="I12" s="1"/>
      <c r="J12" s="1"/>
      <c r="K12" s="2" t="s">
        <v>25</v>
      </c>
      <c r="L12" s="1" t="s">
        <v>26</v>
      </c>
      <c r="M12" s="4"/>
    </row>
    <row r="13" spans="1:15" ht="19.5" customHeight="1" x14ac:dyDescent="0.25">
      <c r="I13" s="1"/>
      <c r="J13" s="1"/>
      <c r="K13" s="2"/>
      <c r="L13" s="1" t="s">
        <v>27</v>
      </c>
      <c r="M13" s="4"/>
    </row>
    <row r="14" spans="1:15" ht="19.5" customHeight="1" x14ac:dyDescent="0.25">
      <c r="I14" s="1"/>
      <c r="J14" s="1"/>
      <c r="K14" s="2"/>
      <c r="L14" s="3"/>
    </row>
    <row r="15" spans="1:15" ht="19.5" customHeight="1" x14ac:dyDescent="0.25">
      <c r="I15" s="1"/>
      <c r="J15" s="1"/>
      <c r="K15" s="2"/>
      <c r="L15" s="3"/>
    </row>
    <row r="16" spans="1:15" ht="15.75" customHeight="1" x14ac:dyDescent="0.25">
      <c r="I16" s="1"/>
      <c r="J16" s="1"/>
      <c r="K16" s="2"/>
      <c r="L16" s="3"/>
    </row>
    <row r="17" spans="9:12" ht="15.75" customHeight="1" x14ac:dyDescent="0.25">
      <c r="I17" s="1"/>
      <c r="J17" s="1"/>
      <c r="K17" s="2"/>
      <c r="L17" s="3"/>
    </row>
    <row r="18" spans="9:12" ht="15.75" customHeight="1" x14ac:dyDescent="0.25">
      <c r="I18" s="1"/>
      <c r="J18" s="1"/>
      <c r="K18" s="2"/>
      <c r="L18" s="3"/>
    </row>
    <row r="19" spans="9:12" ht="15.7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">
      <c r="I980" s="3"/>
      <c r="J980" s="3"/>
      <c r="K980" s="6"/>
      <c r="L980" s="3"/>
    </row>
    <row r="981" spans="9:12" ht="15.75" customHeight="1" x14ac:dyDescent="0.2">
      <c r="I981" s="3"/>
      <c r="J981" s="3"/>
      <c r="K981" s="6"/>
      <c r="L981" s="3"/>
    </row>
  </sheetData>
  <mergeCells count="2">
    <mergeCell ref="B3:O3"/>
    <mergeCell ref="A6:A9"/>
  </mergeCells>
  <dataValidations disablePrompts="1" count="2">
    <dataValidation type="list" allowBlank="1" showErrorMessage="1" sqref="L6:L9" xr:uid="{00000000-0002-0000-0000-000000000000}">
      <formula1>$L$10:$L$13</formula1>
    </dataValidation>
    <dataValidation type="list" allowBlank="1" showErrorMessage="1" sqref="K6:K9" xr:uid="{00000000-0002-0000-0000-000001000000}">
      <formula1>$K$10:$K$12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B6" sqref="B6:P6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41" t="s">
        <v>28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9"/>
      <c r="C8" s="10"/>
      <c r="D8" s="10"/>
      <c r="E8" s="10"/>
      <c r="F8" s="11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2:16" ht="30" customHeight="1" x14ac:dyDescent="0.2">
      <c r="B9" s="14"/>
      <c r="C9" s="15" t="s">
        <v>1</v>
      </c>
      <c r="D9" s="16"/>
      <c r="E9" s="44" t="s">
        <v>29</v>
      </c>
      <c r="F9" s="43"/>
      <c r="G9" s="16"/>
      <c r="H9" s="44" t="s">
        <v>11</v>
      </c>
      <c r="I9" s="43"/>
      <c r="J9" s="17"/>
      <c r="K9" s="17"/>
      <c r="L9" s="17"/>
      <c r="M9" s="17"/>
      <c r="N9" s="17"/>
      <c r="O9" s="17"/>
      <c r="P9" s="18"/>
    </row>
    <row r="10" spans="2:16" ht="30" customHeight="1" x14ac:dyDescent="0.2">
      <c r="B10" s="14"/>
      <c r="C10" s="19" t="s">
        <v>22</v>
      </c>
      <c r="D10" s="20"/>
      <c r="E10" s="45" t="e">
        <f>VLOOKUP(C10,'Formato descripción HU'!B6:O9,5,0)</f>
        <v>#N/A</v>
      </c>
      <c r="F10" s="43"/>
      <c r="G10" s="21"/>
      <c r="H10" s="45" t="e">
        <f>VLOOKUP(C10,'Formato descripción HU'!B6:O9,11,0)</f>
        <v>#N/A</v>
      </c>
      <c r="I10" s="43"/>
      <c r="J10" s="21"/>
      <c r="K10" s="17"/>
      <c r="L10" s="17"/>
      <c r="M10" s="17"/>
      <c r="N10" s="17"/>
      <c r="O10" s="17"/>
      <c r="P10" s="18"/>
    </row>
    <row r="11" spans="2:16" ht="9.75" customHeight="1" x14ac:dyDescent="0.2">
      <c r="B11" s="14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7"/>
      <c r="N11" s="23"/>
      <c r="O11" s="23"/>
      <c r="P11" s="18"/>
    </row>
    <row r="12" spans="2:16" ht="30" customHeight="1" x14ac:dyDescent="0.2">
      <c r="B12" s="14"/>
      <c r="C12" s="15" t="s">
        <v>30</v>
      </c>
      <c r="D12" s="20"/>
      <c r="E12" s="44" t="s">
        <v>10</v>
      </c>
      <c r="F12" s="43"/>
      <c r="G12" s="21"/>
      <c r="H12" s="44" t="s">
        <v>31</v>
      </c>
      <c r="I12" s="43"/>
      <c r="J12" s="21"/>
      <c r="K12" s="23"/>
      <c r="L12" s="23"/>
      <c r="M12" s="17"/>
      <c r="N12" s="23"/>
      <c r="O12" s="23"/>
      <c r="P12" s="18"/>
    </row>
    <row r="13" spans="2:16" ht="30" customHeight="1" x14ac:dyDescent="0.2">
      <c r="B13" s="14"/>
      <c r="C13" s="19" t="e">
        <f>VLOOKUP('Historia de Usuario'!C10,'Formato descripción HU'!B6:O9,8,0)</f>
        <v>#N/A</v>
      </c>
      <c r="D13" s="20"/>
      <c r="E13" s="45" t="e">
        <f>VLOOKUP(C10,'Formato descripción HU'!B6:O9,10,0)</f>
        <v>#N/A</v>
      </c>
      <c r="F13" s="43"/>
      <c r="G13" s="21"/>
      <c r="H13" s="46" t="e">
        <f>VLOOKUP(C10,'Formato descripción HU'!B6:O9,7,0)</f>
        <v>#N/A</v>
      </c>
      <c r="I13" s="47"/>
      <c r="J13" s="21"/>
      <c r="K13" s="23"/>
      <c r="L13" s="23"/>
      <c r="M13" s="17"/>
      <c r="N13" s="23"/>
      <c r="O13" s="23"/>
      <c r="P13" s="18"/>
    </row>
    <row r="14" spans="2:16" ht="9.75" customHeight="1" x14ac:dyDescent="0.2">
      <c r="B14" s="14"/>
      <c r="C14" s="17"/>
      <c r="D14" s="20"/>
      <c r="E14" s="17"/>
      <c r="F14" s="17"/>
      <c r="G14" s="21"/>
      <c r="H14" s="21"/>
      <c r="I14" s="17"/>
      <c r="J14" s="17"/>
      <c r="K14" s="17"/>
      <c r="L14" s="17"/>
      <c r="M14" s="17"/>
      <c r="N14" s="17"/>
      <c r="O14" s="17"/>
      <c r="P14" s="18"/>
    </row>
    <row r="15" spans="2:16" ht="19.5" customHeight="1" x14ac:dyDescent="0.2">
      <c r="B15" s="14"/>
      <c r="C15" s="54" t="s">
        <v>32</v>
      </c>
      <c r="D15" s="48" t="e">
        <f>VLOOKUP(C10,'Formato descripción HU'!B6:O9,3,0)</f>
        <v>#N/A</v>
      </c>
      <c r="E15" s="49"/>
      <c r="F15" s="17"/>
      <c r="G15" s="54" t="s">
        <v>33</v>
      </c>
      <c r="H15" s="48" t="e">
        <f>VLOOKUP(C10,'Formato descripción HU'!B6:O9,4,0)</f>
        <v>#N/A</v>
      </c>
      <c r="I15" s="57"/>
      <c r="J15" s="49"/>
      <c r="K15" s="17"/>
      <c r="L15" s="54" t="s">
        <v>34</v>
      </c>
      <c r="M15" s="48" t="e">
        <f>VLOOKUP(C10,'Formato descripción HU'!B6:O9,6,0)</f>
        <v>#N/A</v>
      </c>
      <c r="N15" s="60"/>
      <c r="O15" s="61"/>
      <c r="P15" s="18"/>
    </row>
    <row r="16" spans="2:16" ht="19.5" customHeight="1" x14ac:dyDescent="0.2">
      <c r="B16" s="14"/>
      <c r="C16" s="55"/>
      <c r="D16" s="50"/>
      <c r="E16" s="51"/>
      <c r="F16" s="17"/>
      <c r="G16" s="55"/>
      <c r="H16" s="50"/>
      <c r="I16" s="37"/>
      <c r="J16" s="51"/>
      <c r="K16" s="17"/>
      <c r="L16" s="55"/>
      <c r="M16" s="62"/>
      <c r="N16" s="63"/>
      <c r="O16" s="64"/>
      <c r="P16" s="18"/>
    </row>
    <row r="17" spans="2:16" ht="19.5" customHeight="1" x14ac:dyDescent="0.2">
      <c r="B17" s="14"/>
      <c r="C17" s="56"/>
      <c r="D17" s="52"/>
      <c r="E17" s="53"/>
      <c r="F17" s="17"/>
      <c r="G17" s="56"/>
      <c r="H17" s="52"/>
      <c r="I17" s="58"/>
      <c r="J17" s="53"/>
      <c r="K17" s="17"/>
      <c r="L17" s="56"/>
      <c r="M17" s="65"/>
      <c r="N17" s="66"/>
      <c r="O17" s="67"/>
      <c r="P17" s="18"/>
    </row>
    <row r="18" spans="2:16" ht="9.75" customHeight="1" x14ac:dyDescent="0.2">
      <c r="B18" s="14"/>
      <c r="C18" s="17"/>
      <c r="D18" s="17"/>
      <c r="E18" s="17"/>
      <c r="F18" s="17"/>
      <c r="G18" s="21"/>
      <c r="H18" s="21"/>
      <c r="I18" s="21"/>
      <c r="J18" s="17"/>
      <c r="K18" s="17"/>
      <c r="L18" s="17"/>
      <c r="M18" s="17"/>
      <c r="N18" s="17"/>
      <c r="O18" s="17"/>
      <c r="P18" s="18"/>
    </row>
    <row r="19" spans="2:16" ht="19.5" customHeight="1" x14ac:dyDescent="0.2">
      <c r="B19" s="14"/>
      <c r="C19" s="74" t="s">
        <v>35</v>
      </c>
      <c r="D19" s="49"/>
      <c r="E19" s="68" t="e">
        <f>VLOOKUP(C10,'Formato descripción HU'!B6:O9,14,0)</f>
        <v>#N/A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18"/>
    </row>
    <row r="20" spans="2:16" ht="19.5" customHeight="1" x14ac:dyDescent="0.2">
      <c r="B20" s="14"/>
      <c r="C20" s="52"/>
      <c r="D20" s="53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18"/>
    </row>
    <row r="21" spans="2:16" ht="9.75" customHeight="1" x14ac:dyDescent="0.2">
      <c r="B21" s="14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</row>
    <row r="22" spans="2:16" ht="19.5" customHeight="1" x14ac:dyDescent="0.2">
      <c r="B22" s="14"/>
      <c r="C22" s="59" t="s">
        <v>36</v>
      </c>
      <c r="D22" s="49"/>
      <c r="E22" s="48" t="e">
        <f>VLOOKUP(C10,'Formato descripción HU'!B6:O9,12,0)</f>
        <v>#N/A</v>
      </c>
      <c r="F22" s="60"/>
      <c r="G22" s="60"/>
      <c r="H22" s="61"/>
      <c r="I22" s="17"/>
      <c r="J22" s="59" t="s">
        <v>13</v>
      </c>
      <c r="K22" s="49"/>
      <c r="L22" s="48" t="e">
        <f>VLOOKUP(C10,'Formato descripción HU'!B6:O9,13,0)</f>
        <v>#N/A</v>
      </c>
      <c r="M22" s="60"/>
      <c r="N22" s="60"/>
      <c r="O22" s="61"/>
      <c r="P22" s="18"/>
    </row>
    <row r="23" spans="2:16" ht="19.5" customHeight="1" x14ac:dyDescent="0.2">
      <c r="B23" s="14"/>
      <c r="C23" s="50"/>
      <c r="D23" s="51"/>
      <c r="E23" s="62"/>
      <c r="F23" s="63"/>
      <c r="G23" s="63"/>
      <c r="H23" s="64"/>
      <c r="I23" s="17"/>
      <c r="J23" s="50"/>
      <c r="K23" s="51"/>
      <c r="L23" s="62"/>
      <c r="M23" s="63"/>
      <c r="N23" s="63"/>
      <c r="O23" s="64"/>
      <c r="P23" s="18"/>
    </row>
    <row r="24" spans="2:16" ht="19.5" customHeight="1" x14ac:dyDescent="0.2">
      <c r="B24" s="14"/>
      <c r="C24" s="52"/>
      <c r="D24" s="53"/>
      <c r="E24" s="65"/>
      <c r="F24" s="66"/>
      <c r="G24" s="66"/>
      <c r="H24" s="67"/>
      <c r="I24" s="17"/>
      <c r="J24" s="52"/>
      <c r="K24" s="53"/>
      <c r="L24" s="65"/>
      <c r="M24" s="66"/>
      <c r="N24" s="66"/>
      <c r="O24" s="67"/>
      <c r="P24" s="18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spans="3:3" ht="19.5" customHeight="1" x14ac:dyDescent="0.2"/>
    <row r="34" spans="3:3" ht="19.5" customHeight="1" x14ac:dyDescent="0.2"/>
    <row r="35" spans="3:3" ht="19.5" customHeight="1" x14ac:dyDescent="0.2"/>
    <row r="36" spans="3:3" ht="19.5" customHeight="1" x14ac:dyDescent="0.2"/>
    <row r="37" spans="3:3" ht="19.5" customHeight="1" x14ac:dyDescent="0.2">
      <c r="C37" s="27"/>
    </row>
    <row r="38" spans="3:3" ht="19.5" customHeight="1" x14ac:dyDescent="0.2">
      <c r="C38" s="27"/>
    </row>
    <row r="39" spans="3:3" ht="19.5" customHeight="1" x14ac:dyDescent="0.2"/>
    <row r="40" spans="3:3" ht="19.5" customHeight="1" x14ac:dyDescent="0.2"/>
    <row r="41" spans="3:3" ht="19.5" customHeight="1" x14ac:dyDescent="0.2"/>
    <row r="42" spans="3:3" ht="19.5" customHeight="1" x14ac:dyDescent="0.2"/>
    <row r="43" spans="3:3" ht="19.5" customHeight="1" x14ac:dyDescent="0.2"/>
    <row r="44" spans="3:3" ht="19.5" customHeight="1" x14ac:dyDescent="0.2"/>
    <row r="45" spans="3:3" ht="19.5" customHeight="1" x14ac:dyDescent="0.2"/>
    <row r="46" spans="3:3" ht="19.5" customHeight="1" x14ac:dyDescent="0.2"/>
    <row r="47" spans="3:3" ht="19.5" customHeight="1" x14ac:dyDescent="0.2"/>
    <row r="48" spans="3:3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22:D24"/>
    <mergeCell ref="E22:H24"/>
    <mergeCell ref="J22:K24"/>
    <mergeCell ref="L22:O24"/>
    <mergeCell ref="L15:L17"/>
    <mergeCell ref="M15:O17"/>
    <mergeCell ref="E19:O20"/>
    <mergeCell ref="C15:C17"/>
    <mergeCell ref="C19:D20"/>
    <mergeCell ref="E12:F12"/>
    <mergeCell ref="E13:F13"/>
    <mergeCell ref="H12:I12"/>
    <mergeCell ref="H13:I13"/>
    <mergeCell ref="D15:E17"/>
    <mergeCell ref="G15:G17"/>
    <mergeCell ref="H15:J17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acosta</dc:creator>
  <cp:lastModifiedBy>USUARIO</cp:lastModifiedBy>
  <cp:lastPrinted>2023-06-26T22:36:29Z</cp:lastPrinted>
  <dcterms:created xsi:type="dcterms:W3CDTF">2019-10-21T15:37:14Z</dcterms:created>
  <dcterms:modified xsi:type="dcterms:W3CDTF">2023-06-27T01:58:14Z</dcterms:modified>
</cp:coreProperties>
</file>